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6155" windowHeight="11250" activeTab="0"/>
  </bookViews>
  <sheets>
    <sheet name="DATA" sheetId="1" r:id="rId1"/>
    <sheet name="N chart" sheetId="2" r:id="rId2"/>
    <sheet name="N pivot" sheetId="3" r:id="rId3"/>
    <sheet name="C chart" sheetId="4" r:id="rId4"/>
    <sheet name="C pivot" sheetId="5" r:id="rId5"/>
  </sheets>
  <definedNames/>
  <calcPr fullCalcOnLoad="1"/>
  <pivotCaches>
    <pivotCache cacheId="1" r:id="rId6"/>
  </pivotCaches>
</workbook>
</file>

<file path=xl/comments1.xml><?xml version="1.0" encoding="utf-8"?>
<comments xmlns="http://schemas.openxmlformats.org/spreadsheetml/2006/main">
  <authors>
    <author>Matt Vadeboncoeur</author>
  </authors>
  <commentList>
    <comment ref="H86" authorId="0">
      <text>
        <r>
          <rPr>
            <b/>
            <sz val="8"/>
            <rFont val="Tahoma"/>
            <family val="0"/>
          </rPr>
          <t>This is the weighted mean of the three 30+ samples.
weighting factors:
part 1:  0.34188
part 2:  0.49925
part 3:  0.15887</t>
        </r>
      </text>
    </comment>
    <comment ref="I86" authorId="0">
      <text>
        <r>
          <rPr>
            <b/>
            <sz val="8"/>
            <rFont val="Tahoma"/>
            <family val="0"/>
          </rPr>
          <t>This is the weighted mean of the three 30+ samples.
weighting factors:
part 1:  0.34188
part 2:  0.49925
part 3:  0.15887</t>
        </r>
      </text>
    </comment>
    <comment ref="H107" authorId="0">
      <text>
        <r>
          <rPr>
            <b/>
            <sz val="8"/>
            <rFont val="Tahoma"/>
            <family val="0"/>
          </rPr>
          <t>This is the weighted mean of two 30+ samples.
weighting factors:
A:  0.97041
B:  0.02959</t>
        </r>
      </text>
    </comment>
    <comment ref="I107" authorId="0">
      <text>
        <r>
          <rPr>
            <b/>
            <sz val="8"/>
            <rFont val="Tahoma"/>
            <family val="0"/>
          </rPr>
          <t>This is the weighted mean of two 30+ samples.
weighting factors:
A:  0.97041
B:  0.02959</t>
        </r>
      </text>
    </comment>
    <comment ref="E87" authorId="0">
      <text>
        <r>
          <rPr>
            <b/>
            <sz val="8"/>
            <rFont val="Tahoma"/>
            <family val="0"/>
          </rPr>
          <t>sample is called
"C0-25 A" to distinguish from the sample originally (mistakenly) called C0-25</t>
        </r>
      </text>
    </comment>
    <comment ref="F1" authorId="0">
      <text>
        <r>
          <rPr>
            <b/>
            <sz val="8"/>
            <rFont val="Tahoma"/>
            <family val="0"/>
          </rPr>
          <t>Layer mass in grams from 0.5m2 soil pit.</t>
        </r>
      </text>
    </comment>
    <comment ref="A86" authorId="0">
      <text>
        <r>
          <rPr>
            <b/>
            <sz val="8"/>
            <rFont val="Tahoma"/>
            <family val="0"/>
          </rPr>
          <t>3 samples combined as one layer</t>
        </r>
      </text>
    </comment>
    <comment ref="A107" authorId="0">
      <text>
        <r>
          <rPr>
            <b/>
            <sz val="8"/>
            <rFont val="Tahoma"/>
            <family val="0"/>
          </rPr>
          <t>2 samples combined as one layer.</t>
        </r>
      </text>
    </comment>
  </commentList>
</comments>
</file>

<file path=xl/sharedStrings.xml><?xml version="1.0" encoding="utf-8"?>
<sst xmlns="http://schemas.openxmlformats.org/spreadsheetml/2006/main" count="410" uniqueCount="42">
  <si>
    <t>Site</t>
  </si>
  <si>
    <t>Pit</t>
  </si>
  <si>
    <t>Layer</t>
  </si>
  <si>
    <t>B1</t>
  </si>
  <si>
    <t>Oie</t>
  </si>
  <si>
    <t>Oa</t>
  </si>
  <si>
    <t>0-10</t>
  </si>
  <si>
    <t>10-20</t>
  </si>
  <si>
    <t>20-30</t>
  </si>
  <si>
    <t>30+</t>
  </si>
  <si>
    <t>C+</t>
  </si>
  <si>
    <t>BW</t>
  </si>
  <si>
    <t>H1</t>
  </si>
  <si>
    <t>H4</t>
  </si>
  <si>
    <t>H6</t>
  </si>
  <si>
    <t>M5</t>
  </si>
  <si>
    <t>M6</t>
  </si>
  <si>
    <t>T30</t>
  </si>
  <si>
    <t>C0-25</t>
  </si>
  <si>
    <t>C25-50</t>
  </si>
  <si>
    <t>C50+</t>
  </si>
  <si>
    <t>Layer #</t>
  </si>
  <si>
    <t>Grand Total</t>
  </si>
  <si>
    <t>Layer2</t>
  </si>
  <si>
    <t>Group1</t>
  </si>
  <si>
    <t>Forest Floor</t>
  </si>
  <si>
    <t>E and B horizions</t>
  </si>
  <si>
    <t>C horizion</t>
  </si>
  <si>
    <t>Sum of N %</t>
  </si>
  <si>
    <t>Sum of C %</t>
  </si>
  <si>
    <t>E and B horizons</t>
  </si>
  <si>
    <t>C horizon</t>
  </si>
  <si>
    <t>Layer Mass (g)</t>
  </si>
  <si>
    <t xml:space="preserve"> sample g/m2</t>
  </si>
  <si>
    <t>N%</t>
  </si>
  <si>
    <t>C%</t>
  </si>
  <si>
    <t>N g/m2</t>
  </si>
  <si>
    <t>C g/m2</t>
  </si>
  <si>
    <t>ID</t>
  </si>
  <si>
    <t>2003.085-87</t>
  </si>
  <si>
    <t>2003.108-9</t>
  </si>
  <si>
    <t>green indicates samples that were re-run because of poor calibration in the original runs.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</si>
</sst>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2" fontId="4" fillId="2" borderId="0" xfId="0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 quotePrefix="1">
      <alignment horizontal="right" vertical="center"/>
    </xf>
    <xf numFmtId="2" fontId="0" fillId="2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 quotePrefix="1">
      <alignment horizontal="right"/>
    </xf>
    <xf numFmtId="16" fontId="0" fillId="0" borderId="0" xfId="0" applyNumberFormat="1" applyFont="1" applyFill="1" applyBorder="1" applyAlignment="1" quotePrefix="1">
      <alignment horizontal="right"/>
    </xf>
    <xf numFmtId="16" fontId="0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2" fontId="4" fillId="0" borderId="0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/>
    </xf>
    <xf numFmtId="2" fontId="4" fillId="0" borderId="0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2" xfId="0" applyNumberFormat="1" applyFont="1" applyFill="1" applyBorder="1" applyAlignment="1">
      <alignment horizontal="right"/>
    </xf>
    <xf numFmtId="2" fontId="4" fillId="0" borderId="2" xfId="0" applyNumberFormat="1" applyFont="1" applyBorder="1" applyAlignment="1">
      <alignment horizontal="right" vertical="center"/>
    </xf>
    <xf numFmtId="2" fontId="4" fillId="0" borderId="3" xfId="0" applyNumberFormat="1" applyFont="1" applyBorder="1" applyAlignment="1">
      <alignment horizontal="right" vertical="center"/>
    </xf>
    <xf numFmtId="0" fontId="0" fillId="0" borderId="4" xfId="0" applyFont="1" applyFill="1" applyBorder="1" applyAlignment="1">
      <alignment horizontal="right"/>
    </xf>
    <xf numFmtId="2" fontId="4" fillId="0" borderId="5" xfId="0" applyNumberFormat="1" applyFont="1" applyBorder="1" applyAlignment="1">
      <alignment horizontal="right" vertical="center"/>
    </xf>
    <xf numFmtId="2" fontId="4" fillId="2" borderId="5" xfId="0" applyNumberFormat="1" applyFont="1" applyFill="1" applyBorder="1" applyAlignment="1">
      <alignment horizontal="right" vertical="center"/>
    </xf>
    <xf numFmtId="2" fontId="4" fillId="2" borderId="5" xfId="0" applyNumberFormat="1" applyFont="1" applyFill="1" applyBorder="1" applyAlignment="1" quotePrefix="1">
      <alignment horizontal="right" vertical="center"/>
    </xf>
    <xf numFmtId="2" fontId="4" fillId="2" borderId="6" xfId="0" applyNumberFormat="1" applyFont="1" applyFill="1" applyBorder="1" applyAlignment="1">
      <alignment horizontal="right" vertical="center"/>
    </xf>
    <xf numFmtId="2" fontId="4" fillId="2" borderId="7" xfId="0" applyNumberFormat="1" applyFont="1" applyFill="1" applyBorder="1" applyAlignment="1">
      <alignment horizontal="right" vertical="center"/>
    </xf>
    <xf numFmtId="2" fontId="0" fillId="2" borderId="6" xfId="0" applyNumberFormat="1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0" fontId="0" fillId="0" borderId="6" xfId="0" applyNumberFormat="1" applyFont="1" applyFill="1" applyBorder="1" applyAlignment="1">
      <alignment horizontal="right"/>
    </xf>
    <xf numFmtId="2" fontId="4" fillId="0" borderId="6" xfId="0" applyNumberFormat="1" applyFont="1" applyBorder="1" applyAlignment="1">
      <alignment horizontal="right" vertical="center"/>
    </xf>
    <xf numFmtId="2" fontId="4" fillId="0" borderId="7" xfId="0" applyNumberFormat="1" applyFont="1" applyBorder="1" applyAlignment="1">
      <alignment horizontal="right" vertical="center"/>
    </xf>
    <xf numFmtId="2" fontId="4" fillId="0" borderId="5" xfId="0" applyNumberFormat="1" applyFont="1" applyBorder="1" applyAlignment="1">
      <alignment horizontal="right"/>
    </xf>
    <xf numFmtId="2" fontId="4" fillId="0" borderId="5" xfId="0" applyNumberFormat="1" applyFont="1" applyFill="1" applyBorder="1" applyAlignment="1">
      <alignment horizontal="right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9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2" fontId="0" fillId="0" borderId="9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20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0" fontId="0" fillId="0" borderId="1" xfId="0" applyNumberFormat="1" applyFont="1" applyFill="1" applyBorder="1" applyAlignment="1">
      <alignment horizontal="right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Border="1" applyAlignment="1">
      <alignment/>
    </xf>
    <xf numFmtId="1" fontId="0" fillId="0" borderId="4" xfId="0" applyNumberFormat="1" applyFill="1" applyBorder="1" applyAlignment="1">
      <alignment/>
    </xf>
    <xf numFmtId="1" fontId="0" fillId="0" borderId="3" xfId="0" applyNumberFormat="1" applyFont="1" applyFill="1" applyBorder="1" applyAlignment="1">
      <alignment horizontal="right"/>
    </xf>
    <xf numFmtId="1" fontId="0" fillId="0" borderId="5" xfId="0" applyNumberFormat="1" applyFont="1" applyFill="1" applyBorder="1" applyAlignment="1">
      <alignment horizontal="right"/>
    </xf>
    <xf numFmtId="1" fontId="0" fillId="0" borderId="5" xfId="0" applyNumberFormat="1" applyFont="1" applyFill="1" applyBorder="1" applyAlignment="1" quotePrefix="1">
      <alignment horizontal="right"/>
    </xf>
    <xf numFmtId="1" fontId="0" fillId="0" borderId="7" xfId="0" applyNumberFormat="1" applyFont="1" applyFill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0" fontId="4" fillId="3" borderId="8" xfId="0" applyFont="1" applyFill="1" applyBorder="1" applyAlignment="1">
      <alignment horizontal="right" vertical="center"/>
    </xf>
    <xf numFmtId="1" fontId="4" fillId="3" borderId="7" xfId="0" applyNumberFormat="1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right" vertical="center"/>
    </xf>
    <xf numFmtId="1" fontId="4" fillId="3" borderId="5" xfId="0" applyNumberFormat="1" applyFont="1" applyFill="1" applyBorder="1" applyAlignment="1">
      <alignment horizontal="right" vertical="center"/>
    </xf>
    <xf numFmtId="0" fontId="0" fillId="3" borderId="8" xfId="0" applyNumberFormat="1" applyFont="1" applyFill="1" applyBorder="1" applyAlignment="1">
      <alignment horizontal="right"/>
    </xf>
    <xf numFmtId="1" fontId="0" fillId="3" borderId="7" xfId="0" applyNumberFormat="1" applyFont="1" applyFill="1" applyBorder="1" applyAlignment="1">
      <alignment horizontal="right"/>
    </xf>
    <xf numFmtId="1" fontId="0" fillId="0" borderId="8" xfId="0" applyNumberFormat="1" applyBorder="1" applyAlignment="1">
      <alignment/>
    </xf>
    <xf numFmtId="165" fontId="4" fillId="0" borderId="1" xfId="0" applyNumberFormat="1" applyFont="1" applyFill="1" applyBorder="1" applyAlignment="1">
      <alignment horizontal="right"/>
    </xf>
    <xf numFmtId="165" fontId="4" fillId="0" borderId="4" xfId="0" applyNumberFormat="1" applyFont="1" applyFill="1" applyBorder="1" applyAlignment="1">
      <alignment horizontal="right"/>
    </xf>
    <xf numFmtId="165" fontId="4" fillId="0" borderId="8" xfId="0" applyNumberFormat="1" applyFont="1" applyFill="1" applyBorder="1" applyAlignment="1">
      <alignment horizontal="right"/>
    </xf>
    <xf numFmtId="1" fontId="4" fillId="0" borderId="3" xfId="0" applyNumberFormat="1" applyFont="1" applyFill="1" applyBorder="1" applyAlignment="1">
      <alignment horizontal="right"/>
    </xf>
    <xf numFmtId="1" fontId="4" fillId="0" borderId="5" xfId="0" applyNumberFormat="1" applyFont="1" applyFill="1" applyBorder="1" applyAlignment="1">
      <alignment horizontal="right"/>
    </xf>
    <xf numFmtId="1" fontId="4" fillId="0" borderId="7" xfId="0" applyNumberFormat="1" applyFont="1" applyFill="1" applyBorder="1" applyAlignment="1">
      <alignment horizontal="right"/>
    </xf>
    <xf numFmtId="1" fontId="4" fillId="3" borderId="5" xfId="0" applyNumberFormat="1" applyFont="1" applyFill="1" applyBorder="1" applyAlignment="1">
      <alignment horizontal="right"/>
    </xf>
    <xf numFmtId="1" fontId="4" fillId="3" borderId="7" xfId="0" applyNumberFormat="1" applyFont="1" applyFill="1" applyBorder="1" applyAlignment="1">
      <alignment horizontal="right"/>
    </xf>
    <xf numFmtId="165" fontId="4" fillId="3" borderId="8" xfId="0" applyNumberFormat="1" applyFont="1" applyFill="1" applyBorder="1" applyAlignment="1">
      <alignment horizontal="right"/>
    </xf>
    <xf numFmtId="165" fontId="4" fillId="3" borderId="4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" fontId="4" fillId="0" borderId="5" xfId="0" applyNumberFormat="1" applyFont="1" applyFill="1" applyBorder="1" applyAlignment="1">
      <alignment horizontal="right" vertical="center"/>
    </xf>
    <xf numFmtId="1" fontId="4" fillId="0" borderId="5" xfId="0" applyNumberFormat="1" applyFont="1" applyFill="1" applyBorder="1" applyAlignment="1" quotePrefix="1">
      <alignment horizontal="right" vertical="center"/>
    </xf>
    <xf numFmtId="2" fontId="4" fillId="0" borderId="4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6" fontId="4" fillId="0" borderId="0" xfId="0" applyNumberFormat="1" applyFont="1" applyFill="1" applyBorder="1" applyAlignment="1" quotePrefix="1">
      <alignment horizontal="right" vertical="center"/>
    </xf>
    <xf numFmtId="2" fontId="4" fillId="0" borderId="8" xfId="0" applyNumberFormat="1" applyFont="1" applyFill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4" fillId="0" borderId="0" xfId="0" applyFont="1" applyFill="1" applyBorder="1" applyAlignment="1" quotePrefix="1">
      <alignment horizontal="right" vertical="center"/>
    </xf>
    <xf numFmtId="164" fontId="4" fillId="0" borderId="23" xfId="0" applyNumberFormat="1" applyFont="1" applyBorder="1" applyAlignment="1">
      <alignment horizontal="right"/>
    </xf>
    <xf numFmtId="164" fontId="4" fillId="0" borderId="24" xfId="0" applyNumberFormat="1" applyFont="1" applyBorder="1" applyAlignment="1">
      <alignment horizontal="right"/>
    </xf>
    <xf numFmtId="164" fontId="4" fillId="0" borderId="25" xfId="0" applyNumberFormat="1" applyFont="1" applyBorder="1" applyAlignment="1">
      <alignment horizontal="right"/>
    </xf>
    <xf numFmtId="164" fontId="5" fillId="4" borderId="26" xfId="0" applyNumberFormat="1" applyFont="1" applyFill="1" applyBorder="1" applyAlignment="1">
      <alignment horizontal="right"/>
    </xf>
    <xf numFmtId="0" fontId="1" fillId="4" borderId="27" xfId="0" applyFont="1" applyFill="1" applyBorder="1" applyAlignment="1">
      <alignment horizontal="right"/>
    </xf>
    <xf numFmtId="0" fontId="1" fillId="4" borderId="28" xfId="0" applyFont="1" applyFill="1" applyBorder="1" applyAlignment="1">
      <alignment horizontal="right"/>
    </xf>
    <xf numFmtId="0" fontId="5" fillId="4" borderId="27" xfId="0" applyFont="1" applyFill="1" applyBorder="1" applyAlignment="1">
      <alignment vertical="center"/>
    </xf>
    <xf numFmtId="1" fontId="5" fillId="4" borderId="29" xfId="0" applyNumberFormat="1" applyFont="1" applyFill="1" applyBorder="1" applyAlignment="1">
      <alignment horizontal="right" vertical="center"/>
    </xf>
    <xf numFmtId="0" fontId="5" fillId="4" borderId="28" xfId="0" applyFont="1" applyFill="1" applyBorder="1" applyAlignment="1">
      <alignment horizontal="right" vertical="center"/>
    </xf>
    <xf numFmtId="0" fontId="5" fillId="4" borderId="29" xfId="0" applyFont="1" applyFill="1" applyBorder="1" applyAlignment="1">
      <alignment horizontal="right" vertical="center"/>
    </xf>
    <xf numFmtId="165" fontId="5" fillId="4" borderId="27" xfId="0" applyNumberFormat="1" applyFont="1" applyFill="1" applyBorder="1" applyAlignment="1">
      <alignment horizontal="right" vertical="center"/>
    </xf>
    <xf numFmtId="1" fontId="0" fillId="0" borderId="4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numFmt numFmtId="2" formatCode="0.0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[0]N pivot!PivotTable1</c:name>
  </c:pivotSource>
  <c:chart>
    <c:plotArea>
      <c:layout/>
      <c:lineChart>
        <c:grouping val="standard"/>
        <c:varyColors val="0"/>
        <c:ser>
          <c:idx val="0"/>
          <c:order val="0"/>
          <c:tx>
            <c:v>B1 - 1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0"/>
              <c:pt idx="0">
                <c:v>Oie
Group1</c:v>
              </c:pt>
              <c:pt idx="1">
                <c:v>Oa
</c:v>
              </c:pt>
              <c:pt idx="2">
                <c:v>0-10
E and B horizions</c:v>
              </c:pt>
              <c:pt idx="3">
                <c:v>10-20
</c:v>
              </c:pt>
              <c:pt idx="4">
                <c:v>20-30
</c:v>
              </c:pt>
              <c:pt idx="5">
                <c:v>30+
</c:v>
              </c:pt>
              <c:pt idx="6">
                <c:v>C+
C horizion</c:v>
              </c:pt>
              <c:pt idx="7">
                <c:v>C0-25
</c:v>
              </c:pt>
              <c:pt idx="8">
                <c:v>C25-50
</c:v>
              </c:pt>
              <c:pt idx="9">
                <c:v>C50+
</c:v>
              </c:pt>
            </c:strLit>
          </c:cat>
          <c:val>
            <c:numLit>
              <c:ptCount val="10"/>
              <c:pt idx="0">
                <c:v>1.6808501482009888</c:v>
              </c:pt>
              <c:pt idx="1">
                <c:v>1.8257497549057007</c:v>
              </c:pt>
              <c:pt idx="2">
                <c:v>0.36968575547138854</c:v>
              </c:pt>
              <c:pt idx="3">
                <c:v>0.19618076880772908</c:v>
              </c:pt>
              <c:pt idx="4">
                <c:v>0.12693415748576323</c:v>
              </c:pt>
              <c:pt idx="7">
                <c:v>0.012583448498820265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1"/>
          <c:order val="1"/>
          <c:tx>
            <c:v>B1 - 2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0"/>
              <c:pt idx="0">
                <c:v>Oie
Group1</c:v>
              </c:pt>
              <c:pt idx="1">
                <c:v>Oa
</c:v>
              </c:pt>
              <c:pt idx="2">
                <c:v>0-10
E and B horizions</c:v>
              </c:pt>
              <c:pt idx="3">
                <c:v>10-20
</c:v>
              </c:pt>
              <c:pt idx="4">
                <c:v>20-30
</c:v>
              </c:pt>
              <c:pt idx="5">
                <c:v>30+
</c:v>
              </c:pt>
              <c:pt idx="6">
                <c:v>C+
C horizion</c:v>
              </c:pt>
              <c:pt idx="7">
                <c:v>C0-25
</c:v>
              </c:pt>
              <c:pt idx="8">
                <c:v>C25-50
</c:v>
              </c:pt>
              <c:pt idx="9">
                <c:v>C50+
</c:v>
              </c:pt>
            </c:strLit>
          </c:cat>
          <c:val>
            <c:numLit>
              <c:ptCount val="10"/>
              <c:pt idx="0">
                <c:v>1.5908976793289185</c:v>
              </c:pt>
              <c:pt idx="1">
                <c:v>1.8138277530670166</c:v>
              </c:pt>
              <c:pt idx="2">
                <c:v>0.4032564163208008</c:v>
              </c:pt>
              <c:pt idx="3">
                <c:v>0.17828913033008575</c:v>
              </c:pt>
              <c:pt idx="4">
                <c:v>0.14525677263736725</c:v>
              </c:pt>
              <c:pt idx="5">
                <c:v>0.08677340663969517</c:v>
              </c:pt>
              <c:pt idx="6">
                <c:v>0.026128447987139227</c:v>
              </c:pt>
            </c:numLit>
          </c:val>
          <c:smooth val="0"/>
        </c:ser>
        <c:ser>
          <c:idx val="2"/>
          <c:order val="2"/>
          <c:tx>
            <c:v>B1 - 6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0"/>
              <c:pt idx="0">
                <c:v>Oie
Group1</c:v>
              </c:pt>
              <c:pt idx="1">
                <c:v>Oa
</c:v>
              </c:pt>
              <c:pt idx="2">
                <c:v>0-10
E and B horizions</c:v>
              </c:pt>
              <c:pt idx="3">
                <c:v>10-20
</c:v>
              </c:pt>
              <c:pt idx="4">
                <c:v>20-30
</c:v>
              </c:pt>
              <c:pt idx="5">
                <c:v>30+
</c:v>
              </c:pt>
              <c:pt idx="6">
                <c:v>C+
C horizion</c:v>
              </c:pt>
              <c:pt idx="7">
                <c:v>C0-25
</c:v>
              </c:pt>
              <c:pt idx="8">
                <c:v>C25-50
</c:v>
              </c:pt>
              <c:pt idx="9">
                <c:v>C50+
</c:v>
              </c:pt>
            </c:strLit>
          </c:cat>
          <c:val>
            <c:numLit>
              <c:ptCount val="10"/>
              <c:pt idx="0">
                <c:v>1.530470609664917</c:v>
              </c:pt>
              <c:pt idx="1">
                <c:v>1.779787302017212</c:v>
              </c:pt>
              <c:pt idx="2">
                <c:v>0.3017665445804596</c:v>
              </c:pt>
              <c:pt idx="3">
                <c:v>0.18909966945648193</c:v>
              </c:pt>
              <c:pt idx="4">
                <c:v>0.2150982916355133</c:v>
              </c:pt>
              <c:pt idx="5">
                <c:v>0.19035404920578003</c:v>
              </c:pt>
              <c:pt idx="6">
                <c:v>0.06920291051268578</c:v>
              </c:pt>
            </c:numLit>
          </c:val>
          <c:smooth val="0"/>
        </c:ser>
        <c:ser>
          <c:idx val="3"/>
          <c:order val="3"/>
          <c:tx>
            <c:v>BW - 2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0"/>
              <c:pt idx="0">
                <c:v>Oie
Group1</c:v>
              </c:pt>
              <c:pt idx="1">
                <c:v>Oa
</c:v>
              </c:pt>
              <c:pt idx="2">
                <c:v>0-10
E and B horizions</c:v>
              </c:pt>
              <c:pt idx="3">
                <c:v>10-20
</c:v>
              </c:pt>
              <c:pt idx="4">
                <c:v>20-30
</c:v>
              </c:pt>
              <c:pt idx="5">
                <c:v>30+
</c:v>
              </c:pt>
              <c:pt idx="6">
                <c:v>C+
C horizion</c:v>
              </c:pt>
              <c:pt idx="7">
                <c:v>C0-25
</c:v>
              </c:pt>
              <c:pt idx="8">
                <c:v>C25-50
</c:v>
              </c:pt>
              <c:pt idx="9">
                <c:v>C50+
</c:v>
              </c:pt>
            </c:strLit>
          </c:cat>
          <c:val>
            <c:numLit>
              <c:ptCount val="10"/>
              <c:pt idx="0">
                <c:v>1.6540358066558838</c:v>
              </c:pt>
              <c:pt idx="1">
                <c:v>0.8340011835098267</c:v>
              </c:pt>
              <c:pt idx="2">
                <c:v>0.2840825965007146</c:v>
              </c:pt>
              <c:pt idx="3">
                <c:v>0.029921312220394614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BW - 3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0"/>
              <c:pt idx="0">
                <c:v>Oie
Group1</c:v>
              </c:pt>
              <c:pt idx="1">
                <c:v>Oa
</c:v>
              </c:pt>
              <c:pt idx="2">
                <c:v>0-10
E and B horizions</c:v>
              </c:pt>
              <c:pt idx="3">
                <c:v>10-20
</c:v>
              </c:pt>
              <c:pt idx="4">
                <c:v>20-30
</c:v>
              </c:pt>
              <c:pt idx="5">
                <c:v>30+
</c:v>
              </c:pt>
              <c:pt idx="6">
                <c:v>C+
C horizion</c:v>
              </c:pt>
              <c:pt idx="7">
                <c:v>C0-25
</c:v>
              </c:pt>
              <c:pt idx="8">
                <c:v>C25-50
</c:v>
              </c:pt>
              <c:pt idx="9">
                <c:v>C50+
</c:v>
              </c:pt>
            </c:strLit>
          </c:cat>
          <c:val>
            <c:numLit>
              <c:ptCount val="10"/>
              <c:pt idx="0">
                <c:v>1.8205896615982056</c:v>
              </c:pt>
              <c:pt idx="1">
                <c:v>1.8940247297286987</c:v>
              </c:pt>
              <c:pt idx="2">
                <c:v>0.33793067932128906</c:v>
              </c:pt>
              <c:pt idx="3">
                <c:v>0.12192488461732864</c:v>
              </c:pt>
              <c:pt idx="4">
                <c:v>0.07201421263317268</c:v>
              </c:pt>
              <c:pt idx="5">
                <c:v>0.021156299747526648</c:v>
              </c:pt>
              <c:pt idx="6">
                <c:v>0.010486868396401406</c:v>
              </c:pt>
            </c:numLit>
          </c:val>
          <c:smooth val="0"/>
        </c:ser>
        <c:ser>
          <c:idx val="5"/>
          <c:order val="5"/>
          <c:tx>
            <c:v>BW - 4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0"/>
              <c:pt idx="0">
                <c:v>Oie
Group1</c:v>
              </c:pt>
              <c:pt idx="1">
                <c:v>Oa
</c:v>
              </c:pt>
              <c:pt idx="2">
                <c:v>0-10
E and B horizions</c:v>
              </c:pt>
              <c:pt idx="3">
                <c:v>10-20
</c:v>
              </c:pt>
              <c:pt idx="4">
                <c:v>20-30
</c:v>
              </c:pt>
              <c:pt idx="5">
                <c:v>30+
</c:v>
              </c:pt>
              <c:pt idx="6">
                <c:v>C+
C horizion</c:v>
              </c:pt>
              <c:pt idx="7">
                <c:v>C0-25
</c:v>
              </c:pt>
              <c:pt idx="8">
                <c:v>C25-50
</c:v>
              </c:pt>
              <c:pt idx="9">
                <c:v>C50+
</c:v>
              </c:pt>
            </c:strLit>
          </c:cat>
          <c:val>
            <c:numLit>
              <c:ptCount val="10"/>
              <c:pt idx="0">
                <c:v>1.875870943069458</c:v>
              </c:pt>
              <c:pt idx="1">
                <c:v>1.623812198638916</c:v>
              </c:pt>
              <c:pt idx="2">
                <c:v>0.2883452773094177</c:v>
              </c:pt>
              <c:pt idx="3">
                <c:v>0.22610415518283844</c:v>
              </c:pt>
              <c:pt idx="4">
                <c:v>0.1665256917476654</c:v>
              </c:pt>
              <c:pt idx="6">
                <c:v>0.04305886156857014</c:v>
              </c:pt>
            </c:numLit>
          </c:val>
          <c:smooth val="0"/>
        </c:ser>
        <c:ser>
          <c:idx val="6"/>
          <c:order val="6"/>
          <c:tx>
            <c:v>H1 - 1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0"/>
              <c:pt idx="0">
                <c:v>Oie
Group1</c:v>
              </c:pt>
              <c:pt idx="1">
                <c:v>Oa
</c:v>
              </c:pt>
              <c:pt idx="2">
                <c:v>0-10
E and B horizions</c:v>
              </c:pt>
              <c:pt idx="3">
                <c:v>10-20
</c:v>
              </c:pt>
              <c:pt idx="4">
                <c:v>20-30
</c:v>
              </c:pt>
              <c:pt idx="5">
                <c:v>30+
</c:v>
              </c:pt>
              <c:pt idx="6">
                <c:v>C+
C horizion</c:v>
              </c:pt>
              <c:pt idx="7">
                <c:v>C0-25
</c:v>
              </c:pt>
              <c:pt idx="8">
                <c:v>C25-50
</c:v>
              </c:pt>
              <c:pt idx="9">
                <c:v>C50+
</c:v>
              </c:pt>
            </c:strLit>
          </c:cat>
          <c:val>
            <c:numLit>
              <c:ptCount val="10"/>
              <c:pt idx="0">
                <c:v>1.8618125915527344</c:v>
              </c:pt>
              <c:pt idx="1">
                <c:v>1.1219027042388916</c:v>
              </c:pt>
              <c:pt idx="2">
                <c:v>0.22584325075149536</c:v>
              </c:pt>
              <c:pt idx="3">
                <c:v>0.12795713543891907</c:v>
              </c:pt>
              <c:pt idx="4">
                <c:v>0.0545565914362669</c:v>
              </c:pt>
              <c:pt idx="5">
                <c:v>0.058789124563336376</c:v>
              </c:pt>
              <c:pt idx="6">
                <c:v>0.00933093786239624</c:v>
              </c:pt>
            </c:numLit>
          </c:val>
          <c:smooth val="0"/>
        </c:ser>
        <c:ser>
          <c:idx val="7"/>
          <c:order val="7"/>
          <c:tx>
            <c:v>H1 - 2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0"/>
              <c:pt idx="0">
                <c:v>Oie
Group1</c:v>
              </c:pt>
              <c:pt idx="1">
                <c:v>Oa
</c:v>
              </c:pt>
              <c:pt idx="2">
                <c:v>0-10
E and B horizions</c:v>
              </c:pt>
              <c:pt idx="3">
                <c:v>10-20
</c:v>
              </c:pt>
              <c:pt idx="4">
                <c:v>20-30
</c:v>
              </c:pt>
              <c:pt idx="5">
                <c:v>30+
</c:v>
              </c:pt>
              <c:pt idx="6">
                <c:v>C+
C horizion</c:v>
              </c:pt>
              <c:pt idx="7">
                <c:v>C0-25
</c:v>
              </c:pt>
              <c:pt idx="8">
                <c:v>C25-50
</c:v>
              </c:pt>
              <c:pt idx="9">
                <c:v>C50+
</c:v>
              </c:pt>
            </c:strLit>
          </c:cat>
          <c:val>
            <c:numLit>
              <c:ptCount val="10"/>
              <c:pt idx="0">
                <c:v>1.5252628326416016</c:v>
              </c:pt>
              <c:pt idx="1">
                <c:v>0.7856118083000183</c:v>
              </c:pt>
              <c:pt idx="2">
                <c:v>0.2029228946566582</c:v>
              </c:pt>
              <c:pt idx="3">
                <c:v>0.0550981679558754</c:v>
              </c:pt>
              <c:pt idx="4">
                <c:v>0.03366443041712046</c:v>
              </c:pt>
              <c:pt idx="5">
                <c:v>0.027730164732784033</c:v>
              </c:pt>
              <c:pt idx="7">
                <c:v>0.021465163938701154</c:v>
              </c:pt>
              <c:pt idx="8">
                <c:v>0.01354326432570815</c:v>
              </c:pt>
              <c:pt idx="9">
                <c:v>0.0017893758707214148</c:v>
              </c:pt>
            </c:numLit>
          </c:val>
          <c:smooth val="0"/>
        </c:ser>
        <c:ser>
          <c:idx val="8"/>
          <c:order val="8"/>
          <c:tx>
            <c:v>H1 - 3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0"/>
              <c:pt idx="0">
                <c:v>Oie
Group1</c:v>
              </c:pt>
              <c:pt idx="1">
                <c:v>Oa
</c:v>
              </c:pt>
              <c:pt idx="2">
                <c:v>0-10
E and B horizions</c:v>
              </c:pt>
              <c:pt idx="3">
                <c:v>10-20
</c:v>
              </c:pt>
              <c:pt idx="4">
                <c:v>20-30
</c:v>
              </c:pt>
              <c:pt idx="5">
                <c:v>30+
</c:v>
              </c:pt>
              <c:pt idx="6">
                <c:v>C+
C horizion</c:v>
              </c:pt>
              <c:pt idx="7">
                <c:v>C0-25
</c:v>
              </c:pt>
              <c:pt idx="8">
                <c:v>C25-50
</c:v>
              </c:pt>
              <c:pt idx="9">
                <c:v>C50+
</c:v>
              </c:pt>
            </c:strLit>
          </c:cat>
          <c:val>
            <c:numLit>
              <c:ptCount val="10"/>
              <c:pt idx="0">
                <c:v>1.8357176780700684</c:v>
              </c:pt>
              <c:pt idx="1">
                <c:v>1.6265373229980469</c:v>
              </c:pt>
              <c:pt idx="2">
                <c:v>0.14307838678359985</c:v>
              </c:pt>
              <c:pt idx="3">
                <c:v>0.22919465601444244</c:v>
              </c:pt>
              <c:pt idx="4">
                <c:v>0.10435695946216583</c:v>
              </c:pt>
              <c:pt idx="5">
                <c:v>0.10035654596984386</c:v>
              </c:pt>
              <c:pt idx="6">
                <c:v>0.030738301463425162</c:v>
              </c:pt>
            </c:numLit>
          </c:val>
          <c:smooth val="0"/>
        </c:ser>
        <c:ser>
          <c:idx val="9"/>
          <c:order val="9"/>
          <c:tx>
            <c:v>H4 - 1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0"/>
              <c:pt idx="0">
                <c:v>Oie
Group1</c:v>
              </c:pt>
              <c:pt idx="1">
                <c:v>Oa
</c:v>
              </c:pt>
              <c:pt idx="2">
                <c:v>0-10
E and B horizions</c:v>
              </c:pt>
              <c:pt idx="3">
                <c:v>10-20
</c:v>
              </c:pt>
              <c:pt idx="4">
                <c:v>20-30
</c:v>
              </c:pt>
              <c:pt idx="5">
                <c:v>30+
</c:v>
              </c:pt>
              <c:pt idx="6">
                <c:v>C+
C horizion</c:v>
              </c:pt>
              <c:pt idx="7">
                <c:v>C0-25
</c:v>
              </c:pt>
              <c:pt idx="8">
                <c:v>C25-50
</c:v>
              </c:pt>
              <c:pt idx="9">
                <c:v>C50+
</c:v>
              </c:pt>
            </c:strLit>
          </c:cat>
          <c:val>
            <c:numLit>
              <c:ptCount val="10"/>
              <c:pt idx="0">
                <c:v>1.654533863067627</c:v>
              </c:pt>
              <c:pt idx="1">
                <c:v>1.1355836391448975</c:v>
              </c:pt>
              <c:pt idx="2">
                <c:v>0.1884252279996872</c:v>
              </c:pt>
              <c:pt idx="3">
                <c:v>0.29278165102005005</c:v>
              </c:pt>
              <c:pt idx="4">
                <c:v>0.12739123404026031</c:v>
              </c:pt>
              <c:pt idx="5">
                <c:v>0.06546046515305837</c:v>
              </c:pt>
              <c:pt idx="6">
                <c:v>0.056275232732295996</c:v>
              </c:pt>
            </c:numLit>
          </c:val>
          <c:smooth val="0"/>
        </c:ser>
        <c:ser>
          <c:idx val="10"/>
          <c:order val="10"/>
          <c:tx>
            <c:v>H4 - 2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0"/>
              <c:pt idx="0">
                <c:v>Oie
Group1</c:v>
              </c:pt>
              <c:pt idx="1">
                <c:v>Oa
</c:v>
              </c:pt>
              <c:pt idx="2">
                <c:v>0-10
E and B horizions</c:v>
              </c:pt>
              <c:pt idx="3">
                <c:v>10-20
</c:v>
              </c:pt>
              <c:pt idx="4">
                <c:v>20-30
</c:v>
              </c:pt>
              <c:pt idx="5">
                <c:v>30+
</c:v>
              </c:pt>
              <c:pt idx="6">
                <c:v>C+
C horizion</c:v>
              </c:pt>
              <c:pt idx="7">
                <c:v>C0-25
</c:v>
              </c:pt>
              <c:pt idx="8">
                <c:v>C25-50
</c:v>
              </c:pt>
              <c:pt idx="9">
                <c:v>C50+
</c:v>
              </c:pt>
            </c:strLit>
          </c:cat>
          <c:val>
            <c:numLit>
              <c:ptCount val="10"/>
              <c:pt idx="0">
                <c:v>1.8395421504974365</c:v>
              </c:pt>
              <c:pt idx="1">
                <c:v>0.9598759412765503</c:v>
              </c:pt>
              <c:pt idx="2">
                <c:v>0.24851712584495544</c:v>
              </c:pt>
              <c:pt idx="3">
                <c:v>0.18541045486927032</c:v>
              </c:pt>
              <c:pt idx="4">
                <c:v>0.09328665718436241</c:v>
              </c:pt>
              <c:pt idx="5">
                <c:v>0.03844567880034447</c:v>
              </c:pt>
              <c:pt idx="6">
                <c:v>0.022344831936061384</c:v>
              </c:pt>
            </c:numLit>
          </c:val>
          <c:smooth val="0"/>
        </c:ser>
        <c:ser>
          <c:idx val="11"/>
          <c:order val="11"/>
          <c:tx>
            <c:v>H4 - 3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0"/>
              <c:pt idx="0">
                <c:v>Oie
Group1</c:v>
              </c:pt>
              <c:pt idx="1">
                <c:v>Oa
</c:v>
              </c:pt>
              <c:pt idx="2">
                <c:v>0-10
E and B horizions</c:v>
              </c:pt>
              <c:pt idx="3">
                <c:v>10-20
</c:v>
              </c:pt>
              <c:pt idx="4">
                <c:v>20-30
</c:v>
              </c:pt>
              <c:pt idx="5">
                <c:v>30+
</c:v>
              </c:pt>
              <c:pt idx="6">
                <c:v>C+
C horizion</c:v>
              </c:pt>
              <c:pt idx="7">
                <c:v>C0-25
</c:v>
              </c:pt>
              <c:pt idx="8">
                <c:v>C25-50
</c:v>
              </c:pt>
              <c:pt idx="9">
                <c:v>C50+
</c:v>
              </c:pt>
            </c:strLit>
          </c:cat>
          <c:val>
            <c:numLit>
              <c:ptCount val="10"/>
              <c:pt idx="0">
                <c:v>1.8000246286392212</c:v>
              </c:pt>
              <c:pt idx="1">
                <c:v>1.3836770057678223</c:v>
              </c:pt>
              <c:pt idx="2">
                <c:v>0.28747599929571155</c:v>
              </c:pt>
              <c:pt idx="3">
                <c:v>0.2139715586602688</c:v>
              </c:pt>
              <c:pt idx="4">
                <c:v>0.12323407456278801</c:v>
              </c:pt>
              <c:pt idx="5">
                <c:v>0.09233872250974179</c:v>
              </c:pt>
              <c:pt idx="7">
                <c:v>0.09778749242424965</c:v>
              </c:pt>
            </c:numLit>
          </c:val>
          <c:smooth val="0"/>
        </c:ser>
        <c:ser>
          <c:idx val="12"/>
          <c:order val="12"/>
          <c:tx>
            <c:v>H6 - 1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0"/>
              <c:pt idx="0">
                <c:v>Oie
Group1</c:v>
              </c:pt>
              <c:pt idx="1">
                <c:v>Oa
</c:v>
              </c:pt>
              <c:pt idx="2">
                <c:v>0-10
E and B horizions</c:v>
              </c:pt>
              <c:pt idx="3">
                <c:v>10-20
</c:v>
              </c:pt>
              <c:pt idx="4">
                <c:v>20-30
</c:v>
              </c:pt>
              <c:pt idx="5">
                <c:v>30+
</c:v>
              </c:pt>
              <c:pt idx="6">
                <c:v>C+
C horizion</c:v>
              </c:pt>
              <c:pt idx="7">
                <c:v>C0-25
</c:v>
              </c:pt>
              <c:pt idx="8">
                <c:v>C25-50
</c:v>
              </c:pt>
              <c:pt idx="9">
                <c:v>C50+
</c:v>
              </c:pt>
            </c:strLit>
          </c:cat>
          <c:val>
            <c:numLit>
              <c:ptCount val="10"/>
              <c:pt idx="0">
                <c:v>2.1793038845062256</c:v>
              </c:pt>
              <c:pt idx="1">
                <c:v>1.146824598312378</c:v>
              </c:pt>
              <c:pt idx="2">
                <c:v>0.19038400053977966</c:v>
              </c:pt>
              <c:pt idx="3">
                <c:v>0.13763262331485748</c:v>
              </c:pt>
              <c:pt idx="6">
                <c:v>0.016595267206430436</c:v>
              </c:pt>
            </c:numLit>
          </c:val>
          <c:smooth val="0"/>
        </c:ser>
        <c:ser>
          <c:idx val="13"/>
          <c:order val="13"/>
          <c:tx>
            <c:v>H6 - 2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0"/>
              <c:pt idx="0">
                <c:v>Oie
Group1</c:v>
              </c:pt>
              <c:pt idx="1">
                <c:v>Oa
</c:v>
              </c:pt>
              <c:pt idx="2">
                <c:v>0-10
E and B horizions</c:v>
              </c:pt>
              <c:pt idx="3">
                <c:v>10-20
</c:v>
              </c:pt>
              <c:pt idx="4">
                <c:v>20-30
</c:v>
              </c:pt>
              <c:pt idx="5">
                <c:v>30+
</c:v>
              </c:pt>
              <c:pt idx="6">
                <c:v>C+
C horizion</c:v>
              </c:pt>
              <c:pt idx="7">
                <c:v>C0-25
</c:v>
              </c:pt>
              <c:pt idx="8">
                <c:v>C25-50
</c:v>
              </c:pt>
              <c:pt idx="9">
                <c:v>C50+
</c:v>
              </c:pt>
            </c:strLit>
          </c:cat>
          <c:val>
            <c:numLit>
              <c:ptCount val="10"/>
              <c:pt idx="0">
                <c:v>2.0426347255706787</c:v>
              </c:pt>
              <c:pt idx="1">
                <c:v>1.4490004777908325</c:v>
              </c:pt>
              <c:pt idx="2">
                <c:v>0.1677495837211609</c:v>
              </c:pt>
              <c:pt idx="3">
                <c:v>0.1650974377989769</c:v>
              </c:pt>
              <c:pt idx="4">
                <c:v>0.0953352302312851</c:v>
              </c:pt>
              <c:pt idx="5">
                <c:v>0.020138293504714966</c:v>
              </c:pt>
              <c:pt idx="7">
                <c:v>0.015365040541316072</c:v>
              </c:pt>
              <c:pt idx="8">
                <c:v>0.013414338057239851</c:v>
              </c:pt>
              <c:pt idx="9">
                <c:v>0.008174577863731733</c:v>
              </c:pt>
            </c:numLit>
          </c:val>
          <c:smooth val="0"/>
        </c:ser>
        <c:ser>
          <c:idx val="14"/>
          <c:order val="14"/>
          <c:tx>
            <c:v>H6 - 3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0"/>
              <c:pt idx="0">
                <c:v>Oie
Group1</c:v>
              </c:pt>
              <c:pt idx="1">
                <c:v>Oa
</c:v>
              </c:pt>
              <c:pt idx="2">
                <c:v>0-10
E and B horizions</c:v>
              </c:pt>
              <c:pt idx="3">
                <c:v>10-20
</c:v>
              </c:pt>
              <c:pt idx="4">
                <c:v>20-30
</c:v>
              </c:pt>
              <c:pt idx="5">
                <c:v>30+
</c:v>
              </c:pt>
              <c:pt idx="6">
                <c:v>C+
C horizion</c:v>
              </c:pt>
              <c:pt idx="7">
                <c:v>C0-25
</c:v>
              </c:pt>
              <c:pt idx="8">
                <c:v>C25-50
</c:v>
              </c:pt>
              <c:pt idx="9">
                <c:v>C50+
</c:v>
              </c:pt>
            </c:strLit>
          </c:cat>
          <c:val>
            <c:numLit>
              <c:ptCount val="10"/>
              <c:pt idx="0">
                <c:v>2.0786845684051514</c:v>
              </c:pt>
              <c:pt idx="1">
                <c:v>1.1196472644805908</c:v>
              </c:pt>
              <c:pt idx="2">
                <c:v>0.2078506350517273</c:v>
              </c:pt>
              <c:pt idx="3">
                <c:v>0.06434956915676594</c:v>
              </c:pt>
              <c:pt idx="4">
                <c:v>0.046872513331472875</c:v>
              </c:pt>
              <c:pt idx="5">
                <c:v>0.05432814563794919</c:v>
              </c:pt>
            </c:numLit>
          </c:val>
          <c:smooth val="0"/>
        </c:ser>
        <c:ser>
          <c:idx val="15"/>
          <c:order val="15"/>
          <c:tx>
            <c:v>M5 - 2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0"/>
              <c:pt idx="0">
                <c:v>Oie
Group1</c:v>
              </c:pt>
              <c:pt idx="1">
                <c:v>Oa
</c:v>
              </c:pt>
              <c:pt idx="2">
                <c:v>0-10
E and B horizions</c:v>
              </c:pt>
              <c:pt idx="3">
                <c:v>10-20
</c:v>
              </c:pt>
              <c:pt idx="4">
                <c:v>20-30
</c:v>
              </c:pt>
              <c:pt idx="5">
                <c:v>30+
</c:v>
              </c:pt>
              <c:pt idx="6">
                <c:v>C+
C horizion</c:v>
              </c:pt>
              <c:pt idx="7">
                <c:v>C0-25
</c:v>
              </c:pt>
              <c:pt idx="8">
                <c:v>C25-50
</c:v>
              </c:pt>
              <c:pt idx="9">
                <c:v>C50+
</c:v>
              </c:pt>
            </c:strLit>
          </c:cat>
          <c:val>
            <c:numLit>
              <c:ptCount val="10"/>
              <c:pt idx="0">
                <c:v>1.9213509956995647</c:v>
              </c:pt>
              <c:pt idx="1">
                <c:v>1.705317457516988</c:v>
              </c:pt>
              <c:pt idx="2">
                <c:v>0.3680230180422465</c:v>
              </c:pt>
              <c:pt idx="3">
                <c:v>0.23069209853808084</c:v>
              </c:pt>
              <c:pt idx="4">
                <c:v>0.24084551632404327</c:v>
              </c:pt>
              <c:pt idx="5">
                <c:v>0.17942328254381815</c:v>
              </c:pt>
            </c:numLit>
          </c:val>
          <c:smooth val="0"/>
        </c:ser>
        <c:ser>
          <c:idx val="16"/>
          <c:order val="16"/>
          <c:tx>
            <c:v>M5 - 3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0"/>
              <c:pt idx="0">
                <c:v>Oie
Group1</c:v>
              </c:pt>
              <c:pt idx="1">
                <c:v>Oa
</c:v>
              </c:pt>
              <c:pt idx="2">
                <c:v>0-10
E and B horizions</c:v>
              </c:pt>
              <c:pt idx="3">
                <c:v>10-20
</c:v>
              </c:pt>
              <c:pt idx="4">
                <c:v>20-30
</c:v>
              </c:pt>
              <c:pt idx="5">
                <c:v>30+
</c:v>
              </c:pt>
              <c:pt idx="6">
                <c:v>C+
C horizion</c:v>
              </c:pt>
              <c:pt idx="7">
                <c:v>C0-25
</c:v>
              </c:pt>
              <c:pt idx="8">
                <c:v>C25-50
</c:v>
              </c:pt>
              <c:pt idx="9">
                <c:v>C50+
</c:v>
              </c:pt>
            </c:strLit>
          </c:cat>
          <c:val>
            <c:numLit>
              <c:ptCount val="10"/>
              <c:pt idx="0">
                <c:v>1.771069049835205</c:v>
              </c:pt>
              <c:pt idx="1">
                <c:v>1.619116187095642</c:v>
              </c:pt>
              <c:pt idx="2">
                <c:v>0.2704043984413147</c:v>
              </c:pt>
              <c:pt idx="3">
                <c:v>0.2237834930419922</c:v>
              </c:pt>
              <c:pt idx="4">
                <c:v>0.18942414224147797</c:v>
              </c:pt>
              <c:pt idx="5">
                <c:v>0.13142912089824677</c:v>
              </c:pt>
              <c:pt idx="6">
                <c:v>0.1167440339922905</c:v>
              </c:pt>
            </c:numLit>
          </c:val>
          <c:smooth val="0"/>
        </c:ser>
        <c:ser>
          <c:idx val="17"/>
          <c:order val="17"/>
          <c:tx>
            <c:v>M5 - 4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0"/>
              <c:pt idx="0">
                <c:v>Oie
Group1</c:v>
              </c:pt>
              <c:pt idx="1">
                <c:v>Oa
</c:v>
              </c:pt>
              <c:pt idx="2">
                <c:v>0-10
E and B horizions</c:v>
              </c:pt>
              <c:pt idx="3">
                <c:v>10-20
</c:v>
              </c:pt>
              <c:pt idx="4">
                <c:v>20-30
</c:v>
              </c:pt>
              <c:pt idx="5">
                <c:v>30+
</c:v>
              </c:pt>
              <c:pt idx="6">
                <c:v>C+
C horizion</c:v>
              </c:pt>
              <c:pt idx="7">
                <c:v>C0-25
</c:v>
              </c:pt>
              <c:pt idx="8">
                <c:v>C25-50
</c:v>
              </c:pt>
              <c:pt idx="9">
                <c:v>C50+
</c:v>
              </c:pt>
            </c:strLit>
          </c:cat>
          <c:val>
            <c:numLit>
              <c:ptCount val="10"/>
              <c:pt idx="0">
                <c:v>1.8546053171157837</c:v>
              </c:pt>
              <c:pt idx="1">
                <c:v>2.065640687942505</c:v>
              </c:pt>
              <c:pt idx="2">
                <c:v>0.7519659399986267</c:v>
              </c:pt>
              <c:pt idx="3">
                <c:v>0.1746634691953659</c:v>
              </c:pt>
              <c:pt idx="4">
                <c:v>0.045450860895216466</c:v>
              </c:pt>
              <c:pt idx="5">
                <c:v>0.014421965926885605</c:v>
              </c:pt>
              <c:pt idx="6">
                <c:v>0.026439153216779233</c:v>
              </c:pt>
            </c:numLit>
          </c:val>
          <c:smooth val="0"/>
        </c:ser>
        <c:ser>
          <c:idx val="18"/>
          <c:order val="18"/>
          <c:tx>
            <c:v>M6 - 1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0"/>
              <c:pt idx="0">
                <c:v>Oie
Group1</c:v>
              </c:pt>
              <c:pt idx="1">
                <c:v>Oa
</c:v>
              </c:pt>
              <c:pt idx="2">
                <c:v>0-10
E and B horizions</c:v>
              </c:pt>
              <c:pt idx="3">
                <c:v>10-20
</c:v>
              </c:pt>
              <c:pt idx="4">
                <c:v>20-30
</c:v>
              </c:pt>
              <c:pt idx="5">
                <c:v>30+
</c:v>
              </c:pt>
              <c:pt idx="6">
                <c:v>C+
C horizion</c:v>
              </c:pt>
              <c:pt idx="7">
                <c:v>C0-25
</c:v>
              </c:pt>
              <c:pt idx="8">
                <c:v>C25-50
</c:v>
              </c:pt>
              <c:pt idx="9">
                <c:v>C50+
</c:v>
              </c:pt>
            </c:strLit>
          </c:cat>
          <c:val>
            <c:numLit>
              <c:ptCount val="10"/>
              <c:pt idx="0">
                <c:v>2.072106122970581</c:v>
              </c:pt>
              <c:pt idx="1">
                <c:v>1.3911383152008057</c:v>
              </c:pt>
              <c:pt idx="2">
                <c:v>0.23712825775146484</c:v>
              </c:pt>
              <c:pt idx="3">
                <c:v>0.20533902943134308</c:v>
              </c:pt>
              <c:pt idx="4">
                <c:v>0.10645544193685055</c:v>
              </c:pt>
              <c:pt idx="5">
                <c:v>0.06832118265330792</c:v>
              </c:pt>
              <c:pt idx="6">
                <c:v>0.05365457884967327</c:v>
              </c:pt>
            </c:numLit>
          </c:val>
          <c:smooth val="0"/>
        </c:ser>
        <c:ser>
          <c:idx val="19"/>
          <c:order val="19"/>
          <c:tx>
            <c:v>M6 - 2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0"/>
              <c:pt idx="0">
                <c:v>Oie
Group1</c:v>
              </c:pt>
              <c:pt idx="1">
                <c:v>Oa
</c:v>
              </c:pt>
              <c:pt idx="2">
                <c:v>0-10
E and B horizions</c:v>
              </c:pt>
              <c:pt idx="3">
                <c:v>10-20
</c:v>
              </c:pt>
              <c:pt idx="4">
                <c:v>20-30
</c:v>
              </c:pt>
              <c:pt idx="5">
                <c:v>30+
</c:v>
              </c:pt>
              <c:pt idx="6">
                <c:v>C+
C horizion</c:v>
              </c:pt>
              <c:pt idx="7">
                <c:v>C0-25
</c:v>
              </c:pt>
              <c:pt idx="8">
                <c:v>C25-50
</c:v>
              </c:pt>
              <c:pt idx="9">
                <c:v>C50+
</c:v>
              </c:pt>
            </c:strLit>
          </c:cat>
          <c:val>
            <c:numLit>
              <c:ptCount val="10"/>
              <c:pt idx="0">
                <c:v>2.2692666053771973</c:v>
              </c:pt>
              <c:pt idx="1">
                <c:v>1.7087947130203247</c:v>
              </c:pt>
              <c:pt idx="2">
                <c:v>0.1966286152601242</c:v>
              </c:pt>
              <c:pt idx="3">
                <c:v>0.13279445469379425</c:v>
              </c:pt>
              <c:pt idx="4">
                <c:v>0.2018212378025055</c:v>
              </c:pt>
              <c:pt idx="5">
                <c:v>0.24401748180389404</c:v>
              </c:pt>
              <c:pt idx="6">
                <c:v>0.0049252562224864965</c:v>
              </c:pt>
            </c:numLit>
          </c:val>
          <c:smooth val="0"/>
        </c:ser>
        <c:ser>
          <c:idx val="20"/>
          <c:order val="20"/>
          <c:tx>
            <c:v>M6 - 3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0"/>
              <c:pt idx="0">
                <c:v>Oie
Group1</c:v>
              </c:pt>
              <c:pt idx="1">
                <c:v>Oa
</c:v>
              </c:pt>
              <c:pt idx="2">
                <c:v>0-10
E and B horizions</c:v>
              </c:pt>
              <c:pt idx="3">
                <c:v>10-20
</c:v>
              </c:pt>
              <c:pt idx="4">
                <c:v>20-30
</c:v>
              </c:pt>
              <c:pt idx="5">
                <c:v>30+
</c:v>
              </c:pt>
              <c:pt idx="6">
                <c:v>C+
C horizion</c:v>
              </c:pt>
              <c:pt idx="7">
                <c:v>C0-25
</c:v>
              </c:pt>
              <c:pt idx="8">
                <c:v>C25-50
</c:v>
              </c:pt>
              <c:pt idx="9">
                <c:v>C50+
</c:v>
              </c:pt>
            </c:strLit>
          </c:cat>
          <c:val>
            <c:numLit>
              <c:ptCount val="10"/>
              <c:pt idx="0">
                <c:v>2.3466827869415283</c:v>
              </c:pt>
              <c:pt idx="1">
                <c:v>1.7002705335617065</c:v>
              </c:pt>
              <c:pt idx="2">
                <c:v>0.354751855134964</c:v>
              </c:pt>
              <c:pt idx="3">
                <c:v>0.3431960940361023</c:v>
              </c:pt>
              <c:pt idx="4">
                <c:v>0.18902172148227692</c:v>
              </c:pt>
              <c:pt idx="5">
                <c:v>0.1275697499513626</c:v>
              </c:pt>
              <c:pt idx="7">
                <c:v>0.04934704780578614</c:v>
              </c:pt>
              <c:pt idx="8">
                <c:v>0.006108522162151833</c:v>
              </c:pt>
              <c:pt idx="9">
                <c:v>0</c:v>
              </c:pt>
            </c:numLit>
          </c:val>
          <c:smooth val="0"/>
        </c:ser>
        <c:ser>
          <c:idx val="21"/>
          <c:order val="21"/>
          <c:tx>
            <c:v>T30 - 1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0"/>
              <c:pt idx="0">
                <c:v>Oie
Group1</c:v>
              </c:pt>
              <c:pt idx="1">
                <c:v>Oa
</c:v>
              </c:pt>
              <c:pt idx="2">
                <c:v>0-10
E and B horizions</c:v>
              </c:pt>
              <c:pt idx="3">
                <c:v>10-20
</c:v>
              </c:pt>
              <c:pt idx="4">
                <c:v>20-30
</c:v>
              </c:pt>
              <c:pt idx="5">
                <c:v>30+
</c:v>
              </c:pt>
              <c:pt idx="6">
                <c:v>C+
C horizion</c:v>
              </c:pt>
              <c:pt idx="7">
                <c:v>C0-25
</c:v>
              </c:pt>
              <c:pt idx="8">
                <c:v>C25-50
</c:v>
              </c:pt>
              <c:pt idx="9">
                <c:v>C50+
</c:v>
              </c:pt>
            </c:strLit>
          </c:cat>
          <c:val>
            <c:numLit>
              <c:ptCount val="10"/>
              <c:pt idx="0">
                <c:v>1.9550710916519165</c:v>
              </c:pt>
              <c:pt idx="1">
                <c:v>1.556971549987793</c:v>
              </c:pt>
              <c:pt idx="2">
                <c:v>0.24077678576111794</c:v>
              </c:pt>
              <c:pt idx="3">
                <c:v>0.14573555052280426</c:v>
              </c:pt>
              <c:pt idx="4">
                <c:v>0.097530717253685</c:v>
              </c:pt>
              <c:pt idx="5">
                <c:v>0.045941301807761195</c:v>
              </c:pt>
              <c:pt idx="7">
                <c:v>0.03265976719558239</c:v>
              </c:pt>
              <c:pt idx="8">
                <c:v>0.014743584208190441</c:v>
              </c:pt>
              <c:pt idx="9">
                <c:v>0.018287491239607333</c:v>
              </c:pt>
            </c:numLit>
          </c:val>
          <c:smooth val="0"/>
        </c:ser>
        <c:ser>
          <c:idx val="22"/>
          <c:order val="22"/>
          <c:tx>
            <c:v>T30 - 2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0"/>
              <c:pt idx="0">
                <c:v>Oie
Group1</c:v>
              </c:pt>
              <c:pt idx="1">
                <c:v>Oa
</c:v>
              </c:pt>
              <c:pt idx="2">
                <c:v>0-10
E and B horizions</c:v>
              </c:pt>
              <c:pt idx="3">
                <c:v>10-20
</c:v>
              </c:pt>
              <c:pt idx="4">
                <c:v>20-30
</c:v>
              </c:pt>
              <c:pt idx="5">
                <c:v>30+
</c:v>
              </c:pt>
              <c:pt idx="6">
                <c:v>C+
C horizion</c:v>
              </c:pt>
              <c:pt idx="7">
                <c:v>C0-25
</c:v>
              </c:pt>
              <c:pt idx="8">
                <c:v>C25-50
</c:v>
              </c:pt>
              <c:pt idx="9">
                <c:v>C50+
</c:v>
              </c:pt>
            </c:strLit>
          </c:cat>
          <c:val>
            <c:numLit>
              <c:ptCount val="10"/>
              <c:pt idx="0">
                <c:v>1.9019668102264404</c:v>
              </c:pt>
              <c:pt idx="1">
                <c:v>1.3814046382904053</c:v>
              </c:pt>
              <c:pt idx="2">
                <c:v>0.3788549304008484</c:v>
              </c:pt>
              <c:pt idx="3">
                <c:v>0.20241303741931915</c:v>
              </c:pt>
              <c:pt idx="4">
                <c:v>0.11715470999479294</c:v>
              </c:pt>
              <c:pt idx="5">
                <c:v>0.058328084833920005</c:v>
              </c:pt>
              <c:pt idx="6">
                <c:v>0.022151989936828615</c:v>
              </c:pt>
            </c:numLit>
          </c:val>
          <c:smooth val="0"/>
        </c:ser>
        <c:ser>
          <c:idx val="23"/>
          <c:order val="23"/>
          <c:tx>
            <c:v>T30 - 3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0"/>
              <c:pt idx="0">
                <c:v>Oie
Group1</c:v>
              </c:pt>
              <c:pt idx="1">
                <c:v>Oa
</c:v>
              </c:pt>
              <c:pt idx="2">
                <c:v>0-10
E and B horizions</c:v>
              </c:pt>
              <c:pt idx="3">
                <c:v>10-20
</c:v>
              </c:pt>
              <c:pt idx="4">
                <c:v>20-30
</c:v>
              </c:pt>
              <c:pt idx="5">
                <c:v>30+
</c:v>
              </c:pt>
              <c:pt idx="6">
                <c:v>C+
C horizion</c:v>
              </c:pt>
              <c:pt idx="7">
                <c:v>C0-25
</c:v>
              </c:pt>
              <c:pt idx="8">
                <c:v>C25-50
</c:v>
              </c:pt>
              <c:pt idx="9">
                <c:v>C50+
</c:v>
              </c:pt>
            </c:strLit>
          </c:cat>
          <c:val>
            <c:numLit>
              <c:ptCount val="10"/>
              <c:pt idx="0">
                <c:v>1.7616041898727417</c:v>
              </c:pt>
              <c:pt idx="1">
                <c:v>1.3247805833816528</c:v>
              </c:pt>
              <c:pt idx="2">
                <c:v>0.22664012014865875</c:v>
              </c:pt>
              <c:pt idx="3">
                <c:v>0.10981883108615875</c:v>
              </c:pt>
              <c:pt idx="6">
                <c:v>0.039316446185112</c:v>
              </c:pt>
            </c:numLit>
          </c:val>
          <c:smooth val="0"/>
        </c:ser>
        <c:axId val="6060671"/>
        <c:axId val="54546040"/>
      </c:lineChart>
      <c:catAx>
        <c:axId val="6060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546040"/>
        <c:crosses val="autoZero"/>
        <c:auto val="1"/>
        <c:lblOffset val="100"/>
        <c:noMultiLvlLbl val="0"/>
      </c:catAx>
      <c:valAx>
        <c:axId val="545460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606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 pivot!PivotTable2</c:name>
  </c:pivotSource>
  <c:chart>
    <c:plotArea>
      <c:layout/>
      <c:lineChart>
        <c:grouping val="standard"/>
        <c:varyColors val="0"/>
        <c:ser>
          <c:idx val="0"/>
          <c:order val="0"/>
          <c:tx>
            <c:v>B1 - 1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0"/>
              <c:pt idx="0">
                <c:v>Oie
Forest Floor</c:v>
              </c:pt>
              <c:pt idx="1">
                <c:v>Oa
</c:v>
              </c:pt>
              <c:pt idx="2">
                <c:v>0-10
E and B horizons</c:v>
              </c:pt>
              <c:pt idx="3">
                <c:v>10-20
</c:v>
              </c:pt>
              <c:pt idx="4">
                <c:v>20-30
</c:v>
              </c:pt>
              <c:pt idx="5">
                <c:v>30+
</c:v>
              </c:pt>
              <c:pt idx="6">
                <c:v>C+
C horizon</c:v>
              </c:pt>
              <c:pt idx="7">
                <c:v>C0-25
</c:v>
              </c:pt>
              <c:pt idx="8">
                <c:v>C25-50
</c:v>
              </c:pt>
              <c:pt idx="9">
                <c:v>C50+
</c:v>
              </c:pt>
            </c:strLit>
          </c:cat>
          <c:val>
            <c:numLit>
              <c:ptCount val="10"/>
              <c:pt idx="0">
                <c:v>46.93959045410156</c:v>
              </c:pt>
              <c:pt idx="1">
                <c:v>45.283775329589844</c:v>
              </c:pt>
              <c:pt idx="2">
                <c:v>7.247243722279866</c:v>
              </c:pt>
              <c:pt idx="3">
                <c:v>3.398181200027466</c:v>
              </c:pt>
              <c:pt idx="4">
                <c:v>2.1133358478546143</c:v>
              </c:pt>
              <c:pt idx="7">
                <c:v>0.28092942635218304</c:v>
              </c:pt>
              <c:pt idx="8">
                <c:v>0.06688863411545753</c:v>
              </c:pt>
              <c:pt idx="9">
                <c:v>0.0382049735635519</c:v>
              </c:pt>
            </c:numLit>
          </c:val>
          <c:smooth val="0"/>
        </c:ser>
        <c:ser>
          <c:idx val="1"/>
          <c:order val="1"/>
          <c:tx>
            <c:v>B1 - 2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0"/>
              <c:pt idx="0">
                <c:v>Oie
Forest Floor</c:v>
              </c:pt>
              <c:pt idx="1">
                <c:v>Oa
</c:v>
              </c:pt>
              <c:pt idx="2">
                <c:v>0-10
E and B horizons</c:v>
              </c:pt>
              <c:pt idx="3">
                <c:v>10-20
</c:v>
              </c:pt>
              <c:pt idx="4">
                <c:v>20-30
</c:v>
              </c:pt>
              <c:pt idx="5">
                <c:v>30+
</c:v>
              </c:pt>
              <c:pt idx="6">
                <c:v>C+
C horizon</c:v>
              </c:pt>
              <c:pt idx="7">
                <c:v>C0-25
</c:v>
              </c:pt>
              <c:pt idx="8">
                <c:v>C25-50
</c:v>
              </c:pt>
              <c:pt idx="9">
                <c:v>C50+
</c:v>
              </c:pt>
            </c:strLit>
          </c:cat>
          <c:val>
            <c:numLit>
              <c:ptCount val="10"/>
              <c:pt idx="0">
                <c:v>46.17320251464844</c:v>
              </c:pt>
              <c:pt idx="1">
                <c:v>47.605316162109375</c:v>
              </c:pt>
              <c:pt idx="2">
                <c:v>10.163854598999023</c:v>
              </c:pt>
              <c:pt idx="3">
                <c:v>2.9779956340789795</c:v>
              </c:pt>
              <c:pt idx="4">
                <c:v>2.180159568786621</c:v>
              </c:pt>
              <c:pt idx="5">
                <c:v>1.5237840414047241</c:v>
              </c:pt>
              <c:pt idx="6">
                <c:v>0.6793673038482666</c:v>
              </c:pt>
            </c:numLit>
          </c:val>
          <c:smooth val="0"/>
        </c:ser>
        <c:ser>
          <c:idx val="2"/>
          <c:order val="2"/>
          <c:tx>
            <c:v>B1 - 6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0"/>
              <c:pt idx="0">
                <c:v>Oie
Forest Floor</c:v>
              </c:pt>
              <c:pt idx="1">
                <c:v>Oa
</c:v>
              </c:pt>
              <c:pt idx="2">
                <c:v>0-10
E and B horizons</c:v>
              </c:pt>
              <c:pt idx="3">
                <c:v>10-20
</c:v>
              </c:pt>
              <c:pt idx="4">
                <c:v>20-30
</c:v>
              </c:pt>
              <c:pt idx="5">
                <c:v>30+
</c:v>
              </c:pt>
              <c:pt idx="6">
                <c:v>C+
C horizon</c:v>
              </c:pt>
              <c:pt idx="7">
                <c:v>C0-25
</c:v>
              </c:pt>
              <c:pt idx="8">
                <c:v>C25-50
</c:v>
              </c:pt>
              <c:pt idx="9">
                <c:v>C50+
</c:v>
              </c:pt>
            </c:strLit>
          </c:cat>
          <c:val>
            <c:numLit>
              <c:ptCount val="10"/>
              <c:pt idx="0">
                <c:v>47.73283004760742</c:v>
              </c:pt>
              <c:pt idx="1">
                <c:v>47.1978759765625</c:v>
              </c:pt>
              <c:pt idx="2">
                <c:v>7.6069464683532715</c:v>
              </c:pt>
              <c:pt idx="3">
                <c:v>4.116652011871338</c:v>
              </c:pt>
              <c:pt idx="4">
                <c:v>4.357205867767334</c:v>
              </c:pt>
              <c:pt idx="5">
                <c:v>3.9464852809906006</c:v>
              </c:pt>
              <c:pt idx="6">
                <c:v>1.5022051334381104</c:v>
              </c:pt>
            </c:numLit>
          </c:val>
          <c:smooth val="0"/>
        </c:ser>
        <c:ser>
          <c:idx val="3"/>
          <c:order val="3"/>
          <c:tx>
            <c:v>BW - 2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0"/>
              <c:pt idx="0">
                <c:v>Oie
Forest Floor</c:v>
              </c:pt>
              <c:pt idx="1">
                <c:v>Oa
</c:v>
              </c:pt>
              <c:pt idx="2">
                <c:v>0-10
E and B horizons</c:v>
              </c:pt>
              <c:pt idx="3">
                <c:v>10-20
</c:v>
              </c:pt>
              <c:pt idx="4">
                <c:v>20-30
</c:v>
              </c:pt>
              <c:pt idx="5">
                <c:v>30+
</c:v>
              </c:pt>
              <c:pt idx="6">
                <c:v>C+
C horizon</c:v>
              </c:pt>
              <c:pt idx="7">
                <c:v>C0-25
</c:v>
              </c:pt>
              <c:pt idx="8">
                <c:v>C25-50
</c:v>
              </c:pt>
              <c:pt idx="9">
                <c:v>C50+
</c:v>
              </c:pt>
            </c:strLit>
          </c:cat>
          <c:val>
            <c:numLit>
              <c:ptCount val="10"/>
              <c:pt idx="0">
                <c:v>47.0608278910319</c:v>
              </c:pt>
              <c:pt idx="1">
                <c:v>17.56534767150879</c:v>
              </c:pt>
              <c:pt idx="2">
                <c:v>4.884953101476033</c:v>
              </c:pt>
              <c:pt idx="3">
                <c:v>0.7473093271255493</c:v>
              </c:pt>
              <c:pt idx="7">
                <c:v>0.18747279047966003</c:v>
              </c:pt>
              <c:pt idx="8">
                <c:v>0.03919600322842598</c:v>
              </c:pt>
              <c:pt idx="9">
                <c:v>0.051209431141614914</c:v>
              </c:pt>
            </c:numLit>
          </c:val>
          <c:smooth val="0"/>
        </c:ser>
        <c:ser>
          <c:idx val="4"/>
          <c:order val="4"/>
          <c:tx>
            <c:v>BW - 3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0"/>
              <c:pt idx="0">
                <c:v>Oie
Forest Floor</c:v>
              </c:pt>
              <c:pt idx="1">
                <c:v>Oa
</c:v>
              </c:pt>
              <c:pt idx="2">
                <c:v>0-10
E and B horizons</c:v>
              </c:pt>
              <c:pt idx="3">
                <c:v>10-20
</c:v>
              </c:pt>
              <c:pt idx="4">
                <c:v>20-30
</c:v>
              </c:pt>
              <c:pt idx="5">
                <c:v>30+
</c:v>
              </c:pt>
              <c:pt idx="6">
                <c:v>C+
C horizon</c:v>
              </c:pt>
              <c:pt idx="7">
                <c:v>C0-25
</c:v>
              </c:pt>
              <c:pt idx="8">
                <c:v>C25-50
</c:v>
              </c:pt>
              <c:pt idx="9">
                <c:v>C50+
</c:v>
              </c:pt>
            </c:strLit>
          </c:cat>
          <c:val>
            <c:numLit>
              <c:ptCount val="10"/>
              <c:pt idx="0">
                <c:v>47.04130172729492</c:v>
              </c:pt>
              <c:pt idx="1">
                <c:v>41.57008743286133</c:v>
              </c:pt>
              <c:pt idx="2">
                <c:v>6.272078037261963</c:v>
              </c:pt>
              <c:pt idx="3">
                <c:v>2.427354335784912</c:v>
              </c:pt>
              <c:pt idx="4">
                <c:v>1.4972153902053833</c:v>
              </c:pt>
              <c:pt idx="5">
                <c:v>0.7301403880119324</c:v>
              </c:pt>
              <c:pt idx="6">
                <c:v>0.11276377737522125</c:v>
              </c:pt>
            </c:numLit>
          </c:val>
          <c:smooth val="0"/>
        </c:ser>
        <c:ser>
          <c:idx val="5"/>
          <c:order val="5"/>
          <c:tx>
            <c:v>BW - 4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0"/>
              <c:pt idx="0">
                <c:v>Oie
Forest Floor</c:v>
              </c:pt>
              <c:pt idx="1">
                <c:v>Oa
</c:v>
              </c:pt>
              <c:pt idx="2">
                <c:v>0-10
E and B horizons</c:v>
              </c:pt>
              <c:pt idx="3">
                <c:v>10-20
</c:v>
              </c:pt>
              <c:pt idx="4">
                <c:v>20-30
</c:v>
              </c:pt>
              <c:pt idx="5">
                <c:v>30+
</c:v>
              </c:pt>
              <c:pt idx="6">
                <c:v>C+
C horizon</c:v>
              </c:pt>
              <c:pt idx="7">
                <c:v>C0-25
</c:v>
              </c:pt>
              <c:pt idx="8">
                <c:v>C25-50
</c:v>
              </c:pt>
              <c:pt idx="9">
                <c:v>C50+
</c:v>
              </c:pt>
            </c:strLit>
          </c:cat>
          <c:val>
            <c:numLit>
              <c:ptCount val="10"/>
              <c:pt idx="0">
                <c:v>48.7017707824707</c:v>
              </c:pt>
              <c:pt idx="1">
                <c:v>40.40886688232422</c:v>
              </c:pt>
              <c:pt idx="2">
                <c:v>8.498723030090332</c:v>
              </c:pt>
              <c:pt idx="3">
                <c:v>7.2527594566345215</c:v>
              </c:pt>
              <c:pt idx="4">
                <c:v>3.2910332679748535</c:v>
              </c:pt>
              <c:pt idx="6">
                <c:v>0.9728126525878906</c:v>
              </c:pt>
            </c:numLit>
          </c:val>
          <c:smooth val="0"/>
        </c:ser>
        <c:ser>
          <c:idx val="6"/>
          <c:order val="6"/>
          <c:tx>
            <c:v>H1 - 1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0"/>
              <c:pt idx="0">
                <c:v>Oie
Forest Floor</c:v>
              </c:pt>
              <c:pt idx="1">
                <c:v>Oa
</c:v>
              </c:pt>
              <c:pt idx="2">
                <c:v>0-10
E and B horizons</c:v>
              </c:pt>
              <c:pt idx="3">
                <c:v>10-20
</c:v>
              </c:pt>
              <c:pt idx="4">
                <c:v>20-30
</c:v>
              </c:pt>
              <c:pt idx="5">
                <c:v>30+
</c:v>
              </c:pt>
              <c:pt idx="6">
                <c:v>C+
C horizon</c:v>
              </c:pt>
              <c:pt idx="7">
                <c:v>C0-25
</c:v>
              </c:pt>
              <c:pt idx="8">
                <c:v>C25-50
</c:v>
              </c:pt>
              <c:pt idx="9">
                <c:v>C50+
</c:v>
              </c:pt>
            </c:strLit>
          </c:cat>
          <c:val>
            <c:numLit>
              <c:ptCount val="10"/>
              <c:pt idx="0">
                <c:v>47.30033493041992</c:v>
              </c:pt>
              <c:pt idx="1">
                <c:v>27.13126564025879</c:v>
              </c:pt>
              <c:pt idx="2">
                <c:v>4.8560357093811035</c:v>
              </c:pt>
              <c:pt idx="3">
                <c:v>2.927996873855591</c:v>
              </c:pt>
              <c:pt idx="4">
                <c:v>2.0504631996154785</c:v>
              </c:pt>
              <c:pt idx="5">
                <c:v>1.277919888496399</c:v>
              </c:pt>
              <c:pt idx="6">
                <c:v>0.13337984681129456</c:v>
              </c:pt>
            </c:numLit>
          </c:val>
          <c:smooth val="0"/>
        </c:ser>
        <c:ser>
          <c:idx val="7"/>
          <c:order val="7"/>
          <c:tx>
            <c:v>H1 - 2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0"/>
              <c:pt idx="0">
                <c:v>Oie
Forest Floor</c:v>
              </c:pt>
              <c:pt idx="1">
                <c:v>Oa
</c:v>
              </c:pt>
              <c:pt idx="2">
                <c:v>0-10
E and B horizons</c:v>
              </c:pt>
              <c:pt idx="3">
                <c:v>10-20
</c:v>
              </c:pt>
              <c:pt idx="4">
                <c:v>20-30
</c:v>
              </c:pt>
              <c:pt idx="5">
                <c:v>30+
</c:v>
              </c:pt>
              <c:pt idx="6">
                <c:v>C+
C horizon</c:v>
              </c:pt>
              <c:pt idx="7">
                <c:v>C0-25
</c:v>
              </c:pt>
              <c:pt idx="8">
                <c:v>C25-50
</c:v>
              </c:pt>
              <c:pt idx="9">
                <c:v>C50+
</c:v>
              </c:pt>
            </c:strLit>
          </c:cat>
          <c:val>
            <c:numLit>
              <c:ptCount val="10"/>
              <c:pt idx="0">
                <c:v>45.9195442199707</c:v>
              </c:pt>
              <c:pt idx="1">
                <c:v>17.733144760131836</c:v>
              </c:pt>
              <c:pt idx="2">
                <c:v>3.8249404430389404</c:v>
              </c:pt>
              <c:pt idx="3">
                <c:v>1.2909767627716064</c:v>
              </c:pt>
              <c:pt idx="4">
                <c:v>0.7201734185218811</c:v>
              </c:pt>
              <c:pt idx="5">
                <c:v>0.7285013198852539</c:v>
              </c:pt>
              <c:pt idx="7">
                <c:v>0.3608037233352661</c:v>
              </c:pt>
              <c:pt idx="8">
                <c:v>0.24820244312286377</c:v>
              </c:pt>
              <c:pt idx="9">
                <c:v>0.2073078453540802</c:v>
              </c:pt>
            </c:numLit>
          </c:val>
          <c:smooth val="0"/>
        </c:ser>
        <c:ser>
          <c:idx val="8"/>
          <c:order val="8"/>
          <c:tx>
            <c:v>H1 - 3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0"/>
              <c:pt idx="0">
                <c:v>Oie
Forest Floor</c:v>
              </c:pt>
              <c:pt idx="1">
                <c:v>Oa
</c:v>
              </c:pt>
              <c:pt idx="2">
                <c:v>0-10
E and B horizons</c:v>
              </c:pt>
              <c:pt idx="3">
                <c:v>10-20
</c:v>
              </c:pt>
              <c:pt idx="4">
                <c:v>20-30
</c:v>
              </c:pt>
              <c:pt idx="5">
                <c:v>30+
</c:v>
              </c:pt>
              <c:pt idx="6">
                <c:v>C+
C horizon</c:v>
              </c:pt>
              <c:pt idx="7">
                <c:v>C0-25
</c:v>
              </c:pt>
              <c:pt idx="8">
                <c:v>C25-50
</c:v>
              </c:pt>
              <c:pt idx="9">
                <c:v>C50+
</c:v>
              </c:pt>
            </c:strLit>
          </c:cat>
          <c:val>
            <c:numLit>
              <c:ptCount val="10"/>
              <c:pt idx="0">
                <c:v>46.13853073120117</c:v>
              </c:pt>
              <c:pt idx="1">
                <c:v>38.286041259765625</c:v>
              </c:pt>
              <c:pt idx="2">
                <c:v>4.967774391174316</c:v>
              </c:pt>
              <c:pt idx="3">
                <c:v>5.916885852813721</c:v>
              </c:pt>
              <c:pt idx="4">
                <c:v>3.611112117767334</c:v>
              </c:pt>
              <c:pt idx="5">
                <c:v>2.543581485748291</c:v>
              </c:pt>
              <c:pt idx="6">
                <c:v>0.6441229581832886</c:v>
              </c:pt>
            </c:numLit>
          </c:val>
          <c:smooth val="0"/>
        </c:ser>
        <c:ser>
          <c:idx val="9"/>
          <c:order val="9"/>
          <c:tx>
            <c:v>H4 - 1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0"/>
              <c:pt idx="0">
                <c:v>Oie
Forest Floor</c:v>
              </c:pt>
              <c:pt idx="1">
                <c:v>Oa
</c:v>
              </c:pt>
              <c:pt idx="2">
                <c:v>0-10
E and B horizons</c:v>
              </c:pt>
              <c:pt idx="3">
                <c:v>10-20
</c:v>
              </c:pt>
              <c:pt idx="4">
                <c:v>20-30
</c:v>
              </c:pt>
              <c:pt idx="5">
                <c:v>30+
</c:v>
              </c:pt>
              <c:pt idx="6">
                <c:v>C+
C horizon</c:v>
              </c:pt>
              <c:pt idx="7">
                <c:v>C0-25
</c:v>
              </c:pt>
              <c:pt idx="8">
                <c:v>C25-50
</c:v>
              </c:pt>
              <c:pt idx="9">
                <c:v>C50+
</c:v>
              </c:pt>
            </c:strLit>
          </c:cat>
          <c:val>
            <c:numLit>
              <c:ptCount val="10"/>
              <c:pt idx="0">
                <c:v>46.327640533447266</c:v>
              </c:pt>
              <c:pt idx="1">
                <c:v>25.14617919921875</c:v>
              </c:pt>
              <c:pt idx="2">
                <c:v>3.318864583969116</c:v>
              </c:pt>
              <c:pt idx="3">
                <c:v>6.149477005004883</c:v>
              </c:pt>
              <c:pt idx="4">
                <c:v>2.0012550354003906</c:v>
              </c:pt>
              <c:pt idx="5">
                <c:v>1.2923506895701091</c:v>
              </c:pt>
              <c:pt idx="6">
                <c:v>1.143231749534607</c:v>
              </c:pt>
            </c:numLit>
          </c:val>
          <c:smooth val="0"/>
        </c:ser>
        <c:ser>
          <c:idx val="10"/>
          <c:order val="10"/>
          <c:tx>
            <c:v>H4 - 2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0"/>
              <c:pt idx="0">
                <c:v>Oie
Forest Floor</c:v>
              </c:pt>
              <c:pt idx="1">
                <c:v>Oa
</c:v>
              </c:pt>
              <c:pt idx="2">
                <c:v>0-10
E and B horizons</c:v>
              </c:pt>
              <c:pt idx="3">
                <c:v>10-20
</c:v>
              </c:pt>
              <c:pt idx="4">
                <c:v>20-30
</c:v>
              </c:pt>
              <c:pt idx="5">
                <c:v>30+
</c:v>
              </c:pt>
              <c:pt idx="6">
                <c:v>C+
C horizon</c:v>
              </c:pt>
              <c:pt idx="7">
                <c:v>C0-25
</c:v>
              </c:pt>
              <c:pt idx="8">
                <c:v>C25-50
</c:v>
              </c:pt>
              <c:pt idx="9">
                <c:v>C50+
</c:v>
              </c:pt>
            </c:strLit>
          </c:cat>
          <c:val>
            <c:numLit>
              <c:ptCount val="10"/>
              <c:pt idx="0">
                <c:v>46.657196044921875</c:v>
              </c:pt>
              <c:pt idx="1">
                <c:v>22.976696014404297</c:v>
              </c:pt>
              <c:pt idx="2">
                <c:v>5.240128993988037</c:v>
              </c:pt>
              <c:pt idx="3">
                <c:v>3.6321609020233154</c:v>
              </c:pt>
              <c:pt idx="4">
                <c:v>1.7300548553466797</c:v>
              </c:pt>
              <c:pt idx="5">
                <c:v>0.9246391654014587</c:v>
              </c:pt>
              <c:pt idx="6">
                <c:v>0.4554630219936371</c:v>
              </c:pt>
            </c:numLit>
          </c:val>
          <c:smooth val="0"/>
        </c:ser>
        <c:ser>
          <c:idx val="11"/>
          <c:order val="11"/>
          <c:tx>
            <c:v>H4 - 3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0"/>
              <c:pt idx="0">
                <c:v>Oie
Forest Floor</c:v>
              </c:pt>
              <c:pt idx="1">
                <c:v>Oa
</c:v>
              </c:pt>
              <c:pt idx="2">
                <c:v>0-10
E and B horizons</c:v>
              </c:pt>
              <c:pt idx="3">
                <c:v>10-20
</c:v>
              </c:pt>
              <c:pt idx="4">
                <c:v>20-30
</c:v>
              </c:pt>
              <c:pt idx="5">
                <c:v>30+
</c:v>
              </c:pt>
              <c:pt idx="6">
                <c:v>C+
C horizon</c:v>
              </c:pt>
              <c:pt idx="7">
                <c:v>C0-25
</c:v>
              </c:pt>
              <c:pt idx="8">
                <c:v>C25-50
</c:v>
              </c:pt>
              <c:pt idx="9">
                <c:v>C50+
</c:v>
              </c:pt>
            </c:strLit>
          </c:cat>
          <c:val>
            <c:numLit>
              <c:ptCount val="10"/>
              <c:pt idx="0">
                <c:v>45.11695098876953</c:v>
              </c:pt>
              <c:pt idx="1">
                <c:v>38.245365142822266</c:v>
              </c:pt>
              <c:pt idx="2">
                <c:v>5.900681018829346</c:v>
              </c:pt>
              <c:pt idx="3">
                <c:v>4.423738956451416</c:v>
              </c:pt>
              <c:pt idx="4">
                <c:v>3.0254684686660767</c:v>
              </c:pt>
              <c:pt idx="5">
                <c:v>2.1148048604488374</c:v>
              </c:pt>
              <c:pt idx="7">
                <c:v>1.9889240264892578</c:v>
              </c:pt>
            </c:numLit>
          </c:val>
          <c:smooth val="0"/>
        </c:ser>
        <c:ser>
          <c:idx val="12"/>
          <c:order val="12"/>
          <c:tx>
            <c:v>H6 - 1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0"/>
              <c:pt idx="0">
                <c:v>Oie
Forest Floor</c:v>
              </c:pt>
              <c:pt idx="1">
                <c:v>Oa
</c:v>
              </c:pt>
              <c:pt idx="2">
                <c:v>0-10
E and B horizons</c:v>
              </c:pt>
              <c:pt idx="3">
                <c:v>10-20
</c:v>
              </c:pt>
              <c:pt idx="4">
                <c:v>20-30
</c:v>
              </c:pt>
              <c:pt idx="5">
                <c:v>30+
</c:v>
              </c:pt>
              <c:pt idx="6">
                <c:v>C+
C horizon</c:v>
              </c:pt>
              <c:pt idx="7">
                <c:v>C0-25
</c:v>
              </c:pt>
              <c:pt idx="8">
                <c:v>C25-50
</c:v>
              </c:pt>
              <c:pt idx="9">
                <c:v>C50+
</c:v>
              </c:pt>
            </c:strLit>
          </c:cat>
          <c:val>
            <c:numLit>
              <c:ptCount val="10"/>
              <c:pt idx="0">
                <c:v>46.405433654785156</c:v>
              </c:pt>
              <c:pt idx="1">
                <c:v>39.53092956542969</c:v>
              </c:pt>
              <c:pt idx="2">
                <c:v>3.613696336746216</c:v>
              </c:pt>
              <c:pt idx="3">
                <c:v>1.8345777988433838</c:v>
              </c:pt>
              <c:pt idx="6">
                <c:v>0.18621894717216492</c:v>
              </c:pt>
            </c:numLit>
          </c:val>
          <c:smooth val="0"/>
        </c:ser>
        <c:ser>
          <c:idx val="13"/>
          <c:order val="13"/>
          <c:tx>
            <c:v>H6 - 2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0"/>
              <c:pt idx="0">
                <c:v>Oie
Forest Floor</c:v>
              </c:pt>
              <c:pt idx="1">
                <c:v>Oa
</c:v>
              </c:pt>
              <c:pt idx="2">
                <c:v>0-10
E and B horizons</c:v>
              </c:pt>
              <c:pt idx="3">
                <c:v>10-20
</c:v>
              </c:pt>
              <c:pt idx="4">
                <c:v>20-30
</c:v>
              </c:pt>
              <c:pt idx="5">
                <c:v>30+
</c:v>
              </c:pt>
              <c:pt idx="6">
                <c:v>C+
C horizon</c:v>
              </c:pt>
              <c:pt idx="7">
                <c:v>C0-25
</c:v>
              </c:pt>
              <c:pt idx="8">
                <c:v>C25-50
</c:v>
              </c:pt>
              <c:pt idx="9">
                <c:v>C50+
</c:v>
              </c:pt>
            </c:strLit>
          </c:cat>
          <c:val>
            <c:numLit>
              <c:ptCount val="10"/>
              <c:pt idx="0">
                <c:v>47.58835220336914</c:v>
              </c:pt>
              <c:pt idx="1">
                <c:v>44.346195220947266</c:v>
              </c:pt>
              <c:pt idx="2">
                <c:v>4.515047073364258</c:v>
              </c:pt>
              <c:pt idx="3">
                <c:v>4.350512266159058</c:v>
              </c:pt>
              <c:pt idx="4">
                <c:v>2.888756513595581</c:v>
              </c:pt>
              <c:pt idx="5">
                <c:v>0.9578834772109985</c:v>
              </c:pt>
              <c:pt idx="7">
                <c:v>0.28501484791437787</c:v>
              </c:pt>
              <c:pt idx="8">
                <c:v>0.19465228915214539</c:v>
              </c:pt>
              <c:pt idx="9">
                <c:v>0.21736041704813638</c:v>
              </c:pt>
            </c:numLit>
          </c:val>
          <c:smooth val="0"/>
        </c:ser>
        <c:ser>
          <c:idx val="14"/>
          <c:order val="14"/>
          <c:tx>
            <c:v>H6 - 3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0"/>
              <c:pt idx="0">
                <c:v>Oie
Forest Floor</c:v>
              </c:pt>
              <c:pt idx="1">
                <c:v>Oa
</c:v>
              </c:pt>
              <c:pt idx="2">
                <c:v>0-10
E and B horizons</c:v>
              </c:pt>
              <c:pt idx="3">
                <c:v>10-20
</c:v>
              </c:pt>
              <c:pt idx="4">
                <c:v>20-30
</c:v>
              </c:pt>
              <c:pt idx="5">
                <c:v>30+
</c:v>
              </c:pt>
              <c:pt idx="6">
                <c:v>C+
C horizon</c:v>
              </c:pt>
              <c:pt idx="7">
                <c:v>C0-25
</c:v>
              </c:pt>
              <c:pt idx="8">
                <c:v>C25-50
</c:v>
              </c:pt>
              <c:pt idx="9">
                <c:v>C50+
</c:v>
              </c:pt>
            </c:strLit>
          </c:cat>
          <c:val>
            <c:numLit>
              <c:ptCount val="10"/>
              <c:pt idx="0">
                <c:v>47.69330596923828</c:v>
              </c:pt>
              <c:pt idx="1">
                <c:v>22.84576988220215</c:v>
              </c:pt>
              <c:pt idx="2">
                <c:v>4.305924892425537</c:v>
              </c:pt>
              <c:pt idx="3">
                <c:v>1.2613474130630493</c:v>
              </c:pt>
              <c:pt idx="4">
                <c:v>0.9690515398979187</c:v>
              </c:pt>
              <c:pt idx="5">
                <c:v>1.1922501878410579</c:v>
              </c:pt>
            </c:numLit>
          </c:val>
          <c:smooth val="0"/>
        </c:ser>
        <c:ser>
          <c:idx val="15"/>
          <c:order val="15"/>
          <c:tx>
            <c:v>M5 - 2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0"/>
              <c:pt idx="0">
                <c:v>Oie
Forest Floor</c:v>
              </c:pt>
              <c:pt idx="1">
                <c:v>Oa
</c:v>
              </c:pt>
              <c:pt idx="2">
                <c:v>0-10
E and B horizons</c:v>
              </c:pt>
              <c:pt idx="3">
                <c:v>10-20
</c:v>
              </c:pt>
              <c:pt idx="4">
                <c:v>20-30
</c:v>
              </c:pt>
              <c:pt idx="5">
                <c:v>30+
</c:v>
              </c:pt>
              <c:pt idx="6">
                <c:v>C+
C horizon</c:v>
              </c:pt>
              <c:pt idx="7">
                <c:v>C0-25
</c:v>
              </c:pt>
              <c:pt idx="8">
                <c:v>C25-50
</c:v>
              </c:pt>
              <c:pt idx="9">
                <c:v>C50+
</c:v>
              </c:pt>
            </c:strLit>
          </c:cat>
          <c:val>
            <c:numLit>
              <c:ptCount val="10"/>
              <c:pt idx="0">
                <c:v>45.230491638183594</c:v>
              </c:pt>
              <c:pt idx="1">
                <c:v>26.31622060139974</c:v>
              </c:pt>
              <c:pt idx="2">
                <c:v>4.932295799255371</c:v>
              </c:pt>
              <c:pt idx="3">
                <c:v>2.9156389236450195</c:v>
              </c:pt>
              <c:pt idx="4">
                <c:v>2.9606853326161704</c:v>
              </c:pt>
              <c:pt idx="5">
                <c:v>2.676261027654012</c:v>
              </c:pt>
            </c:numLit>
          </c:val>
          <c:smooth val="0"/>
        </c:ser>
        <c:ser>
          <c:idx val="16"/>
          <c:order val="16"/>
          <c:tx>
            <c:v>M5 - 3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0"/>
              <c:pt idx="0">
                <c:v>Oie
Forest Floor</c:v>
              </c:pt>
              <c:pt idx="1">
                <c:v>Oa
</c:v>
              </c:pt>
              <c:pt idx="2">
                <c:v>0-10
E and B horizons</c:v>
              </c:pt>
              <c:pt idx="3">
                <c:v>10-20
</c:v>
              </c:pt>
              <c:pt idx="4">
                <c:v>20-30
</c:v>
              </c:pt>
              <c:pt idx="5">
                <c:v>30+
</c:v>
              </c:pt>
              <c:pt idx="6">
                <c:v>C+
C horizon</c:v>
              </c:pt>
              <c:pt idx="7">
                <c:v>C0-25
</c:v>
              </c:pt>
              <c:pt idx="8">
                <c:v>C25-50
</c:v>
              </c:pt>
              <c:pt idx="9">
                <c:v>C50+
</c:v>
              </c:pt>
            </c:strLit>
          </c:cat>
          <c:val>
            <c:numLit>
              <c:ptCount val="10"/>
              <c:pt idx="0">
                <c:v>43.30808639526367</c:v>
              </c:pt>
              <c:pt idx="1">
                <c:v>29.79775619506836</c:v>
              </c:pt>
              <c:pt idx="2">
                <c:v>4.380201816558838</c:v>
              </c:pt>
              <c:pt idx="3">
                <c:v>3.7780139446258545</c:v>
              </c:pt>
              <c:pt idx="4">
                <c:v>3.339493751525879</c:v>
              </c:pt>
              <c:pt idx="5">
                <c:v>2.7960338592529297</c:v>
              </c:pt>
              <c:pt idx="6">
                <c:v>2.5653631687164307</c:v>
              </c:pt>
            </c:numLit>
          </c:val>
          <c:smooth val="0"/>
        </c:ser>
        <c:ser>
          <c:idx val="17"/>
          <c:order val="17"/>
          <c:tx>
            <c:v>M5 - 4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0"/>
              <c:pt idx="0">
                <c:v>Oie
Forest Floor</c:v>
              </c:pt>
              <c:pt idx="1">
                <c:v>Oa
</c:v>
              </c:pt>
              <c:pt idx="2">
                <c:v>0-10
E and B horizons</c:v>
              </c:pt>
              <c:pt idx="3">
                <c:v>10-20
</c:v>
              </c:pt>
              <c:pt idx="4">
                <c:v>20-30
</c:v>
              </c:pt>
              <c:pt idx="5">
                <c:v>30+
</c:v>
              </c:pt>
              <c:pt idx="6">
                <c:v>C+
C horizon</c:v>
              </c:pt>
              <c:pt idx="7">
                <c:v>C0-25
</c:v>
              </c:pt>
              <c:pt idx="8">
                <c:v>C25-50
</c:v>
              </c:pt>
              <c:pt idx="9">
                <c:v>C50+
</c:v>
              </c:pt>
            </c:strLit>
          </c:cat>
          <c:val>
            <c:numLit>
              <c:ptCount val="10"/>
              <c:pt idx="0">
                <c:v>45.96759033203125</c:v>
              </c:pt>
              <c:pt idx="1">
                <c:v>36.84299850463867</c:v>
              </c:pt>
              <c:pt idx="2">
                <c:v>11.392789840698242</c:v>
              </c:pt>
              <c:pt idx="3">
                <c:v>2.4865505695343018</c:v>
              </c:pt>
              <c:pt idx="4">
                <c:v>1.0257903337478638</c:v>
              </c:pt>
              <c:pt idx="5">
                <c:v>0.4286428987979889</c:v>
              </c:pt>
              <c:pt idx="6">
                <c:v>0.42339974641799927</c:v>
              </c:pt>
            </c:numLit>
          </c:val>
          <c:smooth val="0"/>
        </c:ser>
        <c:ser>
          <c:idx val="18"/>
          <c:order val="18"/>
          <c:tx>
            <c:v>M6 - 1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0"/>
              <c:pt idx="0">
                <c:v>Oie
Forest Floor</c:v>
              </c:pt>
              <c:pt idx="1">
                <c:v>Oa
</c:v>
              </c:pt>
              <c:pt idx="2">
                <c:v>0-10
E and B horizons</c:v>
              </c:pt>
              <c:pt idx="3">
                <c:v>10-20
</c:v>
              </c:pt>
              <c:pt idx="4">
                <c:v>20-30
</c:v>
              </c:pt>
              <c:pt idx="5">
                <c:v>30+
</c:v>
              </c:pt>
              <c:pt idx="6">
                <c:v>C+
C horizon</c:v>
              </c:pt>
              <c:pt idx="7">
                <c:v>C0-25
</c:v>
              </c:pt>
              <c:pt idx="8">
                <c:v>C25-50
</c:v>
              </c:pt>
              <c:pt idx="9">
                <c:v>C50+
</c:v>
              </c:pt>
            </c:strLit>
          </c:cat>
          <c:val>
            <c:numLit>
              <c:ptCount val="10"/>
              <c:pt idx="0">
                <c:v>43.16604995727539</c:v>
              </c:pt>
              <c:pt idx="1">
                <c:v>31.37135887145996</c:v>
              </c:pt>
              <c:pt idx="2">
                <c:v>5.315701961517334</c:v>
              </c:pt>
              <c:pt idx="3">
                <c:v>4.939053058624268</c:v>
              </c:pt>
              <c:pt idx="4">
                <c:v>2.813162326812744</c:v>
              </c:pt>
              <c:pt idx="5">
                <c:v>1.7088090181350708</c:v>
              </c:pt>
              <c:pt idx="6">
                <c:v>1.2235454320907593</c:v>
              </c:pt>
            </c:numLit>
          </c:val>
          <c:smooth val="0"/>
        </c:ser>
        <c:ser>
          <c:idx val="19"/>
          <c:order val="19"/>
          <c:tx>
            <c:v>M6 - 2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0"/>
              <c:pt idx="0">
                <c:v>Oie
Forest Floor</c:v>
              </c:pt>
              <c:pt idx="1">
                <c:v>Oa
</c:v>
              </c:pt>
              <c:pt idx="2">
                <c:v>0-10
E and B horizons</c:v>
              </c:pt>
              <c:pt idx="3">
                <c:v>10-20
</c:v>
              </c:pt>
              <c:pt idx="4">
                <c:v>20-30
</c:v>
              </c:pt>
              <c:pt idx="5">
                <c:v>30+
</c:v>
              </c:pt>
              <c:pt idx="6">
                <c:v>C+
C horizon</c:v>
              </c:pt>
              <c:pt idx="7">
                <c:v>C0-25
</c:v>
              </c:pt>
              <c:pt idx="8">
                <c:v>C25-50
</c:v>
              </c:pt>
              <c:pt idx="9">
                <c:v>C50+
</c:v>
              </c:pt>
            </c:strLit>
          </c:cat>
          <c:val>
            <c:numLit>
              <c:ptCount val="10"/>
              <c:pt idx="0">
                <c:v>48.87928771972656</c:v>
              </c:pt>
              <c:pt idx="1">
                <c:v>37.091041564941406</c:v>
              </c:pt>
              <c:pt idx="2">
                <c:v>4.094316482543945</c:v>
              </c:pt>
              <c:pt idx="3">
                <c:v>2.6777353286743164</c:v>
              </c:pt>
              <c:pt idx="4">
                <c:v>4.3155999183654785</c:v>
              </c:pt>
              <c:pt idx="5">
                <c:v>4.789960861206055</c:v>
              </c:pt>
              <c:pt idx="6">
                <c:v>0.4704383313655853</c:v>
              </c:pt>
            </c:numLit>
          </c:val>
          <c:smooth val="0"/>
        </c:ser>
        <c:ser>
          <c:idx val="20"/>
          <c:order val="20"/>
          <c:tx>
            <c:v>M6 - 3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0"/>
              <c:pt idx="0">
                <c:v>Oie
Forest Floor</c:v>
              </c:pt>
              <c:pt idx="1">
                <c:v>Oa
</c:v>
              </c:pt>
              <c:pt idx="2">
                <c:v>0-10
E and B horizons</c:v>
              </c:pt>
              <c:pt idx="3">
                <c:v>10-20
</c:v>
              </c:pt>
              <c:pt idx="4">
                <c:v>20-30
</c:v>
              </c:pt>
              <c:pt idx="5">
                <c:v>30+
</c:v>
              </c:pt>
              <c:pt idx="6">
                <c:v>C+
C horizon</c:v>
              </c:pt>
              <c:pt idx="7">
                <c:v>C0-25
</c:v>
              </c:pt>
              <c:pt idx="8">
                <c:v>C25-50
</c:v>
              </c:pt>
              <c:pt idx="9">
                <c:v>C50+
</c:v>
              </c:pt>
            </c:strLit>
          </c:cat>
          <c:val>
            <c:numLit>
              <c:ptCount val="10"/>
              <c:pt idx="0">
                <c:v>47.308563232421875</c:v>
              </c:pt>
              <c:pt idx="1">
                <c:v>35.308738708496094</c:v>
              </c:pt>
              <c:pt idx="2">
                <c:v>6.744381427764893</c:v>
              </c:pt>
              <c:pt idx="3">
                <c:v>7.799461364746094</c:v>
              </c:pt>
              <c:pt idx="4">
                <c:v>4.395401954650879</c:v>
              </c:pt>
              <c:pt idx="5">
                <c:v>2.400738000869751</c:v>
              </c:pt>
              <c:pt idx="7">
                <c:v>0.9949951767921448</c:v>
              </c:pt>
              <c:pt idx="8">
                <c:v>0.20971627036730447</c:v>
              </c:pt>
              <c:pt idx="9">
                <c:v>0.05468476563692093</c:v>
              </c:pt>
            </c:numLit>
          </c:val>
          <c:smooth val="0"/>
        </c:ser>
        <c:ser>
          <c:idx val="21"/>
          <c:order val="21"/>
          <c:tx>
            <c:v>T30 - 1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0"/>
              <c:pt idx="0">
                <c:v>Oie
Forest Floor</c:v>
              </c:pt>
              <c:pt idx="1">
                <c:v>Oa
</c:v>
              </c:pt>
              <c:pt idx="2">
                <c:v>0-10
E and B horizons</c:v>
              </c:pt>
              <c:pt idx="3">
                <c:v>10-20
</c:v>
              </c:pt>
              <c:pt idx="4">
                <c:v>20-30
</c:v>
              </c:pt>
              <c:pt idx="5">
                <c:v>30+
</c:v>
              </c:pt>
              <c:pt idx="6">
                <c:v>C+
C horizon</c:v>
              </c:pt>
              <c:pt idx="7">
                <c:v>C0-25
</c:v>
              </c:pt>
              <c:pt idx="8">
                <c:v>C25-50
</c:v>
              </c:pt>
              <c:pt idx="9">
                <c:v>C50+
</c:v>
              </c:pt>
            </c:strLit>
          </c:cat>
          <c:val>
            <c:numLit>
              <c:ptCount val="10"/>
              <c:pt idx="0">
                <c:v>44.143646240234375</c:v>
              </c:pt>
              <c:pt idx="1">
                <c:v>37.26845932006836</c:v>
              </c:pt>
              <c:pt idx="2">
                <c:v>4.510546684265137</c:v>
              </c:pt>
              <c:pt idx="3">
                <c:v>2.7139933109283447</c:v>
              </c:pt>
              <c:pt idx="4">
                <c:v>1.7887041568756104</c:v>
              </c:pt>
              <c:pt idx="5">
                <c:v>1.3126600980758667</c:v>
              </c:pt>
              <c:pt idx="7">
                <c:v>0.9902811944484711</c:v>
              </c:pt>
              <c:pt idx="8">
                <c:v>0.6638917922973633</c:v>
              </c:pt>
              <c:pt idx="9">
                <c:v>0.24234502017498016</c:v>
              </c:pt>
            </c:numLit>
          </c:val>
          <c:smooth val="0"/>
        </c:ser>
        <c:ser>
          <c:idx val="22"/>
          <c:order val="22"/>
          <c:tx>
            <c:v>T30 - 2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0"/>
              <c:pt idx="0">
                <c:v>Oie
Forest Floor</c:v>
              </c:pt>
              <c:pt idx="1">
                <c:v>Oa
</c:v>
              </c:pt>
              <c:pt idx="2">
                <c:v>0-10
E and B horizons</c:v>
              </c:pt>
              <c:pt idx="3">
                <c:v>10-20
</c:v>
              </c:pt>
              <c:pt idx="4">
                <c:v>20-30
</c:v>
              </c:pt>
              <c:pt idx="5">
                <c:v>30+
</c:v>
              </c:pt>
              <c:pt idx="6">
                <c:v>C+
C horizon</c:v>
              </c:pt>
              <c:pt idx="7">
                <c:v>C0-25
</c:v>
              </c:pt>
              <c:pt idx="8">
                <c:v>C25-50
</c:v>
              </c:pt>
              <c:pt idx="9">
                <c:v>C50+
</c:v>
              </c:pt>
            </c:strLit>
          </c:cat>
          <c:val>
            <c:numLit>
              <c:ptCount val="10"/>
              <c:pt idx="0">
                <c:v>43.09794998168945</c:v>
              </c:pt>
              <c:pt idx="1">
                <c:v>36.14924240112305</c:v>
              </c:pt>
              <c:pt idx="2">
                <c:v>6.78013801574707</c:v>
              </c:pt>
              <c:pt idx="3">
                <c:v>3.755312204360962</c:v>
              </c:pt>
              <c:pt idx="4">
                <c:v>2.238206624984741</c:v>
              </c:pt>
              <c:pt idx="5">
                <c:v>1.3189867734909058</c:v>
              </c:pt>
              <c:pt idx="6">
                <c:v>0.352072536945343</c:v>
              </c:pt>
            </c:numLit>
          </c:val>
          <c:smooth val="0"/>
        </c:ser>
        <c:ser>
          <c:idx val="23"/>
          <c:order val="23"/>
          <c:tx>
            <c:v>T30 - 3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0"/>
              <c:pt idx="0">
                <c:v>Oie
Forest Floor</c:v>
              </c:pt>
              <c:pt idx="1">
                <c:v>Oa
</c:v>
              </c:pt>
              <c:pt idx="2">
                <c:v>0-10
E and B horizons</c:v>
              </c:pt>
              <c:pt idx="3">
                <c:v>10-20
</c:v>
              </c:pt>
              <c:pt idx="4">
                <c:v>20-30
</c:v>
              </c:pt>
              <c:pt idx="5">
                <c:v>30+
</c:v>
              </c:pt>
              <c:pt idx="6">
                <c:v>C+
C horizon</c:v>
              </c:pt>
              <c:pt idx="7">
                <c:v>C0-25
</c:v>
              </c:pt>
              <c:pt idx="8">
                <c:v>C25-50
</c:v>
              </c:pt>
              <c:pt idx="9">
                <c:v>C50+
</c:v>
              </c:pt>
            </c:strLit>
          </c:cat>
          <c:val>
            <c:numLit>
              <c:ptCount val="10"/>
              <c:pt idx="0">
                <c:v>37.486820220947266</c:v>
              </c:pt>
              <c:pt idx="1">
                <c:v>27.243562698364258</c:v>
              </c:pt>
              <c:pt idx="2">
                <c:v>4.10440731048584</c:v>
              </c:pt>
              <c:pt idx="3">
                <c:v>1.9518965482711792</c:v>
              </c:pt>
              <c:pt idx="6">
                <c:v>0.7152931094169617</c:v>
              </c:pt>
            </c:numLit>
          </c:val>
          <c:smooth val="0"/>
        </c:ser>
        <c:axId val="21152313"/>
        <c:axId val="56153090"/>
      </c:lineChart>
      <c:catAx>
        <c:axId val="21152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153090"/>
        <c:crosses val="autoZero"/>
        <c:auto val="1"/>
        <c:lblOffset val="100"/>
        <c:noMultiLvlLbl val="0"/>
      </c:catAx>
      <c:valAx>
        <c:axId val="561530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1523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I171" sheet="DATA"/>
  </cacheSource>
  <cacheFields count="7">
    <cacheField name="Site">
      <sharedItems containsMixedTypes="0" count="8">
        <s v="B1"/>
        <s v="BW"/>
        <s v="H1"/>
        <s v="H4"/>
        <s v="H6"/>
        <s v="M5"/>
        <s v="M6"/>
        <s v="T30"/>
      </sharedItems>
    </cacheField>
    <cacheField name="Pit">
      <sharedItems containsSemiMixedTypes="0" containsString="0" containsMixedTypes="0" containsNumber="1" containsInteger="1" count="5">
        <n v="1"/>
        <n v="2"/>
        <n v="6"/>
        <n v="3"/>
        <n v="4"/>
      </sharedItems>
    </cacheField>
    <cacheField name="Layer #">
      <sharedItems containsSemiMixedTypes="0" containsString="0" containsMixedTypes="0" containsNumber="1" containsInteger="1" count="9">
        <n v="1"/>
        <n v="2"/>
        <n v="3"/>
        <n v="4"/>
        <n v="5"/>
        <n v="6"/>
        <n v="7"/>
        <n v="8"/>
        <n v="9"/>
      </sharedItems>
    </cacheField>
    <cacheField name="Layer">
      <sharedItems containsMixedTypes="0" count="11">
        <s v="Oie"/>
        <s v="Oa"/>
        <s v="0-10"/>
        <s v="10-20"/>
        <s v="20-30"/>
        <s v="C0-25"/>
        <s v="C25-50"/>
        <s v="C50+"/>
        <s v="30+"/>
        <s v="C+"/>
        <s v="C0-25A"/>
      </sharedItems>
    </cacheField>
    <cacheField name="N %">
      <sharedItems containsSemiMixedTypes="0" containsString="0" containsMixedTypes="0" containsNumber="1"/>
    </cacheField>
    <cacheField name="C %">
      <sharedItems containsSemiMixedTypes="0" containsString="0" containsMixedTypes="0" containsNumber="1"/>
    </cacheField>
    <cacheField name="Layer2">
      <sharedItems containsMixedTypes="0" count="3">
        <s v="Group2"/>
        <s v="Group3"/>
        <s v="Group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AA16" firstHeaderRow="1" firstDataRow="3" firstDataCol="2"/>
  <pivotFields count="7">
    <pivotField axis="axisCol" compact="0" outline="0" subtotalTop="0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axis="axisCol" compact="0" outline="0" subtotalTop="0" showAll="0">
      <items count="6">
        <item x="0"/>
        <item x="1"/>
        <item x="3"/>
        <item x="4"/>
        <item x="2"/>
        <item t="default"/>
      </items>
    </pivotField>
    <pivotField compact="0" outline="0" subtotalTop="0" showAll="0"/>
    <pivotField axis="axisRow" compact="0" outline="0" subtotalTop="0" showAll="0">
      <items count="12">
        <item x="2"/>
        <item x="3"/>
        <item x="4"/>
        <item x="8"/>
        <item x="9"/>
        <item x="5"/>
        <item m="1" x="10"/>
        <item x="6"/>
        <item x="7"/>
        <item x="0"/>
        <item x="1"/>
        <item t="default"/>
      </items>
    </pivotField>
    <pivotField dataField="1" compact="0" outline="0" subtotalTop="0" showAll="0" numFmtId="2"/>
    <pivotField compact="0" outline="0" subtotalTop="0" showAll="0" numFmtId="2"/>
    <pivotField axis="axisRow" compact="0" outline="0" subtotalTop="0" showAll="0" defaultSubtotal="0">
      <items count="3">
        <item x="2"/>
        <item n="E and B horizions" x="0"/>
        <item n="C horizion" x="1"/>
      </items>
    </pivotField>
  </pivotFields>
  <rowFields count="2">
    <field x="6"/>
    <field x="3"/>
  </rowFields>
  <rowItems count="11">
    <i>
      <x/>
      <x v="9"/>
    </i>
    <i r="1">
      <x v="10"/>
    </i>
    <i>
      <x v="1"/>
      <x/>
    </i>
    <i r="1">
      <x v="1"/>
    </i>
    <i r="1">
      <x v="2"/>
    </i>
    <i r="1">
      <x v="3"/>
    </i>
    <i>
      <x v="2"/>
      <x v="4"/>
    </i>
    <i r="1">
      <x v="5"/>
    </i>
    <i r="1">
      <x v="7"/>
    </i>
    <i r="1">
      <x v="8"/>
    </i>
    <i t="grand">
      <x/>
    </i>
  </rowItems>
  <colFields count="2">
    <field x="0"/>
    <field x="1"/>
  </colFields>
  <colItems count="25">
    <i>
      <x/>
      <x/>
    </i>
    <i r="1">
      <x v="1"/>
    </i>
    <i r="1">
      <x v="4"/>
    </i>
    <i>
      <x v="1"/>
      <x v="1"/>
    </i>
    <i r="1">
      <x v="2"/>
    </i>
    <i r="1">
      <x v="3"/>
    </i>
    <i>
      <x v="2"/>
      <x/>
    </i>
    <i r="1">
      <x v="1"/>
    </i>
    <i r="1">
      <x v="2"/>
    </i>
    <i>
      <x v="3"/>
      <x/>
    </i>
    <i r="1">
      <x v="1"/>
    </i>
    <i r="1">
      <x v="2"/>
    </i>
    <i>
      <x v="4"/>
      <x/>
    </i>
    <i r="1">
      <x v="1"/>
    </i>
    <i r="1">
      <x v="2"/>
    </i>
    <i>
      <x v="5"/>
      <x v="1"/>
    </i>
    <i r="1">
      <x v="2"/>
    </i>
    <i r="1">
      <x v="3"/>
    </i>
    <i>
      <x v="6"/>
      <x/>
    </i>
    <i r="1">
      <x v="1"/>
    </i>
    <i r="1">
      <x v="2"/>
    </i>
    <i>
      <x v="7"/>
      <x/>
    </i>
    <i r="1">
      <x v="1"/>
    </i>
    <i r="1">
      <x v="2"/>
    </i>
    <i t="grand">
      <x/>
    </i>
  </colItems>
  <dataFields count="1">
    <dataField name="Sum of N %" fld="4" baseField="0" baseItem="0" numFmtId="2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AA16" firstHeaderRow="1" firstDataRow="3" firstDataCol="2"/>
  <pivotFields count="7">
    <pivotField axis="axisCol" compact="0" outline="0" subtotalTop="0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axis="axisCol" compact="0" outline="0" subtotalTop="0" showAll="0">
      <items count="6">
        <item x="0"/>
        <item x="1"/>
        <item x="3"/>
        <item x="4"/>
        <item x="2"/>
        <item t="default"/>
      </items>
    </pivotField>
    <pivotField compact="0" outline="0" subtotalTop="0" showAll="0"/>
    <pivotField axis="axisRow" compact="0" outline="0" subtotalTop="0" showAll="0">
      <items count="12">
        <item x="0"/>
        <item x="2"/>
        <item x="3"/>
        <item x="4"/>
        <item x="8"/>
        <item x="9"/>
        <item x="5"/>
        <item m="1" x="10"/>
        <item x="6"/>
        <item x="7"/>
        <item x="1"/>
        <item t="default"/>
      </items>
    </pivotField>
    <pivotField compact="0" outline="0" subtotalTop="0" showAll="0" numFmtId="2"/>
    <pivotField dataField="1" compact="0" outline="0" subtotalTop="0" showAll="0" numFmtId="2"/>
    <pivotField axis="axisRow" compact="0" outline="0" subtotalTop="0" showAll="0" defaultSubtotal="0">
      <items count="3">
        <item n="Forest Floor" x="2"/>
        <item n="E and B horizons" x="0"/>
        <item n="C horizon" x="1"/>
      </items>
    </pivotField>
  </pivotFields>
  <rowFields count="2">
    <field x="6"/>
    <field x="3"/>
  </rowFields>
  <rowItems count="11">
    <i>
      <x/>
      <x/>
    </i>
    <i r="1">
      <x v="10"/>
    </i>
    <i>
      <x v="1"/>
      <x v="1"/>
    </i>
    <i r="1">
      <x v="2"/>
    </i>
    <i r="1">
      <x v="3"/>
    </i>
    <i r="1">
      <x v="4"/>
    </i>
    <i>
      <x v="2"/>
      <x v="5"/>
    </i>
    <i r="1">
      <x v="6"/>
    </i>
    <i r="1">
      <x v="8"/>
    </i>
    <i r="1">
      <x v="9"/>
    </i>
    <i t="grand">
      <x/>
    </i>
  </rowItems>
  <colFields count="2">
    <field x="0"/>
    <field x="1"/>
  </colFields>
  <colItems count="25">
    <i>
      <x/>
      <x/>
    </i>
    <i r="1">
      <x v="1"/>
    </i>
    <i r="1">
      <x v="4"/>
    </i>
    <i>
      <x v="1"/>
      <x v="1"/>
    </i>
    <i r="1">
      <x v="2"/>
    </i>
    <i r="1">
      <x v="3"/>
    </i>
    <i>
      <x v="2"/>
      <x/>
    </i>
    <i r="1">
      <x v="1"/>
    </i>
    <i r="1">
      <x v="2"/>
    </i>
    <i>
      <x v="3"/>
      <x/>
    </i>
    <i r="1">
      <x v="1"/>
    </i>
    <i r="1">
      <x v="2"/>
    </i>
    <i>
      <x v="4"/>
      <x/>
    </i>
    <i r="1">
      <x v="1"/>
    </i>
    <i r="1">
      <x v="2"/>
    </i>
    <i>
      <x v="5"/>
      <x v="1"/>
    </i>
    <i r="1">
      <x v="2"/>
    </i>
    <i r="1">
      <x v="3"/>
    </i>
    <i>
      <x v="6"/>
      <x/>
    </i>
    <i r="1">
      <x v="1"/>
    </i>
    <i r="1">
      <x v="2"/>
    </i>
    <i>
      <x v="7"/>
      <x/>
    </i>
    <i r="1">
      <x v="1"/>
    </i>
    <i r="1">
      <x v="2"/>
    </i>
    <i t="grand">
      <x/>
    </i>
  </colItems>
  <dataFields count="1">
    <dataField name="Sum of C %" fld="5" baseField="0" baseItem="0" numFmtId="2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00390625" style="82" customWidth="1"/>
    <col min="2" max="5" width="9.140625" style="10" customWidth="1"/>
    <col min="6" max="6" width="13.57421875" style="4" customWidth="1"/>
    <col min="7" max="7" width="13.57421875" style="63" customWidth="1"/>
    <col min="8" max="8" width="10.421875" style="12" customWidth="1"/>
    <col min="9" max="9" width="11.00390625" style="12" customWidth="1"/>
    <col min="10" max="10" width="9.28125" style="81" bestFit="1" customWidth="1"/>
    <col min="11" max="11" width="9.57421875" style="4" bestFit="1" customWidth="1"/>
    <col min="12" max="16384" width="9.140625" style="4" customWidth="1"/>
  </cols>
  <sheetData>
    <row r="1" spans="1:20" ht="13.5" thickBot="1">
      <c r="A1" s="96" t="s">
        <v>38</v>
      </c>
      <c r="B1" s="97" t="s">
        <v>0</v>
      </c>
      <c r="C1" s="98" t="s">
        <v>1</v>
      </c>
      <c r="D1" s="98" t="s">
        <v>21</v>
      </c>
      <c r="E1" s="98" t="s">
        <v>2</v>
      </c>
      <c r="F1" s="99" t="s">
        <v>32</v>
      </c>
      <c r="G1" s="100" t="s">
        <v>33</v>
      </c>
      <c r="H1" s="101" t="s">
        <v>34</v>
      </c>
      <c r="I1" s="102" t="s">
        <v>35</v>
      </c>
      <c r="J1" s="103" t="s">
        <v>36</v>
      </c>
      <c r="K1" s="100" t="s">
        <v>37</v>
      </c>
      <c r="L1" s="10"/>
      <c r="M1" s="107" t="s">
        <v>41</v>
      </c>
      <c r="N1" s="106"/>
      <c r="O1" s="106"/>
      <c r="P1" s="106"/>
      <c r="Q1" s="106"/>
      <c r="R1" s="106"/>
      <c r="S1" s="106"/>
      <c r="T1" s="106"/>
    </row>
    <row r="2" spans="1:11" ht="12.75">
      <c r="A2" s="94">
        <v>2003.001</v>
      </c>
      <c r="B2" s="14" t="s">
        <v>3</v>
      </c>
      <c r="C2" s="15">
        <v>1</v>
      </c>
      <c r="D2" s="15">
        <v>1</v>
      </c>
      <c r="E2" s="16" t="s">
        <v>4</v>
      </c>
      <c r="F2" s="55">
        <v>1107</v>
      </c>
      <c r="G2" s="59">
        <f>F2*2</f>
        <v>2214</v>
      </c>
      <c r="H2" s="17">
        <v>1.6808501482009888</v>
      </c>
      <c r="I2" s="17">
        <v>46.93959045410156</v>
      </c>
      <c r="J2" s="71">
        <f>G2*H2/100</f>
        <v>37.21402228116989</v>
      </c>
      <c r="K2" s="74">
        <f>G2*I2/100</f>
        <v>1039.2425326538087</v>
      </c>
    </row>
    <row r="3" spans="1:11" ht="12.75">
      <c r="A3" s="94">
        <v>2003.002</v>
      </c>
      <c r="B3" s="19" t="s">
        <v>3</v>
      </c>
      <c r="C3" s="5">
        <v>1</v>
      </c>
      <c r="D3" s="5">
        <v>2</v>
      </c>
      <c r="E3" s="6" t="s">
        <v>5</v>
      </c>
      <c r="F3" s="56">
        <v>1570</v>
      </c>
      <c r="G3" s="60">
        <f aca="true" t="shared" si="0" ref="G3:G65">F3*2</f>
        <v>3140</v>
      </c>
      <c r="H3" s="11">
        <v>1.8257497549057007</v>
      </c>
      <c r="I3" s="11">
        <v>45.283775329589844</v>
      </c>
      <c r="J3" s="72">
        <f aca="true" t="shared" si="1" ref="J3:J65">G3*H3/100</f>
        <v>57.328542304039004</v>
      </c>
      <c r="K3" s="75">
        <f aca="true" t="shared" si="2" ref="K3:K65">G3*I3/100</f>
        <v>1421.910545349121</v>
      </c>
    </row>
    <row r="4" spans="1:11" ht="12.75">
      <c r="A4" s="94">
        <v>2003.003</v>
      </c>
      <c r="B4" s="85" t="s">
        <v>3</v>
      </c>
      <c r="C4" s="86">
        <v>1</v>
      </c>
      <c r="D4" s="86">
        <v>3</v>
      </c>
      <c r="E4" s="87" t="s">
        <v>6</v>
      </c>
      <c r="F4" s="57">
        <v>24751.89694650796</v>
      </c>
      <c r="G4" s="83">
        <f t="shared" si="0"/>
        <v>49503.79389301592</v>
      </c>
      <c r="H4" s="1">
        <v>0.36968575547138854</v>
      </c>
      <c r="I4" s="1">
        <v>7.247243722279866</v>
      </c>
      <c r="J4" s="72">
        <f t="shared" si="1"/>
        <v>183.008474440395</v>
      </c>
      <c r="K4" s="75">
        <f t="shared" si="2"/>
        <v>3587.66059520196</v>
      </c>
    </row>
    <row r="5" spans="1:11" ht="12.75">
      <c r="A5" s="94">
        <v>2003.004</v>
      </c>
      <c r="B5" s="85" t="s">
        <v>3</v>
      </c>
      <c r="C5" s="86">
        <v>1</v>
      </c>
      <c r="D5" s="86">
        <v>4</v>
      </c>
      <c r="E5" s="88" t="s">
        <v>7</v>
      </c>
      <c r="F5" s="57">
        <v>38383.202107652</v>
      </c>
      <c r="G5" s="84">
        <f t="shared" si="0"/>
        <v>76766.404215304</v>
      </c>
      <c r="H5" s="2">
        <v>0.19618076880772908</v>
      </c>
      <c r="I5" s="2">
        <v>3.398181200027466</v>
      </c>
      <c r="J5" s="72">
        <f t="shared" si="1"/>
        <v>150.60092197563236</v>
      </c>
      <c r="K5" s="75">
        <f t="shared" si="2"/>
        <v>2608.661515981553</v>
      </c>
    </row>
    <row r="6" spans="1:11" ht="12.75">
      <c r="A6" s="94">
        <v>2003.005</v>
      </c>
      <c r="B6" s="85" t="s">
        <v>3</v>
      </c>
      <c r="C6" s="86">
        <v>1</v>
      </c>
      <c r="D6" s="86">
        <v>5</v>
      </c>
      <c r="E6" s="87" t="s">
        <v>8</v>
      </c>
      <c r="F6" s="57">
        <v>19580.19488959943</v>
      </c>
      <c r="G6" s="83">
        <f t="shared" si="0"/>
        <v>39160.38977919886</v>
      </c>
      <c r="H6" s="1">
        <v>0.12693415748576323</v>
      </c>
      <c r="I6" s="1">
        <v>2.1133358478546143</v>
      </c>
      <c r="J6" s="72">
        <f t="shared" si="1"/>
        <v>49.707910834367006</v>
      </c>
      <c r="K6" s="75">
        <f t="shared" si="2"/>
        <v>827.5905553634038</v>
      </c>
    </row>
    <row r="7" spans="1:11" ht="12.75">
      <c r="A7" s="94">
        <v>2003.006</v>
      </c>
      <c r="B7" s="85" t="s">
        <v>3</v>
      </c>
      <c r="C7" s="86">
        <v>1</v>
      </c>
      <c r="D7" s="86">
        <v>6</v>
      </c>
      <c r="E7" s="87" t="s">
        <v>18</v>
      </c>
      <c r="F7" s="57">
        <v>159710.6801504798</v>
      </c>
      <c r="G7" s="83">
        <f t="shared" si="0"/>
        <v>319421.3603009596</v>
      </c>
      <c r="H7" s="1">
        <v>0.012583448498820265</v>
      </c>
      <c r="I7" s="1">
        <v>0.28092942635218304</v>
      </c>
      <c r="J7" s="72">
        <f t="shared" si="1"/>
        <v>40.19422236770237</v>
      </c>
      <c r="K7" s="75">
        <f t="shared" si="2"/>
        <v>897.3485951398256</v>
      </c>
    </row>
    <row r="8" spans="1:11" ht="12.75">
      <c r="A8" s="94">
        <v>2003.007</v>
      </c>
      <c r="B8" s="85" t="s">
        <v>3</v>
      </c>
      <c r="C8" s="86">
        <v>1</v>
      </c>
      <c r="D8" s="86">
        <v>7</v>
      </c>
      <c r="E8" s="87" t="s">
        <v>19</v>
      </c>
      <c r="F8" s="57">
        <v>259166.41212030526</v>
      </c>
      <c r="G8" s="83">
        <f t="shared" si="0"/>
        <v>518332.8242406105</v>
      </c>
      <c r="H8" s="1">
        <v>0</v>
      </c>
      <c r="I8" s="1">
        <v>0.06688863411545753</v>
      </c>
      <c r="J8" s="72">
        <f t="shared" si="1"/>
        <v>0</v>
      </c>
      <c r="K8" s="75">
        <f t="shared" si="2"/>
        <v>346.7057463066196</v>
      </c>
    </row>
    <row r="9" spans="1:11" ht="13.5" thickBot="1">
      <c r="A9" s="94">
        <v>2003.008</v>
      </c>
      <c r="B9" s="89" t="s">
        <v>3</v>
      </c>
      <c r="C9" s="90">
        <v>1</v>
      </c>
      <c r="D9" s="90">
        <v>8</v>
      </c>
      <c r="E9" s="91" t="s">
        <v>20</v>
      </c>
      <c r="F9" s="64"/>
      <c r="G9" s="65"/>
      <c r="H9" s="23">
        <v>0</v>
      </c>
      <c r="I9" s="23">
        <v>0.0382049735635519</v>
      </c>
      <c r="J9" s="79"/>
      <c r="K9" s="78"/>
    </row>
    <row r="10" spans="1:11" ht="12.75">
      <c r="A10" s="93">
        <v>2003.009</v>
      </c>
      <c r="B10" s="19" t="s">
        <v>3</v>
      </c>
      <c r="C10" s="5">
        <v>2</v>
      </c>
      <c r="D10" s="5">
        <v>1</v>
      </c>
      <c r="E10" s="6" t="s">
        <v>4</v>
      </c>
      <c r="F10" s="56">
        <v>1185</v>
      </c>
      <c r="G10" s="60">
        <f t="shared" si="0"/>
        <v>2370</v>
      </c>
      <c r="H10" s="11">
        <v>1.5908976793289185</v>
      </c>
      <c r="I10" s="20">
        <v>46.17320251464844</v>
      </c>
      <c r="J10" s="72">
        <f t="shared" si="1"/>
        <v>37.704275000095365</v>
      </c>
      <c r="K10" s="75">
        <f t="shared" si="2"/>
        <v>1094.304899597168</v>
      </c>
    </row>
    <row r="11" spans="1:11" ht="12.75">
      <c r="A11" s="94">
        <v>2003.01</v>
      </c>
      <c r="B11" s="19" t="s">
        <v>3</v>
      </c>
      <c r="C11" s="5">
        <v>2</v>
      </c>
      <c r="D11" s="5">
        <v>2</v>
      </c>
      <c r="E11" s="6" t="s">
        <v>5</v>
      </c>
      <c r="F11" s="56">
        <v>789</v>
      </c>
      <c r="G11" s="60">
        <f t="shared" si="0"/>
        <v>1578</v>
      </c>
      <c r="H11" s="11">
        <v>1.8138277530670166</v>
      </c>
      <c r="I11" s="20">
        <v>47.605316162109375</v>
      </c>
      <c r="J11" s="72">
        <f t="shared" si="1"/>
        <v>28.62220194339752</v>
      </c>
      <c r="K11" s="75">
        <f t="shared" si="2"/>
        <v>751.2118890380859</v>
      </c>
    </row>
    <row r="12" spans="1:11" ht="12.75">
      <c r="A12" s="94">
        <v>2003.011</v>
      </c>
      <c r="B12" s="19" t="s">
        <v>3</v>
      </c>
      <c r="C12" s="5">
        <v>2</v>
      </c>
      <c r="D12" s="5">
        <v>3</v>
      </c>
      <c r="E12" s="6" t="s">
        <v>6</v>
      </c>
      <c r="F12" s="57">
        <v>18684.587921569742</v>
      </c>
      <c r="G12" s="60">
        <f t="shared" si="0"/>
        <v>37369.175843139485</v>
      </c>
      <c r="H12" s="11">
        <v>0.4032564163208008</v>
      </c>
      <c r="I12" s="20">
        <v>10.163854598999023</v>
      </c>
      <c r="J12" s="72">
        <f t="shared" si="1"/>
        <v>150.69359931366267</v>
      </c>
      <c r="K12" s="75">
        <f t="shared" si="2"/>
        <v>3798.1486975409643</v>
      </c>
    </row>
    <row r="13" spans="1:11" ht="12.75">
      <c r="A13" s="94">
        <v>2003.012</v>
      </c>
      <c r="B13" s="19" t="s">
        <v>3</v>
      </c>
      <c r="C13" s="5">
        <v>2</v>
      </c>
      <c r="D13" s="5">
        <v>4</v>
      </c>
      <c r="E13" s="7" t="s">
        <v>7</v>
      </c>
      <c r="F13" s="57">
        <v>22436.94212383461</v>
      </c>
      <c r="G13" s="61">
        <f t="shared" si="0"/>
        <v>44873.88424766922</v>
      </c>
      <c r="H13" s="11">
        <v>0.17828913033008575</v>
      </c>
      <c r="I13" s="20">
        <v>2.9779956340789795</v>
      </c>
      <c r="J13" s="72">
        <f t="shared" si="1"/>
        <v>80.0052579704988</v>
      </c>
      <c r="K13" s="75">
        <f t="shared" si="2"/>
        <v>1336.3423137372445</v>
      </c>
    </row>
    <row r="14" spans="1:11" ht="12.75">
      <c r="A14" s="94">
        <v>2003.013</v>
      </c>
      <c r="B14" s="19" t="s">
        <v>3</v>
      </c>
      <c r="C14" s="5">
        <v>2</v>
      </c>
      <c r="D14" s="5">
        <v>5</v>
      </c>
      <c r="E14" s="6" t="s">
        <v>8</v>
      </c>
      <c r="F14" s="58">
        <v>29576.724782790257</v>
      </c>
      <c r="G14" s="60">
        <f t="shared" si="0"/>
        <v>59153.449565580515</v>
      </c>
      <c r="H14" s="11">
        <v>0.14525677263736725</v>
      </c>
      <c r="I14" s="20">
        <v>2.180159568786621</v>
      </c>
      <c r="J14" s="72">
        <f t="shared" si="1"/>
        <v>85.924391742635</v>
      </c>
      <c r="K14" s="75">
        <f t="shared" si="2"/>
        <v>1289.6395909713715</v>
      </c>
    </row>
    <row r="15" spans="1:11" ht="12.75">
      <c r="A15" s="94">
        <v>2003.014</v>
      </c>
      <c r="B15" s="85" t="s">
        <v>3</v>
      </c>
      <c r="C15" s="86">
        <v>2</v>
      </c>
      <c r="D15" s="86">
        <v>6</v>
      </c>
      <c r="E15" s="87" t="s">
        <v>9</v>
      </c>
      <c r="F15" s="57">
        <v>64936.22811609439</v>
      </c>
      <c r="G15" s="83">
        <f t="shared" si="0"/>
        <v>129872.45623218878</v>
      </c>
      <c r="H15" s="1">
        <v>0.08677340663969517</v>
      </c>
      <c r="I15" s="21">
        <v>1.5237840414047241</v>
      </c>
      <c r="J15" s="72">
        <f t="shared" si="1"/>
        <v>112.6947545593173</v>
      </c>
      <c r="K15" s="75">
        <f t="shared" si="2"/>
        <v>1978.9757622464278</v>
      </c>
    </row>
    <row r="16" spans="1:11" ht="13.5" thickBot="1">
      <c r="A16" s="95">
        <v>2003.015</v>
      </c>
      <c r="B16" s="85" t="s">
        <v>3</v>
      </c>
      <c r="C16" s="86">
        <v>2</v>
      </c>
      <c r="D16" s="86">
        <v>7</v>
      </c>
      <c r="E16" s="87" t="s">
        <v>10</v>
      </c>
      <c r="F16" s="66"/>
      <c r="G16" s="67"/>
      <c r="H16" s="1">
        <v>0.026128447987139227</v>
      </c>
      <c r="I16" s="21">
        <v>0.6793673038482666</v>
      </c>
      <c r="J16" s="80"/>
      <c r="K16" s="77"/>
    </row>
    <row r="17" spans="1:11" ht="12.75">
      <c r="A17" s="94">
        <v>2003.016</v>
      </c>
      <c r="B17" s="14" t="s">
        <v>3</v>
      </c>
      <c r="C17" s="15">
        <v>6</v>
      </c>
      <c r="D17" s="15">
        <v>1</v>
      </c>
      <c r="E17" s="16" t="s">
        <v>4</v>
      </c>
      <c r="F17" s="55">
        <v>1243</v>
      </c>
      <c r="G17" s="59">
        <f t="shared" si="0"/>
        <v>2486</v>
      </c>
      <c r="H17" s="17">
        <v>1.530470609664917</v>
      </c>
      <c r="I17" s="18">
        <v>47.73283004760742</v>
      </c>
      <c r="J17" s="71">
        <f t="shared" si="1"/>
        <v>38.04749935626984</v>
      </c>
      <c r="K17" s="74">
        <f t="shared" si="2"/>
        <v>1186.6381549835205</v>
      </c>
    </row>
    <row r="18" spans="1:11" ht="12.75">
      <c r="A18" s="94">
        <v>2003.017</v>
      </c>
      <c r="B18" s="19" t="s">
        <v>3</v>
      </c>
      <c r="C18" s="5">
        <v>6</v>
      </c>
      <c r="D18" s="5">
        <v>2</v>
      </c>
      <c r="E18" s="6" t="s">
        <v>5</v>
      </c>
      <c r="F18" s="56">
        <v>1878</v>
      </c>
      <c r="G18" s="60">
        <f t="shared" si="0"/>
        <v>3756</v>
      </c>
      <c r="H18" s="11">
        <v>1.779787302017212</v>
      </c>
      <c r="I18" s="20">
        <v>47.1978759765625</v>
      </c>
      <c r="J18" s="72">
        <f t="shared" si="1"/>
        <v>66.84881106376648</v>
      </c>
      <c r="K18" s="75">
        <f t="shared" si="2"/>
        <v>1772.7522216796874</v>
      </c>
    </row>
    <row r="19" spans="1:11" ht="12.75">
      <c r="A19" s="94">
        <v>2003.018</v>
      </c>
      <c r="B19" s="19" t="s">
        <v>3</v>
      </c>
      <c r="C19" s="5">
        <v>6</v>
      </c>
      <c r="D19" s="5">
        <v>3</v>
      </c>
      <c r="E19" s="6" t="s">
        <v>6</v>
      </c>
      <c r="F19" s="57">
        <v>22450.22813951061</v>
      </c>
      <c r="G19" s="60">
        <f t="shared" si="0"/>
        <v>44900.45627902122</v>
      </c>
      <c r="H19" s="11">
        <v>0.3017665445804596</v>
      </c>
      <c r="I19" s="20">
        <v>7.6069464683532715</v>
      </c>
      <c r="J19" s="72">
        <f t="shared" si="1"/>
        <v>135.49455541406235</v>
      </c>
      <c r="K19" s="75">
        <f t="shared" si="2"/>
        <v>3415.5536731915095</v>
      </c>
    </row>
    <row r="20" spans="1:11" ht="12.75">
      <c r="A20" s="94">
        <v>2003.019</v>
      </c>
      <c r="B20" s="19" t="s">
        <v>3</v>
      </c>
      <c r="C20" s="5">
        <v>6</v>
      </c>
      <c r="D20" s="5">
        <v>4</v>
      </c>
      <c r="E20" s="8" t="s">
        <v>7</v>
      </c>
      <c r="F20" s="57">
        <v>37595.00277871044</v>
      </c>
      <c r="G20" s="61">
        <f t="shared" si="0"/>
        <v>75190.00555742088</v>
      </c>
      <c r="H20" s="11">
        <v>0.18909966945648193</v>
      </c>
      <c r="I20" s="20">
        <v>4.116652011871338</v>
      </c>
      <c r="J20" s="72">
        <f t="shared" si="1"/>
        <v>142.18405197339328</v>
      </c>
      <c r="K20" s="75">
        <f t="shared" si="2"/>
        <v>3095.3108765057377</v>
      </c>
    </row>
    <row r="21" spans="1:11" ht="12.75">
      <c r="A21" s="94">
        <v>2003.02</v>
      </c>
      <c r="B21" s="19" t="s">
        <v>3</v>
      </c>
      <c r="C21" s="5">
        <v>6</v>
      </c>
      <c r="D21" s="5">
        <v>5</v>
      </c>
      <c r="E21" s="6" t="s">
        <v>8</v>
      </c>
      <c r="F21" s="57">
        <v>37082.516885102705</v>
      </c>
      <c r="G21" s="60">
        <f t="shared" si="0"/>
        <v>74165.03377020541</v>
      </c>
      <c r="H21" s="11">
        <v>0.2150982916355133</v>
      </c>
      <c r="I21" s="20">
        <v>4.357205867767334</v>
      </c>
      <c r="J21" s="72">
        <f t="shared" si="1"/>
        <v>159.52772063061337</v>
      </c>
      <c r="K21" s="75">
        <f t="shared" si="2"/>
        <v>3231.523203267015</v>
      </c>
    </row>
    <row r="22" spans="1:11" ht="12.75">
      <c r="A22" s="94">
        <v>2003.021</v>
      </c>
      <c r="B22" s="19" t="s">
        <v>3</v>
      </c>
      <c r="C22" s="5">
        <v>6</v>
      </c>
      <c r="D22" s="5">
        <v>6</v>
      </c>
      <c r="E22" s="6" t="s">
        <v>9</v>
      </c>
      <c r="F22" s="57">
        <v>21244.06743694547</v>
      </c>
      <c r="G22" s="60">
        <f t="shared" si="0"/>
        <v>42488.13487389094</v>
      </c>
      <c r="H22" s="11">
        <v>0.19035404920578003</v>
      </c>
      <c r="I22" s="20">
        <v>3.9464852809906006</v>
      </c>
      <c r="J22" s="72">
        <f t="shared" si="1"/>
        <v>80.87788516446454</v>
      </c>
      <c r="K22" s="75">
        <f t="shared" si="2"/>
        <v>1676.78798896554</v>
      </c>
    </row>
    <row r="23" spans="1:11" ht="13.5" thickBot="1">
      <c r="A23" s="94">
        <v>2003.022</v>
      </c>
      <c r="B23" s="89" t="s">
        <v>3</v>
      </c>
      <c r="C23" s="90">
        <v>6</v>
      </c>
      <c r="D23" s="90">
        <v>7</v>
      </c>
      <c r="E23" s="91" t="s">
        <v>10</v>
      </c>
      <c r="F23" s="64"/>
      <c r="G23" s="65"/>
      <c r="H23" s="23">
        <v>0.06920291051268578</v>
      </c>
      <c r="I23" s="24">
        <v>1.5022051334381104</v>
      </c>
      <c r="J23" s="79"/>
      <c r="K23" s="78"/>
    </row>
    <row r="24" spans="1:11" ht="12.75">
      <c r="A24" s="93">
        <v>2003.023</v>
      </c>
      <c r="B24" s="19" t="s">
        <v>11</v>
      </c>
      <c r="C24" s="5">
        <v>2</v>
      </c>
      <c r="D24" s="5">
        <v>1</v>
      </c>
      <c r="E24" s="6" t="s">
        <v>4</v>
      </c>
      <c r="F24" s="56">
        <v>2438</v>
      </c>
      <c r="G24" s="60">
        <f t="shared" si="0"/>
        <v>4876</v>
      </c>
      <c r="H24" s="12">
        <v>1.6540358066558838</v>
      </c>
      <c r="I24" s="31">
        <v>47.0608278910319</v>
      </c>
      <c r="J24" s="72">
        <f t="shared" si="1"/>
        <v>80.6507859325409</v>
      </c>
      <c r="K24" s="75">
        <f t="shared" si="2"/>
        <v>2294.6859679667155</v>
      </c>
    </row>
    <row r="25" spans="1:11" ht="12.75">
      <c r="A25" s="94">
        <v>2003.024</v>
      </c>
      <c r="B25" s="19" t="s">
        <v>11</v>
      </c>
      <c r="C25" s="5">
        <v>2</v>
      </c>
      <c r="D25" s="5">
        <v>2</v>
      </c>
      <c r="E25" s="6" t="s">
        <v>5</v>
      </c>
      <c r="F25" s="56">
        <v>14831</v>
      </c>
      <c r="G25" s="60">
        <f t="shared" si="0"/>
        <v>29662</v>
      </c>
      <c r="H25" s="12">
        <v>0.8340011835098267</v>
      </c>
      <c r="I25" s="31">
        <v>17.56534767150879</v>
      </c>
      <c r="J25" s="72">
        <f t="shared" si="1"/>
        <v>247.38143105268477</v>
      </c>
      <c r="K25" s="75">
        <f t="shared" si="2"/>
        <v>5210.233426322937</v>
      </c>
    </row>
    <row r="26" spans="1:11" ht="12.75">
      <c r="A26" s="94">
        <v>2003.025</v>
      </c>
      <c r="B26" s="19" t="s">
        <v>11</v>
      </c>
      <c r="C26" s="5">
        <v>2</v>
      </c>
      <c r="D26" s="5">
        <v>3</v>
      </c>
      <c r="E26" s="6" t="s">
        <v>6</v>
      </c>
      <c r="F26" s="57">
        <v>29599.43308700826</v>
      </c>
      <c r="G26" s="60">
        <f t="shared" si="0"/>
        <v>59198.86617401652</v>
      </c>
      <c r="H26" s="12">
        <v>0.2840825965007146</v>
      </c>
      <c r="I26" s="31">
        <v>4.884953101476033</v>
      </c>
      <c r="J26" s="72">
        <f t="shared" si="1"/>
        <v>168.17367612612935</v>
      </c>
      <c r="K26" s="75">
        <f t="shared" si="2"/>
        <v>2891.8368492062664</v>
      </c>
    </row>
    <row r="27" spans="1:11" ht="12.75">
      <c r="A27" s="94">
        <v>2003.026</v>
      </c>
      <c r="B27" s="85" t="s">
        <v>11</v>
      </c>
      <c r="C27" s="86">
        <v>2</v>
      </c>
      <c r="D27" s="86">
        <v>4</v>
      </c>
      <c r="E27" s="92" t="s">
        <v>7</v>
      </c>
      <c r="F27" s="57">
        <v>42908.63989654432</v>
      </c>
      <c r="G27" s="84">
        <f t="shared" si="0"/>
        <v>85817.27979308864</v>
      </c>
      <c r="H27" s="2">
        <v>0.029921312220394614</v>
      </c>
      <c r="I27" s="22">
        <v>0.7473093271255493</v>
      </c>
      <c r="J27" s="72">
        <f t="shared" si="1"/>
        <v>25.67765622593967</v>
      </c>
      <c r="K27" s="75">
        <f t="shared" si="2"/>
        <v>641.3205361791807</v>
      </c>
    </row>
    <row r="28" spans="1:11" ht="12.75">
      <c r="A28" s="94">
        <v>2003.027</v>
      </c>
      <c r="B28" s="85" t="s">
        <v>11</v>
      </c>
      <c r="C28" s="86">
        <v>2</v>
      </c>
      <c r="D28" s="86">
        <v>5</v>
      </c>
      <c r="E28" s="87" t="s">
        <v>18</v>
      </c>
      <c r="F28" s="57">
        <v>184090.74680518912</v>
      </c>
      <c r="G28" s="83">
        <f t="shared" si="0"/>
        <v>368181.49361037824</v>
      </c>
      <c r="H28" s="1">
        <v>0</v>
      </c>
      <c r="I28" s="21">
        <v>0.18747279047966003</v>
      </c>
      <c r="J28" s="72">
        <f t="shared" si="1"/>
        <v>0</v>
      </c>
      <c r="K28" s="75">
        <f t="shared" si="2"/>
        <v>690.2401201010673</v>
      </c>
    </row>
    <row r="29" spans="1:11" ht="12.75">
      <c r="A29" s="94">
        <v>2003.028</v>
      </c>
      <c r="B29" s="85" t="s">
        <v>11</v>
      </c>
      <c r="C29" s="86">
        <v>2</v>
      </c>
      <c r="D29" s="86">
        <v>6</v>
      </c>
      <c r="E29" s="87" t="s">
        <v>19</v>
      </c>
      <c r="F29" s="57">
        <v>172945.88371911898</v>
      </c>
      <c r="G29" s="83">
        <f t="shared" si="0"/>
        <v>345891.76743823796</v>
      </c>
      <c r="H29" s="1">
        <v>0</v>
      </c>
      <c r="I29" s="21">
        <v>0.03919600322842598</v>
      </c>
      <c r="J29" s="72">
        <f t="shared" si="1"/>
        <v>0</v>
      </c>
      <c r="K29" s="75">
        <f t="shared" si="2"/>
        <v>135.57574833195144</v>
      </c>
    </row>
    <row r="30" spans="1:11" ht="13.5" thickBot="1">
      <c r="A30" s="95">
        <v>2003.029</v>
      </c>
      <c r="B30" s="85" t="s">
        <v>11</v>
      </c>
      <c r="C30" s="86">
        <v>2</v>
      </c>
      <c r="D30" s="86">
        <v>7</v>
      </c>
      <c r="E30" s="87" t="s">
        <v>20</v>
      </c>
      <c r="F30" s="66"/>
      <c r="G30" s="67"/>
      <c r="H30" s="1">
        <v>0</v>
      </c>
      <c r="I30" s="21">
        <v>0.051209431141614914</v>
      </c>
      <c r="J30" s="80"/>
      <c r="K30" s="77"/>
    </row>
    <row r="31" spans="1:11" ht="12.75">
      <c r="A31" s="94">
        <v>2003.03</v>
      </c>
      <c r="B31" s="14" t="s">
        <v>11</v>
      </c>
      <c r="C31" s="15">
        <v>3</v>
      </c>
      <c r="D31" s="15">
        <v>1</v>
      </c>
      <c r="E31" s="16" t="s">
        <v>4</v>
      </c>
      <c r="F31" s="55">
        <v>1058</v>
      </c>
      <c r="G31" s="59">
        <f t="shared" si="0"/>
        <v>2116</v>
      </c>
      <c r="H31" s="17">
        <v>1.8205896615982056</v>
      </c>
      <c r="I31" s="18">
        <v>47.04130172729492</v>
      </c>
      <c r="J31" s="71">
        <f t="shared" si="1"/>
        <v>38.52367723941803</v>
      </c>
      <c r="K31" s="74">
        <f t="shared" si="2"/>
        <v>995.3939445495605</v>
      </c>
    </row>
    <row r="32" spans="1:11" ht="12.75">
      <c r="A32" s="94">
        <v>2003.031</v>
      </c>
      <c r="B32" s="19" t="s">
        <v>11</v>
      </c>
      <c r="C32" s="5">
        <v>3</v>
      </c>
      <c r="D32" s="5">
        <v>2</v>
      </c>
      <c r="E32" s="6" t="s">
        <v>5</v>
      </c>
      <c r="F32" s="56">
        <v>2688</v>
      </c>
      <c r="G32" s="60">
        <f t="shared" si="0"/>
        <v>5376</v>
      </c>
      <c r="H32" s="11">
        <v>1.8940247297286987</v>
      </c>
      <c r="I32" s="20">
        <v>41.57008743286133</v>
      </c>
      <c r="J32" s="72">
        <f t="shared" si="1"/>
        <v>101.82276947021484</v>
      </c>
      <c r="K32" s="75">
        <f t="shared" si="2"/>
        <v>2234.807900390625</v>
      </c>
    </row>
    <row r="33" spans="1:11" ht="12.75">
      <c r="A33" s="94">
        <v>2003.032</v>
      </c>
      <c r="B33" s="19" t="s">
        <v>11</v>
      </c>
      <c r="C33" s="5">
        <v>3</v>
      </c>
      <c r="D33" s="5">
        <v>3</v>
      </c>
      <c r="E33" s="6" t="s">
        <v>6</v>
      </c>
      <c r="F33" s="57">
        <v>24950.65154437313</v>
      </c>
      <c r="G33" s="60">
        <f t="shared" si="0"/>
        <v>49901.30308874626</v>
      </c>
      <c r="H33" s="11">
        <v>0.33793067932128906</v>
      </c>
      <c r="I33" s="20">
        <v>6.272078037261963</v>
      </c>
      <c r="J33" s="72">
        <f t="shared" si="1"/>
        <v>168.63181251797562</v>
      </c>
      <c r="K33" s="75">
        <f t="shared" si="2"/>
        <v>3129.8486713367793</v>
      </c>
    </row>
    <row r="34" spans="1:11" ht="12.75">
      <c r="A34" s="94">
        <v>2003.033</v>
      </c>
      <c r="B34" s="19" t="s">
        <v>11</v>
      </c>
      <c r="C34" s="5">
        <v>3</v>
      </c>
      <c r="D34" s="5">
        <v>4</v>
      </c>
      <c r="E34" s="8" t="s">
        <v>7</v>
      </c>
      <c r="F34" s="57">
        <v>21330.39321195124</v>
      </c>
      <c r="G34" s="61">
        <f t="shared" si="0"/>
        <v>42660.78642390248</v>
      </c>
      <c r="H34" s="11">
        <v>0.12192488461732864</v>
      </c>
      <c r="I34" s="20">
        <v>2.427354335784912</v>
      </c>
      <c r="J34" s="72">
        <f t="shared" si="1"/>
        <v>52.014114624188096</v>
      </c>
      <c r="K34" s="75">
        <f t="shared" si="2"/>
        <v>1035.5284489405378</v>
      </c>
    </row>
    <row r="35" spans="1:11" ht="12.75">
      <c r="A35" s="94">
        <v>2003.034</v>
      </c>
      <c r="B35" s="85" t="s">
        <v>11</v>
      </c>
      <c r="C35" s="86">
        <v>3</v>
      </c>
      <c r="D35" s="86">
        <v>5</v>
      </c>
      <c r="E35" s="87" t="s">
        <v>8</v>
      </c>
      <c r="F35" s="57">
        <v>17415.129535041513</v>
      </c>
      <c r="G35" s="83">
        <f t="shared" si="0"/>
        <v>34830.259070083026</v>
      </c>
      <c r="H35" s="1">
        <v>0.07201421263317268</v>
      </c>
      <c r="I35" s="21">
        <v>1.4972153902053833</v>
      </c>
      <c r="J35" s="72">
        <f t="shared" si="1"/>
        <v>25.0827368274145</v>
      </c>
      <c r="K35" s="75">
        <f t="shared" si="2"/>
        <v>521.4839992456895</v>
      </c>
    </row>
    <row r="36" spans="1:11" ht="12.75">
      <c r="A36" s="94">
        <v>2003.035</v>
      </c>
      <c r="B36" s="85" t="s">
        <v>11</v>
      </c>
      <c r="C36" s="86">
        <v>3</v>
      </c>
      <c r="D36" s="86">
        <v>6</v>
      </c>
      <c r="E36" s="87" t="s">
        <v>9</v>
      </c>
      <c r="F36" s="57">
        <v>4526.070627460571</v>
      </c>
      <c r="G36" s="83">
        <f t="shared" si="0"/>
        <v>9052.141254921142</v>
      </c>
      <c r="H36" s="1">
        <v>0.021156299747526648</v>
      </c>
      <c r="I36" s="21">
        <v>0.7301403880119324</v>
      </c>
      <c r="J36" s="72">
        <f t="shared" si="1"/>
        <v>1.915098137460637</v>
      </c>
      <c r="K36" s="75">
        <f t="shared" si="2"/>
        <v>66.09333928206942</v>
      </c>
    </row>
    <row r="37" spans="1:11" ht="13.5" thickBot="1">
      <c r="A37" s="94">
        <v>2003.036</v>
      </c>
      <c r="B37" s="89" t="s">
        <v>11</v>
      </c>
      <c r="C37" s="90">
        <v>3</v>
      </c>
      <c r="D37" s="90">
        <v>7</v>
      </c>
      <c r="E37" s="91" t="s">
        <v>10</v>
      </c>
      <c r="F37" s="64"/>
      <c r="G37" s="65"/>
      <c r="H37" s="25">
        <v>0.010486868396401406</v>
      </c>
      <c r="I37" s="24">
        <v>0.11276377737522125</v>
      </c>
      <c r="J37" s="79"/>
      <c r="K37" s="78"/>
    </row>
    <row r="38" spans="1:11" ht="12.75">
      <c r="A38" s="93">
        <v>2003.037</v>
      </c>
      <c r="B38" s="19" t="s">
        <v>11</v>
      </c>
      <c r="C38" s="5">
        <v>4</v>
      </c>
      <c r="D38" s="5">
        <v>1</v>
      </c>
      <c r="E38" s="6" t="s">
        <v>4</v>
      </c>
      <c r="F38" s="56">
        <v>1938</v>
      </c>
      <c r="G38" s="60">
        <f t="shared" si="0"/>
        <v>3876</v>
      </c>
      <c r="H38" s="11">
        <v>1.875870943069458</v>
      </c>
      <c r="I38" s="20">
        <v>48.7017707824707</v>
      </c>
      <c r="J38" s="72">
        <f t="shared" si="1"/>
        <v>72.7087577533722</v>
      </c>
      <c r="K38" s="75">
        <f t="shared" si="2"/>
        <v>1887.6806355285644</v>
      </c>
    </row>
    <row r="39" spans="1:11" ht="12.75">
      <c r="A39" s="94">
        <v>2003.038</v>
      </c>
      <c r="B39" s="19" t="s">
        <v>11</v>
      </c>
      <c r="C39" s="5">
        <v>4</v>
      </c>
      <c r="D39" s="5">
        <v>2</v>
      </c>
      <c r="E39" s="6" t="s">
        <v>5</v>
      </c>
      <c r="F39" s="56">
        <v>5888</v>
      </c>
      <c r="G39" s="60">
        <f t="shared" si="0"/>
        <v>11776</v>
      </c>
      <c r="H39" s="11">
        <v>1.623812198638916</v>
      </c>
      <c r="I39" s="20">
        <v>40.40886688232422</v>
      </c>
      <c r="J39" s="72">
        <f t="shared" si="1"/>
        <v>191.22012451171875</v>
      </c>
      <c r="K39" s="75">
        <f t="shared" si="2"/>
        <v>4758.5481640625</v>
      </c>
    </row>
    <row r="40" spans="1:11" ht="12.75">
      <c r="A40" s="94">
        <v>2003.039</v>
      </c>
      <c r="B40" s="19" t="s">
        <v>11</v>
      </c>
      <c r="C40" s="5">
        <v>4</v>
      </c>
      <c r="D40" s="5">
        <v>3</v>
      </c>
      <c r="E40" s="6" t="s">
        <v>6</v>
      </c>
      <c r="F40" s="57">
        <v>30351.554588529812</v>
      </c>
      <c r="G40" s="60">
        <f t="shared" si="0"/>
        <v>60703.109177059625</v>
      </c>
      <c r="H40" s="11">
        <v>0.2883452773094177</v>
      </c>
      <c r="I40" s="20">
        <v>8.498723030090332</v>
      </c>
      <c r="J40" s="72">
        <f t="shared" si="1"/>
        <v>175.03454849203118</v>
      </c>
      <c r="K40" s="75">
        <f t="shared" si="2"/>
        <v>5158.989119611644</v>
      </c>
    </row>
    <row r="41" spans="1:11" ht="12.75">
      <c r="A41" s="94">
        <v>2003.04</v>
      </c>
      <c r="B41" s="19" t="s">
        <v>11</v>
      </c>
      <c r="C41" s="5">
        <v>4</v>
      </c>
      <c r="D41" s="5">
        <v>4</v>
      </c>
      <c r="E41" s="7" t="s">
        <v>7</v>
      </c>
      <c r="F41" s="57">
        <v>18242.723078912903</v>
      </c>
      <c r="G41" s="61">
        <f t="shared" si="0"/>
        <v>36485.446157825805</v>
      </c>
      <c r="H41" s="11">
        <v>0.22610415518283844</v>
      </c>
      <c r="I41" s="20">
        <v>7.2527594566345215</v>
      </c>
      <c r="J41" s="72">
        <f t="shared" si="1"/>
        <v>82.49510979984143</v>
      </c>
      <c r="K41" s="75">
        <f t="shared" si="2"/>
        <v>2646.2016465070074</v>
      </c>
    </row>
    <row r="42" spans="1:11" ht="12.75">
      <c r="A42" s="94">
        <v>2003.041</v>
      </c>
      <c r="B42" s="19" t="s">
        <v>11</v>
      </c>
      <c r="C42" s="5">
        <v>4</v>
      </c>
      <c r="D42" s="5">
        <v>5</v>
      </c>
      <c r="E42" s="6" t="s">
        <v>8</v>
      </c>
      <c r="F42" s="57">
        <v>36342.396390849724</v>
      </c>
      <c r="G42" s="60">
        <f t="shared" si="0"/>
        <v>72684.79278169945</v>
      </c>
      <c r="H42" s="11">
        <v>0.1665256917476654</v>
      </c>
      <c r="I42" s="20">
        <v>3.2910332679748535</v>
      </c>
      <c r="J42" s="72">
        <f t="shared" si="1"/>
        <v>121.03885397508219</v>
      </c>
      <c r="K42" s="75">
        <f t="shared" si="2"/>
        <v>2392.080711204314</v>
      </c>
    </row>
    <row r="43" spans="1:11" ht="13.5" thickBot="1">
      <c r="A43" s="95">
        <v>2003.042</v>
      </c>
      <c r="B43" s="85" t="s">
        <v>11</v>
      </c>
      <c r="C43" s="86">
        <v>4</v>
      </c>
      <c r="D43" s="86">
        <v>6</v>
      </c>
      <c r="E43" s="87" t="s">
        <v>10</v>
      </c>
      <c r="F43" s="66"/>
      <c r="G43" s="67"/>
      <c r="H43" s="3">
        <v>0.04305886156857014</v>
      </c>
      <c r="I43" s="21">
        <v>0.9728126525878906</v>
      </c>
      <c r="J43" s="80"/>
      <c r="K43" s="77"/>
    </row>
    <row r="44" spans="1:11" ht="12.75">
      <c r="A44" s="94">
        <v>2003.043</v>
      </c>
      <c r="B44" s="14" t="s">
        <v>12</v>
      </c>
      <c r="C44" s="15">
        <v>1</v>
      </c>
      <c r="D44" s="15">
        <v>1</v>
      </c>
      <c r="E44" s="16" t="s">
        <v>4</v>
      </c>
      <c r="F44" s="55">
        <v>407</v>
      </c>
      <c r="G44" s="59">
        <f t="shared" si="0"/>
        <v>814</v>
      </c>
      <c r="H44" s="17">
        <v>1.8618125915527344</v>
      </c>
      <c r="I44" s="18">
        <v>47.30033493041992</v>
      </c>
      <c r="J44" s="71">
        <f t="shared" si="1"/>
        <v>15.155154495239257</v>
      </c>
      <c r="K44" s="74">
        <f t="shared" si="2"/>
        <v>385.02472633361816</v>
      </c>
    </row>
    <row r="45" spans="1:11" ht="12.75">
      <c r="A45" s="94">
        <v>2003.044</v>
      </c>
      <c r="B45" s="19" t="s">
        <v>12</v>
      </c>
      <c r="C45" s="5">
        <v>1</v>
      </c>
      <c r="D45" s="5">
        <v>2</v>
      </c>
      <c r="E45" s="6" t="s">
        <v>5</v>
      </c>
      <c r="F45" s="56">
        <v>4952</v>
      </c>
      <c r="G45" s="60">
        <f t="shared" si="0"/>
        <v>9904</v>
      </c>
      <c r="H45" s="11">
        <v>1.1219027042388916</v>
      </c>
      <c r="I45" s="20">
        <v>27.13126564025879</v>
      </c>
      <c r="J45" s="72">
        <f t="shared" si="1"/>
        <v>111.11324382781983</v>
      </c>
      <c r="K45" s="75">
        <f t="shared" si="2"/>
        <v>2687.0805490112307</v>
      </c>
    </row>
    <row r="46" spans="1:11" ht="12.75">
      <c r="A46" s="94">
        <v>2003.045</v>
      </c>
      <c r="B46" s="19" t="s">
        <v>12</v>
      </c>
      <c r="C46" s="5">
        <v>1</v>
      </c>
      <c r="D46" s="5">
        <v>3</v>
      </c>
      <c r="E46" s="6" t="s">
        <v>6</v>
      </c>
      <c r="F46" s="57">
        <v>36035.18120580086</v>
      </c>
      <c r="G46" s="60">
        <f t="shared" si="0"/>
        <v>72070.36241160172</v>
      </c>
      <c r="H46" s="11">
        <v>0.22584325075149536</v>
      </c>
      <c r="I46" s="20">
        <v>4.8560357093811035</v>
      </c>
      <c r="J46" s="72">
        <f t="shared" si="1"/>
        <v>162.76604929874512</v>
      </c>
      <c r="K46" s="75">
        <f t="shared" si="2"/>
        <v>3499.762534587756</v>
      </c>
    </row>
    <row r="47" spans="1:11" ht="12.75">
      <c r="A47" s="94">
        <v>2003.046</v>
      </c>
      <c r="B47" s="19" t="s">
        <v>12</v>
      </c>
      <c r="C47" s="5">
        <v>1</v>
      </c>
      <c r="D47" s="5">
        <v>4</v>
      </c>
      <c r="E47" s="7" t="s">
        <v>7</v>
      </c>
      <c r="F47" s="57">
        <v>35543.7576454323</v>
      </c>
      <c r="G47" s="61">
        <f t="shared" si="0"/>
        <v>71087.5152908646</v>
      </c>
      <c r="H47" s="11">
        <v>0.12795713543891907</v>
      </c>
      <c r="I47" s="20">
        <v>2.927996873855591</v>
      </c>
      <c r="J47" s="72">
        <f t="shared" si="1"/>
        <v>90.96154822089392</v>
      </c>
      <c r="K47" s="75">
        <f t="shared" si="2"/>
        <v>2081.4402254181305</v>
      </c>
    </row>
    <row r="48" spans="1:11" ht="12.75">
      <c r="A48" s="94">
        <v>2003.047</v>
      </c>
      <c r="B48" s="85" t="s">
        <v>12</v>
      </c>
      <c r="C48" s="86">
        <v>1</v>
      </c>
      <c r="D48" s="86">
        <v>5</v>
      </c>
      <c r="E48" s="87" t="s">
        <v>8</v>
      </c>
      <c r="F48" s="57">
        <v>47152.30528418079</v>
      </c>
      <c r="G48" s="83">
        <f t="shared" si="0"/>
        <v>94304.61056836158</v>
      </c>
      <c r="H48" s="1">
        <v>0.0545565914362669</v>
      </c>
      <c r="I48" s="21">
        <v>2.0504631996154785</v>
      </c>
      <c r="J48" s="72">
        <f t="shared" si="1"/>
        <v>51.4493810933436</v>
      </c>
      <c r="K48" s="75">
        <f t="shared" si="2"/>
        <v>1933.6813352449433</v>
      </c>
    </row>
    <row r="49" spans="1:11" ht="12.75">
      <c r="A49" s="94">
        <v>2003.048</v>
      </c>
      <c r="B49" s="85" t="s">
        <v>12</v>
      </c>
      <c r="C49" s="86">
        <v>1</v>
      </c>
      <c r="D49" s="86">
        <v>6</v>
      </c>
      <c r="E49" s="87" t="s">
        <v>9</v>
      </c>
      <c r="F49" s="57">
        <v>269927.57797785325</v>
      </c>
      <c r="G49" s="83">
        <f t="shared" si="0"/>
        <v>539855.1559557065</v>
      </c>
      <c r="H49" s="1">
        <v>0.058789124563336376</v>
      </c>
      <c r="I49" s="21">
        <v>1.277919888496399</v>
      </c>
      <c r="J49" s="72">
        <f t="shared" si="1"/>
        <v>317.3761200963942</v>
      </c>
      <c r="K49" s="75">
        <f t="shared" si="2"/>
        <v>6898.9164070312245</v>
      </c>
    </row>
    <row r="50" spans="1:11" ht="13.5" thickBot="1">
      <c r="A50" s="94">
        <v>2003.049</v>
      </c>
      <c r="B50" s="89" t="s">
        <v>12</v>
      </c>
      <c r="C50" s="90">
        <v>1</v>
      </c>
      <c r="D50" s="90">
        <v>7</v>
      </c>
      <c r="E50" s="91" t="s">
        <v>10</v>
      </c>
      <c r="F50" s="64"/>
      <c r="G50" s="65"/>
      <c r="H50" s="25">
        <v>0.00933093786239624</v>
      </c>
      <c r="I50" s="24">
        <v>0.13337984681129456</v>
      </c>
      <c r="J50" s="79"/>
      <c r="K50" s="78"/>
    </row>
    <row r="51" spans="1:11" ht="12.75">
      <c r="A51" s="93">
        <v>2003.05</v>
      </c>
      <c r="B51" s="19" t="s">
        <v>12</v>
      </c>
      <c r="C51" s="5">
        <v>2</v>
      </c>
      <c r="D51" s="5">
        <v>1</v>
      </c>
      <c r="E51" s="6" t="s">
        <v>4</v>
      </c>
      <c r="F51" s="56">
        <v>412</v>
      </c>
      <c r="G51" s="60">
        <f t="shared" si="0"/>
        <v>824</v>
      </c>
      <c r="H51" s="11">
        <v>1.5252628326416016</v>
      </c>
      <c r="I51" s="20">
        <v>45.9195442199707</v>
      </c>
      <c r="J51" s="72">
        <f t="shared" si="1"/>
        <v>12.568165740966798</v>
      </c>
      <c r="K51" s="75">
        <f t="shared" si="2"/>
        <v>378.3770443725586</v>
      </c>
    </row>
    <row r="52" spans="1:11" ht="12.75">
      <c r="A52" s="94">
        <v>2003.051</v>
      </c>
      <c r="B52" s="19" t="s">
        <v>12</v>
      </c>
      <c r="C52" s="5">
        <v>2</v>
      </c>
      <c r="D52" s="5">
        <v>2</v>
      </c>
      <c r="E52" s="6" t="s">
        <v>5</v>
      </c>
      <c r="F52" s="56">
        <v>1439</v>
      </c>
      <c r="G52" s="60">
        <f t="shared" si="0"/>
        <v>2878</v>
      </c>
      <c r="H52" s="11">
        <v>0.7856118083000183</v>
      </c>
      <c r="I52" s="20">
        <v>17.733144760131836</v>
      </c>
      <c r="J52" s="72">
        <f t="shared" si="1"/>
        <v>22.609907842874527</v>
      </c>
      <c r="K52" s="75">
        <f t="shared" si="2"/>
        <v>510.35990619659424</v>
      </c>
    </row>
    <row r="53" spans="1:11" ht="12.75">
      <c r="A53" s="94">
        <v>2003.052</v>
      </c>
      <c r="B53" s="85" t="s">
        <v>12</v>
      </c>
      <c r="C53" s="86">
        <v>2</v>
      </c>
      <c r="D53" s="86">
        <v>3</v>
      </c>
      <c r="E53" s="87" t="s">
        <v>6</v>
      </c>
      <c r="F53" s="57">
        <v>35476.88189635793</v>
      </c>
      <c r="G53" s="83">
        <f t="shared" si="0"/>
        <v>70953.76379271586</v>
      </c>
      <c r="H53" s="3">
        <v>0.2029228946566582</v>
      </c>
      <c r="I53" s="21">
        <v>3.8249404430389404</v>
      </c>
      <c r="J53" s="72">
        <f t="shared" si="1"/>
        <v>143.9814313560269</v>
      </c>
      <c r="K53" s="75">
        <f t="shared" si="2"/>
        <v>2713.9392071659095</v>
      </c>
    </row>
    <row r="54" spans="1:11" ht="12.75">
      <c r="A54" s="94">
        <v>2003.053</v>
      </c>
      <c r="B54" s="85" t="s">
        <v>12</v>
      </c>
      <c r="C54" s="86">
        <v>2</v>
      </c>
      <c r="D54" s="86">
        <v>4</v>
      </c>
      <c r="E54" s="92" t="s">
        <v>7</v>
      </c>
      <c r="F54" s="57">
        <v>49746.69400056822</v>
      </c>
      <c r="G54" s="84">
        <f t="shared" si="0"/>
        <v>99493.38800113644</v>
      </c>
      <c r="H54" s="1">
        <v>0.0550981679558754</v>
      </c>
      <c r="I54" s="21">
        <v>1.2909767627716064</v>
      </c>
      <c r="J54" s="72">
        <f t="shared" si="1"/>
        <v>54.819034025856936</v>
      </c>
      <c r="K54" s="75">
        <f t="shared" si="2"/>
        <v>1284.436519588865</v>
      </c>
    </row>
    <row r="55" spans="1:11" ht="12.75">
      <c r="A55" s="94">
        <v>2003.054</v>
      </c>
      <c r="B55" s="85" t="s">
        <v>12</v>
      </c>
      <c r="C55" s="86">
        <v>2</v>
      </c>
      <c r="D55" s="86">
        <v>5</v>
      </c>
      <c r="E55" s="87" t="s">
        <v>8</v>
      </c>
      <c r="F55" s="57">
        <v>42524.68908696181</v>
      </c>
      <c r="G55" s="83">
        <f t="shared" si="0"/>
        <v>85049.37817392361</v>
      </c>
      <c r="H55" s="1">
        <v>0.03366443041712046</v>
      </c>
      <c r="I55" s="21">
        <v>0.7201734185218811</v>
      </c>
      <c r="J55" s="72">
        <f t="shared" si="1"/>
        <v>28.63138873555415</v>
      </c>
      <c r="K55" s="75">
        <f t="shared" si="2"/>
        <v>612.5030142267483</v>
      </c>
    </row>
    <row r="56" spans="1:11" ht="12.75">
      <c r="A56" s="94">
        <v>2003.055</v>
      </c>
      <c r="B56" s="85" t="s">
        <v>12</v>
      </c>
      <c r="C56" s="86">
        <v>2</v>
      </c>
      <c r="D56" s="86">
        <v>6</v>
      </c>
      <c r="E56" s="87" t="s">
        <v>9</v>
      </c>
      <c r="F56" s="57">
        <v>224249.31003212708</v>
      </c>
      <c r="G56" s="83">
        <f t="shared" si="0"/>
        <v>448498.62006425415</v>
      </c>
      <c r="H56" s="1">
        <v>0.027730164732784033</v>
      </c>
      <c r="I56" s="21">
        <v>0.7285013198852539</v>
      </c>
      <c r="J56" s="72">
        <f t="shared" si="1"/>
        <v>124.36940616808086</v>
      </c>
      <c r="K56" s="75">
        <f t="shared" si="2"/>
        <v>3267.3183668352417</v>
      </c>
    </row>
    <row r="57" spans="1:11" ht="12.75">
      <c r="A57" s="94">
        <v>2003.056</v>
      </c>
      <c r="B57" s="85" t="s">
        <v>12</v>
      </c>
      <c r="C57" s="86">
        <v>2</v>
      </c>
      <c r="D57" s="86">
        <v>7</v>
      </c>
      <c r="E57" s="87" t="s">
        <v>18</v>
      </c>
      <c r="F57" s="57">
        <v>124348.85777466622</v>
      </c>
      <c r="G57" s="83">
        <f t="shared" si="0"/>
        <v>248697.71554933244</v>
      </c>
      <c r="H57" s="3">
        <v>0.021465163938701154</v>
      </c>
      <c r="I57" s="21">
        <v>0.3608037233352661</v>
      </c>
      <c r="J57" s="72">
        <f t="shared" si="1"/>
        <v>53.383372354468875</v>
      </c>
      <c r="K57" s="75">
        <f t="shared" si="2"/>
        <v>897.3106175517404</v>
      </c>
    </row>
    <row r="58" spans="1:11" ht="12.75">
      <c r="A58" s="94">
        <v>2003.057</v>
      </c>
      <c r="B58" s="85" t="s">
        <v>12</v>
      </c>
      <c r="C58" s="86">
        <v>2</v>
      </c>
      <c r="D58" s="86">
        <v>8</v>
      </c>
      <c r="E58" s="87" t="s">
        <v>19</v>
      </c>
      <c r="F58" s="57">
        <v>111524</v>
      </c>
      <c r="G58" s="83">
        <f t="shared" si="0"/>
        <v>223048</v>
      </c>
      <c r="H58" s="3">
        <v>0.01354326432570815</v>
      </c>
      <c r="I58" s="21">
        <v>0.24820244312286377</v>
      </c>
      <c r="J58" s="72">
        <f t="shared" si="1"/>
        <v>30.207980213205516</v>
      </c>
      <c r="K58" s="75">
        <f t="shared" si="2"/>
        <v>553.6105853366852</v>
      </c>
    </row>
    <row r="59" spans="1:11" ht="13.5" thickBot="1">
      <c r="A59" s="95">
        <v>2003.058</v>
      </c>
      <c r="B59" s="85" t="s">
        <v>12</v>
      </c>
      <c r="C59" s="86">
        <v>2</v>
      </c>
      <c r="D59" s="86">
        <v>9</v>
      </c>
      <c r="E59" s="87" t="s">
        <v>20</v>
      </c>
      <c r="F59" s="66"/>
      <c r="G59" s="67"/>
      <c r="H59" s="1">
        <v>0.0017893758707214148</v>
      </c>
      <c r="I59" s="21">
        <v>0.2073078453540802</v>
      </c>
      <c r="J59" s="80"/>
      <c r="K59" s="77"/>
    </row>
    <row r="60" spans="1:11" ht="12.75">
      <c r="A60" s="94">
        <v>2003.059</v>
      </c>
      <c r="B60" s="14" t="s">
        <v>12</v>
      </c>
      <c r="C60" s="15">
        <v>3</v>
      </c>
      <c r="D60" s="15">
        <v>1</v>
      </c>
      <c r="E60" s="16" t="s">
        <v>4</v>
      </c>
      <c r="F60" s="55">
        <v>437</v>
      </c>
      <c r="G60" s="59">
        <f t="shared" si="0"/>
        <v>874</v>
      </c>
      <c r="H60" s="17">
        <v>1.8357176780700684</v>
      </c>
      <c r="I60" s="18">
        <v>46.13853073120117</v>
      </c>
      <c r="J60" s="71">
        <f t="shared" si="1"/>
        <v>16.044172506332398</v>
      </c>
      <c r="K60" s="74">
        <f t="shared" si="2"/>
        <v>403.25075859069824</v>
      </c>
    </row>
    <row r="61" spans="1:11" ht="12.75">
      <c r="A61" s="94">
        <v>2003.06</v>
      </c>
      <c r="B61" s="19" t="s">
        <v>12</v>
      </c>
      <c r="C61" s="5">
        <v>3</v>
      </c>
      <c r="D61" s="5">
        <v>2</v>
      </c>
      <c r="E61" s="6" t="s">
        <v>5</v>
      </c>
      <c r="F61" s="56">
        <v>10764</v>
      </c>
      <c r="G61" s="60">
        <f t="shared" si="0"/>
        <v>21528</v>
      </c>
      <c r="H61" s="11">
        <v>1.6265373229980469</v>
      </c>
      <c r="I61" s="20">
        <v>38.286041259765625</v>
      </c>
      <c r="J61" s="72">
        <f t="shared" si="1"/>
        <v>350.16095489501953</v>
      </c>
      <c r="K61" s="75">
        <f t="shared" si="2"/>
        <v>8242.218962402343</v>
      </c>
    </row>
    <row r="62" spans="1:11" ht="12.75">
      <c r="A62" s="94">
        <v>2003.061</v>
      </c>
      <c r="B62" s="19" t="s">
        <v>12</v>
      </c>
      <c r="C62" s="5">
        <v>3</v>
      </c>
      <c r="D62" s="5">
        <v>3</v>
      </c>
      <c r="E62" s="6" t="s">
        <v>6</v>
      </c>
      <c r="F62" s="57">
        <v>26332.57821689279</v>
      </c>
      <c r="G62" s="60">
        <f t="shared" si="0"/>
        <v>52665.15643378558</v>
      </c>
      <c r="H62" s="11">
        <v>0.14307838678359985</v>
      </c>
      <c r="I62" s="20">
        <v>4.967774391174316</v>
      </c>
      <c r="J62" s="72">
        <f t="shared" si="1"/>
        <v>75.35245622251966</v>
      </c>
      <c r="K62" s="75">
        <f t="shared" si="2"/>
        <v>2616.286154389493</v>
      </c>
    </row>
    <row r="63" spans="1:11" ht="12.75">
      <c r="A63" s="94">
        <v>2003.062</v>
      </c>
      <c r="B63" s="19" t="s">
        <v>12</v>
      </c>
      <c r="C63" s="5">
        <v>3</v>
      </c>
      <c r="D63" s="5">
        <v>4</v>
      </c>
      <c r="E63" s="8" t="s">
        <v>7</v>
      </c>
      <c r="F63" s="57">
        <v>31212.83577431025</v>
      </c>
      <c r="G63" s="61">
        <f t="shared" si="0"/>
        <v>62425.6715486205</v>
      </c>
      <c r="H63" s="11">
        <v>0.22919465601444244</v>
      </c>
      <c r="I63" s="20">
        <v>5.916885852813721</v>
      </c>
      <c r="J63" s="72">
        <f t="shared" si="1"/>
        <v>143.07630317056643</v>
      </c>
      <c r="K63" s="75">
        <f t="shared" si="2"/>
        <v>3693.6557283842862</v>
      </c>
    </row>
    <row r="64" spans="1:11" ht="12.75">
      <c r="A64" s="94">
        <v>2003.063</v>
      </c>
      <c r="B64" s="19" t="s">
        <v>12</v>
      </c>
      <c r="C64" s="5">
        <v>3</v>
      </c>
      <c r="D64" s="5">
        <v>5</v>
      </c>
      <c r="E64" s="6" t="s">
        <v>8</v>
      </c>
      <c r="F64" s="57">
        <v>46027.10002032019</v>
      </c>
      <c r="G64" s="60">
        <f t="shared" si="0"/>
        <v>92054.20004064038</v>
      </c>
      <c r="H64" s="11">
        <v>0.10435695946216583</v>
      </c>
      <c r="I64" s="20">
        <v>3.611112117767334</v>
      </c>
      <c r="J64" s="72">
        <f t="shared" si="1"/>
        <v>96.06496421963213</v>
      </c>
      <c r="K64" s="75">
        <f t="shared" si="2"/>
        <v>3324.180372581347</v>
      </c>
    </row>
    <row r="65" spans="1:11" ht="12.75">
      <c r="A65" s="94">
        <v>2003.064</v>
      </c>
      <c r="B65" s="85" t="s">
        <v>12</v>
      </c>
      <c r="C65" s="86">
        <v>3</v>
      </c>
      <c r="D65" s="86">
        <v>6</v>
      </c>
      <c r="E65" s="87" t="s">
        <v>9</v>
      </c>
      <c r="F65" s="57">
        <v>42344.56644728071</v>
      </c>
      <c r="G65" s="83">
        <f t="shared" si="0"/>
        <v>84689.13289456142</v>
      </c>
      <c r="H65" s="1">
        <v>0.10035654596984386</v>
      </c>
      <c r="I65" s="21">
        <v>2.543581485748291</v>
      </c>
      <c r="J65" s="72">
        <f t="shared" si="1"/>
        <v>84.99108858479269</v>
      </c>
      <c r="K65" s="75">
        <f t="shared" si="2"/>
        <v>2154.13710474683</v>
      </c>
    </row>
    <row r="66" spans="1:11" ht="13.5" thickBot="1">
      <c r="A66" s="94">
        <v>2003.065</v>
      </c>
      <c r="B66" s="89" t="s">
        <v>12</v>
      </c>
      <c r="C66" s="90">
        <v>3</v>
      </c>
      <c r="D66" s="90">
        <v>7</v>
      </c>
      <c r="E66" s="91" t="s">
        <v>10</v>
      </c>
      <c r="F66" s="64"/>
      <c r="G66" s="65"/>
      <c r="H66" s="23">
        <v>0.030738301463425162</v>
      </c>
      <c r="I66" s="24">
        <v>0.6441229581832886</v>
      </c>
      <c r="J66" s="79"/>
      <c r="K66" s="78"/>
    </row>
    <row r="67" spans="1:11" ht="12.75">
      <c r="A67" s="93">
        <v>2003.066</v>
      </c>
      <c r="B67" s="19" t="s">
        <v>13</v>
      </c>
      <c r="C67" s="5">
        <v>1</v>
      </c>
      <c r="D67" s="5">
        <v>1</v>
      </c>
      <c r="E67" s="6" t="s">
        <v>4</v>
      </c>
      <c r="F67" s="56">
        <v>563</v>
      </c>
      <c r="G67" s="60">
        <f aca="true" t="shared" si="3" ref="G67:G130">F67*2</f>
        <v>1126</v>
      </c>
      <c r="H67" s="11">
        <v>1.654533863067627</v>
      </c>
      <c r="I67" s="20">
        <v>46.327640533447266</v>
      </c>
      <c r="J67" s="72">
        <f aca="true" t="shared" si="4" ref="J67:J130">G67*H67/100</f>
        <v>18.63005129814148</v>
      </c>
      <c r="K67" s="75">
        <f aca="true" t="shared" si="5" ref="K67:K130">G67*I67/100</f>
        <v>521.6492324066162</v>
      </c>
    </row>
    <row r="68" spans="1:11" ht="12.75">
      <c r="A68" s="94">
        <v>2003.067</v>
      </c>
      <c r="B68" s="19" t="s">
        <v>13</v>
      </c>
      <c r="C68" s="5">
        <v>1</v>
      </c>
      <c r="D68" s="5">
        <v>2</v>
      </c>
      <c r="E68" s="6" t="s">
        <v>5</v>
      </c>
      <c r="F68" s="56">
        <v>545</v>
      </c>
      <c r="G68" s="60">
        <f t="shared" si="3"/>
        <v>1090</v>
      </c>
      <c r="H68" s="11">
        <v>1.1355836391448975</v>
      </c>
      <c r="I68" s="20">
        <v>25.14617919921875</v>
      </c>
      <c r="J68" s="72">
        <f t="shared" si="4"/>
        <v>12.377861666679383</v>
      </c>
      <c r="K68" s="75">
        <f t="shared" si="5"/>
        <v>274.0933532714844</v>
      </c>
    </row>
    <row r="69" spans="1:11" ht="12.75">
      <c r="A69" s="94">
        <v>2003.068</v>
      </c>
      <c r="B69" s="19" t="s">
        <v>13</v>
      </c>
      <c r="C69" s="5">
        <v>1</v>
      </c>
      <c r="D69" s="5">
        <v>3</v>
      </c>
      <c r="E69" s="9" t="s">
        <v>6</v>
      </c>
      <c r="F69" s="57">
        <v>30431.123991557215</v>
      </c>
      <c r="G69" s="60">
        <f t="shared" si="3"/>
        <v>60862.24798311443</v>
      </c>
      <c r="H69" s="11">
        <v>0.1884252279996872</v>
      </c>
      <c r="I69" s="20">
        <v>3.318864583969116</v>
      </c>
      <c r="J69" s="72">
        <f t="shared" si="4"/>
        <v>114.67982952791839</v>
      </c>
      <c r="K69" s="75">
        <f t="shared" si="5"/>
        <v>2019.9355933190425</v>
      </c>
    </row>
    <row r="70" spans="1:11" ht="12.75">
      <c r="A70" s="94">
        <v>2003.069</v>
      </c>
      <c r="B70" s="19" t="s">
        <v>13</v>
      </c>
      <c r="C70" s="5">
        <v>1</v>
      </c>
      <c r="D70" s="5">
        <v>4</v>
      </c>
      <c r="E70" s="7" t="s">
        <v>7</v>
      </c>
      <c r="F70" s="57">
        <v>39234.44636370288</v>
      </c>
      <c r="G70" s="61">
        <f t="shared" si="3"/>
        <v>78468.89272740576</v>
      </c>
      <c r="H70" s="11">
        <v>0.29278165102005005</v>
      </c>
      <c r="I70" s="20">
        <v>6.149477005004883</v>
      </c>
      <c r="J70" s="72">
        <f t="shared" si="4"/>
        <v>229.74251966445058</v>
      </c>
      <c r="K70" s="75">
        <f t="shared" si="5"/>
        <v>4825.426514353766</v>
      </c>
    </row>
    <row r="71" spans="1:11" ht="12.75">
      <c r="A71" s="94">
        <v>2003.07</v>
      </c>
      <c r="B71" s="19" t="s">
        <v>13</v>
      </c>
      <c r="C71" s="5">
        <v>1</v>
      </c>
      <c r="D71" s="5">
        <v>5</v>
      </c>
      <c r="E71" s="6" t="s">
        <v>8</v>
      </c>
      <c r="F71" s="57">
        <v>37004.393067760015</v>
      </c>
      <c r="G71" s="60">
        <f t="shared" si="3"/>
        <v>74008.78613552003</v>
      </c>
      <c r="H71" s="11">
        <v>0.12739123404026031</v>
      </c>
      <c r="I71" s="20">
        <v>2.0012550354003906</v>
      </c>
      <c r="J71" s="72">
        <f t="shared" si="4"/>
        <v>94.28070595625604</v>
      </c>
      <c r="K71" s="75">
        <f t="shared" si="5"/>
        <v>1481.104559175801</v>
      </c>
    </row>
    <row r="72" spans="1:11" ht="12.75">
      <c r="A72" s="94">
        <v>2003.071</v>
      </c>
      <c r="B72" s="85" t="s">
        <v>13</v>
      </c>
      <c r="C72" s="86">
        <v>1</v>
      </c>
      <c r="D72" s="86">
        <v>6</v>
      </c>
      <c r="E72" s="87" t="s">
        <v>9</v>
      </c>
      <c r="F72" s="57">
        <v>95112.99365808678</v>
      </c>
      <c r="G72" s="83">
        <f t="shared" si="3"/>
        <v>190225.98731617356</v>
      </c>
      <c r="H72" s="1">
        <v>0.06546046515305837</v>
      </c>
      <c r="I72" s="21">
        <v>1.2923506895701091</v>
      </c>
      <c r="J72" s="72">
        <f t="shared" si="4"/>
        <v>124.52281613916503</v>
      </c>
      <c r="K72" s="75">
        <f t="shared" si="5"/>
        <v>2458.386858822117</v>
      </c>
    </row>
    <row r="73" spans="1:11" ht="13.5" thickBot="1">
      <c r="A73" s="95">
        <v>2003.072</v>
      </c>
      <c r="B73" s="85" t="s">
        <v>13</v>
      </c>
      <c r="C73" s="86">
        <v>1</v>
      </c>
      <c r="D73" s="86">
        <v>7</v>
      </c>
      <c r="E73" s="87" t="s">
        <v>10</v>
      </c>
      <c r="F73" s="66"/>
      <c r="G73" s="67"/>
      <c r="H73" s="1">
        <v>0.056275232732295996</v>
      </c>
      <c r="I73" s="21">
        <v>1.143231749534607</v>
      </c>
      <c r="J73" s="80"/>
      <c r="K73" s="77"/>
    </row>
    <row r="74" spans="1:11" ht="12.75">
      <c r="A74" s="94">
        <v>2003.073</v>
      </c>
      <c r="B74" s="14" t="s">
        <v>13</v>
      </c>
      <c r="C74" s="15">
        <v>2</v>
      </c>
      <c r="D74" s="15">
        <v>1</v>
      </c>
      <c r="E74" s="16" t="s">
        <v>4</v>
      </c>
      <c r="F74" s="55">
        <v>597</v>
      </c>
      <c r="G74" s="59">
        <f t="shared" si="3"/>
        <v>1194</v>
      </c>
      <c r="H74" s="17">
        <v>1.8395421504974365</v>
      </c>
      <c r="I74" s="18">
        <v>46.657196044921875</v>
      </c>
      <c r="J74" s="71">
        <f t="shared" si="4"/>
        <v>21.964133276939393</v>
      </c>
      <c r="K74" s="74">
        <f t="shared" si="5"/>
        <v>557.0869207763672</v>
      </c>
    </row>
    <row r="75" spans="1:11" ht="12.75">
      <c r="A75" s="94">
        <v>2003.074</v>
      </c>
      <c r="B75" s="19" t="s">
        <v>13</v>
      </c>
      <c r="C75" s="5">
        <v>2</v>
      </c>
      <c r="D75" s="5">
        <v>2</v>
      </c>
      <c r="E75" s="6" t="s">
        <v>5</v>
      </c>
      <c r="F75" s="56">
        <v>4165</v>
      </c>
      <c r="G75" s="60">
        <f t="shared" si="3"/>
        <v>8330</v>
      </c>
      <c r="H75" s="11">
        <v>0.9598759412765503</v>
      </c>
      <c r="I75" s="20">
        <v>22.976696014404297</v>
      </c>
      <c r="J75" s="72">
        <f t="shared" si="4"/>
        <v>79.95766590833664</v>
      </c>
      <c r="K75" s="75">
        <f t="shared" si="5"/>
        <v>1913.9587779998778</v>
      </c>
    </row>
    <row r="76" spans="1:11" ht="12.75">
      <c r="A76" s="94">
        <v>2003.075</v>
      </c>
      <c r="B76" s="19" t="s">
        <v>13</v>
      </c>
      <c r="C76" s="5">
        <v>2</v>
      </c>
      <c r="D76" s="5">
        <v>3</v>
      </c>
      <c r="E76" s="6" t="s">
        <v>6</v>
      </c>
      <c r="F76" s="57">
        <v>30029.40513055224</v>
      </c>
      <c r="G76" s="60">
        <f t="shared" si="3"/>
        <v>60058.81026110448</v>
      </c>
      <c r="H76" s="11">
        <v>0.24851712584495544</v>
      </c>
      <c r="I76" s="20">
        <v>5.240128993988037</v>
      </c>
      <c r="J76" s="72">
        <f t="shared" si="4"/>
        <v>149.25642907757202</v>
      </c>
      <c r="K76" s="75">
        <f t="shared" si="5"/>
        <v>3147.159129936398</v>
      </c>
    </row>
    <row r="77" spans="1:11" ht="12.75">
      <c r="A77" s="94">
        <v>2003.076</v>
      </c>
      <c r="B77" s="19" t="s">
        <v>13</v>
      </c>
      <c r="C77" s="5">
        <v>2</v>
      </c>
      <c r="D77" s="5">
        <v>4</v>
      </c>
      <c r="E77" s="8" t="s">
        <v>7</v>
      </c>
      <c r="F77" s="57">
        <v>36190.57324148674</v>
      </c>
      <c r="G77" s="61">
        <f t="shared" si="3"/>
        <v>72381.14648297348</v>
      </c>
      <c r="H77" s="11">
        <v>0.18541045486927032</v>
      </c>
      <c r="I77" s="20">
        <v>3.6321609020233154</v>
      </c>
      <c r="J77" s="72">
        <f t="shared" si="4"/>
        <v>134.202212933674</v>
      </c>
      <c r="K77" s="75">
        <f t="shared" si="5"/>
        <v>2628.999702990787</v>
      </c>
    </row>
    <row r="78" spans="1:11" ht="12.75">
      <c r="A78" s="94">
        <v>2003.077</v>
      </c>
      <c r="B78" s="85" t="s">
        <v>13</v>
      </c>
      <c r="C78" s="86">
        <v>2</v>
      </c>
      <c r="D78" s="86">
        <v>5</v>
      </c>
      <c r="E78" s="87" t="s">
        <v>8</v>
      </c>
      <c r="F78" s="57">
        <v>43225.32202535477</v>
      </c>
      <c r="G78" s="83">
        <f t="shared" si="3"/>
        <v>86450.64405070954</v>
      </c>
      <c r="H78" s="1">
        <v>0.09328665718436241</v>
      </c>
      <c r="I78" s="21">
        <v>1.7300548553466797</v>
      </c>
      <c r="J78" s="72">
        <f t="shared" si="4"/>
        <v>80.6469159492588</v>
      </c>
      <c r="K78" s="75">
        <f t="shared" si="5"/>
        <v>1495.6435648777758</v>
      </c>
    </row>
    <row r="79" spans="1:11" ht="12.75">
      <c r="A79" s="94">
        <v>2003.078</v>
      </c>
      <c r="B79" s="85" t="s">
        <v>13</v>
      </c>
      <c r="C79" s="86">
        <v>2</v>
      </c>
      <c r="D79" s="86">
        <v>6</v>
      </c>
      <c r="E79" s="87" t="s">
        <v>9</v>
      </c>
      <c r="F79" s="57">
        <v>140847.96220643143</v>
      </c>
      <c r="G79" s="83">
        <f t="shared" si="3"/>
        <v>281695.92441286286</v>
      </c>
      <c r="H79" s="1">
        <v>0.03844567880034447</v>
      </c>
      <c r="I79" s="21">
        <v>0.9246391654014587</v>
      </c>
      <c r="J79" s="72">
        <f t="shared" si="4"/>
        <v>108.2999102934304</v>
      </c>
      <c r="K79" s="75">
        <f t="shared" si="5"/>
        <v>2604.670844461019</v>
      </c>
    </row>
    <row r="80" spans="1:11" ht="13.5" thickBot="1">
      <c r="A80" s="94">
        <v>2003.079</v>
      </c>
      <c r="B80" s="89" t="s">
        <v>13</v>
      </c>
      <c r="C80" s="90">
        <v>2</v>
      </c>
      <c r="D80" s="90">
        <v>7</v>
      </c>
      <c r="E80" s="91" t="s">
        <v>10</v>
      </c>
      <c r="F80" s="64"/>
      <c r="G80" s="65"/>
      <c r="H80" s="23">
        <v>0.022344831936061384</v>
      </c>
      <c r="I80" s="24">
        <v>0.4554630219936371</v>
      </c>
      <c r="J80" s="79"/>
      <c r="K80" s="78"/>
    </row>
    <row r="81" spans="1:11" ht="12.75">
      <c r="A81" s="93">
        <v>2003.08</v>
      </c>
      <c r="B81" s="19" t="s">
        <v>13</v>
      </c>
      <c r="C81" s="5">
        <v>3</v>
      </c>
      <c r="D81" s="5">
        <v>1</v>
      </c>
      <c r="E81" s="6" t="s">
        <v>4</v>
      </c>
      <c r="F81" s="56">
        <v>1532</v>
      </c>
      <c r="G81" s="60">
        <f t="shared" si="3"/>
        <v>3064</v>
      </c>
      <c r="H81" s="11">
        <v>1.8000246286392212</v>
      </c>
      <c r="I81" s="20">
        <v>45.11695098876953</v>
      </c>
      <c r="J81" s="72">
        <f t="shared" si="4"/>
        <v>55.152754621505736</v>
      </c>
      <c r="K81" s="75">
        <f t="shared" si="5"/>
        <v>1382.3833782958984</v>
      </c>
    </row>
    <row r="82" spans="1:11" ht="12.75">
      <c r="A82" s="94">
        <v>2003.081</v>
      </c>
      <c r="B82" s="19" t="s">
        <v>13</v>
      </c>
      <c r="C82" s="5">
        <v>3</v>
      </c>
      <c r="D82" s="5">
        <v>2</v>
      </c>
      <c r="E82" s="6" t="s">
        <v>5</v>
      </c>
      <c r="F82" s="56">
        <v>989</v>
      </c>
      <c r="G82" s="60">
        <f t="shared" si="3"/>
        <v>1978</v>
      </c>
      <c r="H82" s="11">
        <v>1.3836770057678223</v>
      </c>
      <c r="I82" s="20">
        <v>38.245365142822266</v>
      </c>
      <c r="J82" s="72">
        <f t="shared" si="4"/>
        <v>27.369131174087524</v>
      </c>
      <c r="K82" s="75">
        <f t="shared" si="5"/>
        <v>756.4933225250244</v>
      </c>
    </row>
    <row r="83" spans="1:11" ht="12.75">
      <c r="A83" s="94">
        <v>2003.082</v>
      </c>
      <c r="B83" s="85" t="s">
        <v>13</v>
      </c>
      <c r="C83" s="86">
        <v>3</v>
      </c>
      <c r="D83" s="86">
        <v>3</v>
      </c>
      <c r="E83" s="87" t="s">
        <v>6</v>
      </c>
      <c r="F83" s="57">
        <v>31450.963376407053</v>
      </c>
      <c r="G83" s="83">
        <f t="shared" si="3"/>
        <v>62901.926752814106</v>
      </c>
      <c r="H83" s="1">
        <v>0.28747599929571155</v>
      </c>
      <c r="I83" s="21">
        <v>5.900681018829346</v>
      </c>
      <c r="J83" s="72">
        <f t="shared" si="4"/>
        <v>180.8279425089089</v>
      </c>
      <c r="K83" s="75">
        <f t="shared" si="5"/>
        <v>3711.64205238124</v>
      </c>
    </row>
    <row r="84" spans="1:11" ht="12.75">
      <c r="A84" s="94">
        <v>2003.083</v>
      </c>
      <c r="B84" s="85" t="s">
        <v>13</v>
      </c>
      <c r="C84" s="86">
        <v>3</v>
      </c>
      <c r="D84" s="86">
        <v>4</v>
      </c>
      <c r="E84" s="92" t="s">
        <v>7</v>
      </c>
      <c r="F84" s="57">
        <v>23358.629247146673</v>
      </c>
      <c r="G84" s="84">
        <f t="shared" si="3"/>
        <v>46717.258494293346</v>
      </c>
      <c r="H84" s="2">
        <v>0.2139715586602688</v>
      </c>
      <c r="I84" s="22">
        <v>4.423738956451416</v>
      </c>
      <c r="J84" s="72">
        <f t="shared" si="4"/>
        <v>99.96164616358628</v>
      </c>
      <c r="K84" s="75">
        <f t="shared" si="5"/>
        <v>2066.649563398163</v>
      </c>
    </row>
    <row r="85" spans="1:11" ht="12.75">
      <c r="A85" s="94">
        <v>2003.084</v>
      </c>
      <c r="B85" s="85" t="s">
        <v>13</v>
      </c>
      <c r="C85" s="86">
        <v>3</v>
      </c>
      <c r="D85" s="86">
        <v>5</v>
      </c>
      <c r="E85" s="87" t="s">
        <v>8</v>
      </c>
      <c r="F85" s="57">
        <v>33616.62523526269</v>
      </c>
      <c r="G85" s="83">
        <f t="shared" si="3"/>
        <v>67233.25047052538</v>
      </c>
      <c r="H85" s="1">
        <v>0.12323407456278801</v>
      </c>
      <c r="I85" s="21">
        <v>3.0254684686660767</v>
      </c>
      <c r="J85" s="72">
        <f t="shared" si="4"/>
        <v>82.85427401583327</v>
      </c>
      <c r="K85" s="75">
        <f t="shared" si="5"/>
        <v>2034.120793445032</v>
      </c>
    </row>
    <row r="86" spans="1:11" ht="12.75">
      <c r="A86" s="94" t="s">
        <v>39</v>
      </c>
      <c r="B86" s="19" t="s">
        <v>13</v>
      </c>
      <c r="C86" s="5">
        <v>3</v>
      </c>
      <c r="D86" s="5">
        <v>6</v>
      </c>
      <c r="E86" s="6" t="s">
        <v>9</v>
      </c>
      <c r="F86" s="104">
        <v>245695.00387991016</v>
      </c>
      <c r="G86" s="60">
        <f t="shared" si="3"/>
        <v>491390.0077598203</v>
      </c>
      <c r="H86" s="13">
        <v>0.09233872250974179</v>
      </c>
      <c r="I86" s="32">
        <v>2.1148048604488374</v>
      </c>
      <c r="J86" s="72">
        <f t="shared" si="4"/>
        <v>453.74325570593913</v>
      </c>
      <c r="K86" s="75">
        <f t="shared" si="5"/>
        <v>10391.939767864598</v>
      </c>
    </row>
    <row r="87" spans="1:11" ht="13.5" thickBot="1">
      <c r="A87" s="95">
        <v>2003.088</v>
      </c>
      <c r="B87" s="85" t="s">
        <v>13</v>
      </c>
      <c r="C87" s="86">
        <v>3</v>
      </c>
      <c r="D87" s="86">
        <v>7</v>
      </c>
      <c r="E87" s="87" t="s">
        <v>18</v>
      </c>
      <c r="F87" s="105">
        <v>18221</v>
      </c>
      <c r="G87" s="60">
        <f t="shared" si="3"/>
        <v>36442</v>
      </c>
      <c r="H87" s="3">
        <v>0.09778749242424965</v>
      </c>
      <c r="I87" s="21">
        <v>1.9889240264892578</v>
      </c>
      <c r="J87" s="72">
        <f>G87*H87/100</f>
        <v>35.63571798924506</v>
      </c>
      <c r="K87" s="75">
        <f>G87*I87/100</f>
        <v>724.8036937332154</v>
      </c>
    </row>
    <row r="88" spans="1:11" ht="12.75">
      <c r="A88" s="94">
        <v>2003.089</v>
      </c>
      <c r="B88" s="14" t="s">
        <v>14</v>
      </c>
      <c r="C88" s="15">
        <v>1</v>
      </c>
      <c r="D88" s="15">
        <v>1</v>
      </c>
      <c r="E88" s="16" t="s">
        <v>4</v>
      </c>
      <c r="F88" s="55">
        <v>1008</v>
      </c>
      <c r="G88" s="59">
        <f t="shared" si="3"/>
        <v>2016</v>
      </c>
      <c r="H88" s="17">
        <v>2.1793038845062256</v>
      </c>
      <c r="I88" s="18">
        <v>46.405433654785156</v>
      </c>
      <c r="J88" s="71">
        <f t="shared" si="4"/>
        <v>43.93476631164551</v>
      </c>
      <c r="K88" s="74">
        <f t="shared" si="5"/>
        <v>935.5335424804688</v>
      </c>
    </row>
    <row r="89" spans="1:11" ht="12.75">
      <c r="A89" s="94">
        <v>2003.09</v>
      </c>
      <c r="B89" s="19" t="s">
        <v>14</v>
      </c>
      <c r="C89" s="5">
        <v>1</v>
      </c>
      <c r="D89" s="5">
        <v>2</v>
      </c>
      <c r="E89" s="6" t="s">
        <v>5</v>
      </c>
      <c r="F89" s="56">
        <v>16745</v>
      </c>
      <c r="G89" s="60">
        <f t="shared" si="3"/>
        <v>33490</v>
      </c>
      <c r="H89" s="11">
        <v>1.146824598312378</v>
      </c>
      <c r="I89" s="20">
        <v>39.53092956542969</v>
      </c>
      <c r="J89" s="72">
        <f t="shared" si="4"/>
        <v>384.0715579748154</v>
      </c>
      <c r="K89" s="75">
        <f t="shared" si="5"/>
        <v>13238.908311462403</v>
      </c>
    </row>
    <row r="90" spans="1:11" ht="12.75">
      <c r="A90" s="94">
        <v>2003.091</v>
      </c>
      <c r="B90" s="19" t="s">
        <v>14</v>
      </c>
      <c r="C90" s="5">
        <v>1</v>
      </c>
      <c r="D90" s="5">
        <v>3</v>
      </c>
      <c r="E90" s="6" t="s">
        <v>6</v>
      </c>
      <c r="F90" s="57">
        <v>40332.92685704832</v>
      </c>
      <c r="G90" s="60">
        <f t="shared" si="3"/>
        <v>80665.85371409664</v>
      </c>
      <c r="H90" s="11">
        <v>0.19038400053977966</v>
      </c>
      <c r="I90" s="20">
        <v>3.613696336746216</v>
      </c>
      <c r="J90" s="72">
        <f t="shared" si="4"/>
        <v>153.5748793704636</v>
      </c>
      <c r="K90" s="75">
        <f t="shared" si="5"/>
        <v>2915.0190006713715</v>
      </c>
    </row>
    <row r="91" spans="1:11" ht="12.75">
      <c r="A91" s="94">
        <v>2003.092</v>
      </c>
      <c r="B91" s="19" t="s">
        <v>14</v>
      </c>
      <c r="C91" s="5">
        <v>1</v>
      </c>
      <c r="D91" s="5">
        <v>4</v>
      </c>
      <c r="E91" s="8" t="s">
        <v>7</v>
      </c>
      <c r="F91" s="57">
        <v>46335.34869590413</v>
      </c>
      <c r="G91" s="61">
        <f t="shared" si="3"/>
        <v>92670.69739180827</v>
      </c>
      <c r="H91" s="11">
        <v>0.13763262331485748</v>
      </c>
      <c r="I91" s="20">
        <v>1.8345777988433838</v>
      </c>
      <c r="J91" s="72">
        <f t="shared" si="4"/>
        <v>127.54511186451893</v>
      </c>
      <c r="K91" s="75">
        <f t="shared" si="5"/>
        <v>1700.1160403834492</v>
      </c>
    </row>
    <row r="92" spans="1:11" ht="13.5" thickBot="1">
      <c r="A92" s="94">
        <v>2003.093</v>
      </c>
      <c r="B92" s="89" t="s">
        <v>14</v>
      </c>
      <c r="C92" s="90">
        <v>1</v>
      </c>
      <c r="D92" s="90">
        <v>5</v>
      </c>
      <c r="E92" s="91" t="s">
        <v>10</v>
      </c>
      <c r="F92" s="64"/>
      <c r="G92" s="65"/>
      <c r="H92" s="25">
        <v>0.016595267206430436</v>
      </c>
      <c r="I92" s="24">
        <v>0.18621894717216492</v>
      </c>
      <c r="J92" s="79"/>
      <c r="K92" s="78"/>
    </row>
    <row r="93" spans="1:11" ht="12.75">
      <c r="A93" s="93">
        <v>2003.094</v>
      </c>
      <c r="B93" s="19" t="s">
        <v>14</v>
      </c>
      <c r="C93" s="5">
        <v>2</v>
      </c>
      <c r="D93" s="5">
        <v>1</v>
      </c>
      <c r="E93" s="6" t="s">
        <v>4</v>
      </c>
      <c r="F93" s="56">
        <v>745</v>
      </c>
      <c r="G93" s="60">
        <f t="shared" si="3"/>
        <v>1490</v>
      </c>
      <c r="H93" s="11">
        <v>2.0426347255706787</v>
      </c>
      <c r="I93" s="20">
        <v>47.58835220336914</v>
      </c>
      <c r="J93" s="72">
        <f t="shared" si="4"/>
        <v>30.435257411003114</v>
      </c>
      <c r="K93" s="75">
        <f t="shared" si="5"/>
        <v>709.0664478302002</v>
      </c>
    </row>
    <row r="94" spans="1:11" ht="12.75">
      <c r="A94" s="94">
        <v>2003.095</v>
      </c>
      <c r="B94" s="19" t="s">
        <v>14</v>
      </c>
      <c r="C94" s="5">
        <v>2</v>
      </c>
      <c r="D94" s="5">
        <v>2</v>
      </c>
      <c r="E94" s="6" t="s">
        <v>5</v>
      </c>
      <c r="F94" s="56">
        <v>7014</v>
      </c>
      <c r="G94" s="60">
        <f t="shared" si="3"/>
        <v>14028</v>
      </c>
      <c r="H94" s="11">
        <v>1.4490004777908325</v>
      </c>
      <c r="I94" s="20">
        <v>44.346195220947266</v>
      </c>
      <c r="J94" s="72">
        <f t="shared" si="4"/>
        <v>203.265787024498</v>
      </c>
      <c r="K94" s="75">
        <f t="shared" si="5"/>
        <v>6220.884265594483</v>
      </c>
    </row>
    <row r="95" spans="1:11" ht="12.75">
      <c r="A95" s="94">
        <v>2003.096</v>
      </c>
      <c r="B95" s="85" t="s">
        <v>14</v>
      </c>
      <c r="C95" s="86">
        <v>2</v>
      </c>
      <c r="D95" s="86">
        <v>3</v>
      </c>
      <c r="E95" s="87" t="s">
        <v>6</v>
      </c>
      <c r="F95" s="57">
        <v>34712.82930763998</v>
      </c>
      <c r="G95" s="83">
        <f t="shared" si="3"/>
        <v>69425.65861527996</v>
      </c>
      <c r="H95" s="1">
        <v>0.1677495837211609</v>
      </c>
      <c r="I95" s="21">
        <v>4.515047073364258</v>
      </c>
      <c r="J95" s="72">
        <f t="shared" si="4"/>
        <v>116.4612533228064</v>
      </c>
      <c r="K95" s="75">
        <f t="shared" si="5"/>
        <v>3134.6011674730585</v>
      </c>
    </row>
    <row r="96" spans="1:11" ht="12.75">
      <c r="A96" s="94">
        <v>2003.097</v>
      </c>
      <c r="B96" s="85" t="s">
        <v>14</v>
      </c>
      <c r="C96" s="86">
        <v>2</v>
      </c>
      <c r="D96" s="86">
        <v>4</v>
      </c>
      <c r="E96" s="92" t="s">
        <v>7</v>
      </c>
      <c r="F96" s="57">
        <v>33211.90852036927</v>
      </c>
      <c r="G96" s="84">
        <f t="shared" si="3"/>
        <v>66423.81704073853</v>
      </c>
      <c r="H96" s="2">
        <v>0.1650974377989769</v>
      </c>
      <c r="I96" s="22">
        <v>4.350512266159058</v>
      </c>
      <c r="J96" s="72">
        <f t="shared" si="4"/>
        <v>109.66402002253952</v>
      </c>
      <c r="K96" s="75">
        <f t="shared" si="5"/>
        <v>2889.77630800838</v>
      </c>
    </row>
    <row r="97" spans="1:11" ht="12.75">
      <c r="A97" s="94">
        <v>2003.098</v>
      </c>
      <c r="B97" s="85" t="s">
        <v>14</v>
      </c>
      <c r="C97" s="86">
        <v>2</v>
      </c>
      <c r="D97" s="86">
        <v>5</v>
      </c>
      <c r="E97" s="87" t="s">
        <v>8</v>
      </c>
      <c r="F97" s="57">
        <v>43609.708800879984</v>
      </c>
      <c r="G97" s="83">
        <f t="shared" si="3"/>
        <v>87219.41760175997</v>
      </c>
      <c r="H97" s="1">
        <v>0.0953352302312851</v>
      </c>
      <c r="I97" s="21">
        <v>2.888756513595581</v>
      </c>
      <c r="J97" s="72">
        <f t="shared" si="4"/>
        <v>83.15083257702386</v>
      </c>
      <c r="K97" s="75">
        <f t="shared" si="5"/>
        <v>2519.5566070909717</v>
      </c>
    </row>
    <row r="98" spans="1:11" ht="12.75">
      <c r="A98" s="94">
        <v>2003.099</v>
      </c>
      <c r="B98" s="85" t="s">
        <v>14</v>
      </c>
      <c r="C98" s="86">
        <v>2</v>
      </c>
      <c r="D98" s="86">
        <v>6</v>
      </c>
      <c r="E98" s="87" t="s">
        <v>9</v>
      </c>
      <c r="F98" s="57">
        <v>219171.67735319404</v>
      </c>
      <c r="G98" s="83">
        <f t="shared" si="3"/>
        <v>438343.3547063881</v>
      </c>
      <c r="H98" s="1">
        <v>0.020138293504714966</v>
      </c>
      <c r="I98" s="21">
        <v>0.9578834772109985</v>
      </c>
      <c r="J98" s="72">
        <f t="shared" si="4"/>
        <v>88.27487132918623</v>
      </c>
      <c r="K98" s="75">
        <f t="shared" si="5"/>
        <v>4198.818568184892</v>
      </c>
    </row>
    <row r="99" spans="1:11" ht="12.75">
      <c r="A99" s="94">
        <v>2003.1</v>
      </c>
      <c r="B99" s="85" t="s">
        <v>14</v>
      </c>
      <c r="C99" s="86">
        <v>2</v>
      </c>
      <c r="D99" s="86">
        <v>7</v>
      </c>
      <c r="E99" s="87" t="s">
        <v>18</v>
      </c>
      <c r="F99" s="57">
        <v>99965.27369492943</v>
      </c>
      <c r="G99" s="83">
        <f t="shared" si="3"/>
        <v>199930.54738985887</v>
      </c>
      <c r="H99" s="1">
        <v>0.015365040541316072</v>
      </c>
      <c r="I99" s="21">
        <v>0.28501484791437787</v>
      </c>
      <c r="J99" s="72">
        <f t="shared" si="4"/>
        <v>30.719409660926956</v>
      </c>
      <c r="K99" s="75">
        <f t="shared" si="5"/>
        <v>569.8317455775893</v>
      </c>
    </row>
    <row r="100" spans="1:11" ht="12.75">
      <c r="A100" s="94">
        <v>2003.101</v>
      </c>
      <c r="B100" s="85" t="s">
        <v>14</v>
      </c>
      <c r="C100" s="86">
        <v>2</v>
      </c>
      <c r="D100" s="86">
        <v>8</v>
      </c>
      <c r="E100" s="87" t="s">
        <v>19</v>
      </c>
      <c r="F100" s="57">
        <v>119733.69097706133</v>
      </c>
      <c r="G100" s="83">
        <f t="shared" si="3"/>
        <v>239467.38195412265</v>
      </c>
      <c r="H100" s="1">
        <v>0.013414338057239851</v>
      </c>
      <c r="I100" s="21">
        <v>0.19465228915214539</v>
      </c>
      <c r="J100" s="72">
        <f t="shared" si="4"/>
        <v>32.122964152147794</v>
      </c>
      <c r="K100" s="75">
        <f t="shared" si="5"/>
        <v>466.12874074641127</v>
      </c>
    </row>
    <row r="101" spans="1:11" ht="13.5" thickBot="1">
      <c r="A101" s="95">
        <v>2003.102</v>
      </c>
      <c r="B101" s="85" t="s">
        <v>14</v>
      </c>
      <c r="C101" s="86">
        <v>2</v>
      </c>
      <c r="D101" s="86">
        <v>9</v>
      </c>
      <c r="E101" s="87" t="s">
        <v>20</v>
      </c>
      <c r="F101" s="66"/>
      <c r="G101" s="67"/>
      <c r="H101" s="1">
        <v>0.008174577863731733</v>
      </c>
      <c r="I101" s="21">
        <v>0.21736041704813638</v>
      </c>
      <c r="J101" s="80"/>
      <c r="K101" s="77"/>
    </row>
    <row r="102" spans="1:11" ht="12.75">
      <c r="A102" s="94">
        <v>2003.103</v>
      </c>
      <c r="B102" s="14" t="s">
        <v>14</v>
      </c>
      <c r="C102" s="15">
        <v>3</v>
      </c>
      <c r="D102" s="15">
        <v>1</v>
      </c>
      <c r="E102" s="16" t="s">
        <v>4</v>
      </c>
      <c r="F102" s="55">
        <v>1112</v>
      </c>
      <c r="G102" s="59">
        <f t="shared" si="3"/>
        <v>2224</v>
      </c>
      <c r="H102" s="17">
        <v>2.0786845684051514</v>
      </c>
      <c r="I102" s="18">
        <v>47.69330596923828</v>
      </c>
      <c r="J102" s="71">
        <f t="shared" si="4"/>
        <v>46.22994480133057</v>
      </c>
      <c r="K102" s="74">
        <f t="shared" si="5"/>
        <v>1060.6991247558594</v>
      </c>
    </row>
    <row r="103" spans="1:11" ht="12.75">
      <c r="A103" s="94">
        <v>2003.104</v>
      </c>
      <c r="B103" s="19" t="s">
        <v>14</v>
      </c>
      <c r="C103" s="5">
        <v>3</v>
      </c>
      <c r="D103" s="5">
        <v>2</v>
      </c>
      <c r="E103" s="6" t="s">
        <v>5</v>
      </c>
      <c r="F103" s="56">
        <v>20985</v>
      </c>
      <c r="G103" s="60">
        <f t="shared" si="3"/>
        <v>41970</v>
      </c>
      <c r="H103" s="11">
        <v>1.1196472644805908</v>
      </c>
      <c r="I103" s="20">
        <v>22.84576988220215</v>
      </c>
      <c r="J103" s="72">
        <f t="shared" si="4"/>
        <v>469.915956902504</v>
      </c>
      <c r="K103" s="75">
        <f t="shared" si="5"/>
        <v>9588.369619560242</v>
      </c>
    </row>
    <row r="104" spans="1:11" ht="12.75">
      <c r="A104" s="94">
        <v>2003.105</v>
      </c>
      <c r="B104" s="19" t="s">
        <v>14</v>
      </c>
      <c r="C104" s="5">
        <v>3</v>
      </c>
      <c r="D104" s="5">
        <v>3</v>
      </c>
      <c r="E104" s="6" t="s">
        <v>6</v>
      </c>
      <c r="F104" s="57">
        <v>16079.762960919248</v>
      </c>
      <c r="G104" s="60">
        <f t="shared" si="3"/>
        <v>32159.525921838496</v>
      </c>
      <c r="H104" s="11">
        <v>0.2078506350517273</v>
      </c>
      <c r="I104" s="20">
        <v>4.305924892425537</v>
      </c>
      <c r="J104" s="72">
        <f t="shared" si="4"/>
        <v>66.84377885816617</v>
      </c>
      <c r="K104" s="75">
        <f t="shared" si="5"/>
        <v>1384.7650319544869</v>
      </c>
    </row>
    <row r="105" spans="1:11" ht="12.75">
      <c r="A105" s="94">
        <v>2003.106</v>
      </c>
      <c r="B105" s="85" t="s">
        <v>14</v>
      </c>
      <c r="C105" s="86">
        <v>3</v>
      </c>
      <c r="D105" s="86">
        <v>4</v>
      </c>
      <c r="E105" s="92" t="s">
        <v>7</v>
      </c>
      <c r="F105" s="57">
        <v>38036.77431391917</v>
      </c>
      <c r="G105" s="84">
        <f t="shared" si="3"/>
        <v>76073.54862783835</v>
      </c>
      <c r="H105" s="1">
        <v>0.06434956915676594</v>
      </c>
      <c r="I105" s="21">
        <v>1.2613474130630493</v>
      </c>
      <c r="J105" s="72">
        <f t="shared" si="4"/>
        <v>48.95300078427681</v>
      </c>
      <c r="K105" s="75">
        <f t="shared" si="5"/>
        <v>959.5517376424998</v>
      </c>
    </row>
    <row r="106" spans="1:11" ht="12.75">
      <c r="A106" s="94">
        <v>2003.107</v>
      </c>
      <c r="B106" s="85" t="s">
        <v>14</v>
      </c>
      <c r="C106" s="86">
        <v>3</v>
      </c>
      <c r="D106" s="86">
        <v>5</v>
      </c>
      <c r="E106" s="87" t="s">
        <v>8</v>
      </c>
      <c r="F106" s="57">
        <v>58649.8616793239</v>
      </c>
      <c r="G106" s="83">
        <f t="shared" si="3"/>
        <v>117299.7233586478</v>
      </c>
      <c r="H106" s="1">
        <v>0.046872513331472875</v>
      </c>
      <c r="I106" s="21">
        <v>0.9690515398979187</v>
      </c>
      <c r="J106" s="72">
        <f t="shared" si="4"/>
        <v>54.981328469062994</v>
      </c>
      <c r="K106" s="75">
        <f t="shared" si="5"/>
        <v>1136.694775502975</v>
      </c>
    </row>
    <row r="107" spans="1:11" ht="13.5" thickBot="1">
      <c r="A107" s="94" t="s">
        <v>40</v>
      </c>
      <c r="B107" s="26" t="s">
        <v>14</v>
      </c>
      <c r="C107" s="27">
        <v>3</v>
      </c>
      <c r="D107" s="27">
        <v>6</v>
      </c>
      <c r="E107" s="28" t="s">
        <v>9</v>
      </c>
      <c r="F107" s="57">
        <v>269489.08793256304</v>
      </c>
      <c r="G107" s="60">
        <f t="shared" si="3"/>
        <v>538978.1758651261</v>
      </c>
      <c r="H107" s="23">
        <v>0.05432814563794919</v>
      </c>
      <c r="I107" s="24">
        <v>1.1922501878410579</v>
      </c>
      <c r="J107" s="73">
        <f t="shared" si="4"/>
        <v>292.8168483407676</v>
      </c>
      <c r="K107" s="76">
        <f t="shared" si="5"/>
        <v>6425.968314174273</v>
      </c>
    </row>
    <row r="108" spans="1:11" ht="12.75">
      <c r="A108" s="93">
        <v>2003.11</v>
      </c>
      <c r="B108" s="19" t="s">
        <v>15</v>
      </c>
      <c r="C108" s="5">
        <v>2</v>
      </c>
      <c r="D108" s="5">
        <v>1</v>
      </c>
      <c r="E108" s="6" t="s">
        <v>4</v>
      </c>
      <c r="F108" s="55">
        <v>1168</v>
      </c>
      <c r="G108" s="59">
        <f t="shared" si="3"/>
        <v>2336</v>
      </c>
      <c r="H108" s="12">
        <v>1.9213509956995647</v>
      </c>
      <c r="I108" s="31">
        <v>45.230491638183594</v>
      </c>
      <c r="J108" s="72">
        <f t="shared" si="4"/>
        <v>44.882759259541835</v>
      </c>
      <c r="K108" s="75">
        <f t="shared" si="5"/>
        <v>1056.5842846679689</v>
      </c>
    </row>
    <row r="109" spans="1:11" ht="12.75">
      <c r="A109" s="94">
        <v>2003.111</v>
      </c>
      <c r="B109" s="19" t="s">
        <v>15</v>
      </c>
      <c r="C109" s="5">
        <v>2</v>
      </c>
      <c r="D109" s="5">
        <v>2</v>
      </c>
      <c r="E109" s="6" t="s">
        <v>5</v>
      </c>
      <c r="F109" s="56">
        <v>2319</v>
      </c>
      <c r="G109" s="60">
        <f t="shared" si="3"/>
        <v>4638</v>
      </c>
      <c r="H109" s="12">
        <v>1.705317457516988</v>
      </c>
      <c r="I109" s="31">
        <v>26.31622060139974</v>
      </c>
      <c r="J109" s="72">
        <f t="shared" si="4"/>
        <v>79.09262367963791</v>
      </c>
      <c r="K109" s="75">
        <f t="shared" si="5"/>
        <v>1220.5463114929198</v>
      </c>
    </row>
    <row r="110" spans="1:11" ht="12.75">
      <c r="A110" s="94">
        <v>2003.112</v>
      </c>
      <c r="B110" s="19" t="s">
        <v>15</v>
      </c>
      <c r="C110" s="5">
        <v>2</v>
      </c>
      <c r="D110" s="5">
        <v>3</v>
      </c>
      <c r="E110" s="6" t="s">
        <v>6</v>
      </c>
      <c r="F110" s="57">
        <v>13610.319462856925</v>
      </c>
      <c r="G110" s="60">
        <f t="shared" si="3"/>
        <v>27220.63892571385</v>
      </c>
      <c r="H110" s="12">
        <v>0.3680230180422465</v>
      </c>
      <c r="I110" s="31">
        <v>4.932295799255371</v>
      </c>
      <c r="J110" s="72">
        <f t="shared" si="4"/>
        <v>100.17821690479467</v>
      </c>
      <c r="K110" s="75">
        <f t="shared" si="5"/>
        <v>1342.6024302634569</v>
      </c>
    </row>
    <row r="111" spans="1:11" ht="12.75">
      <c r="A111" s="94">
        <v>2003.113</v>
      </c>
      <c r="B111" s="19" t="s">
        <v>15</v>
      </c>
      <c r="C111" s="5">
        <v>2</v>
      </c>
      <c r="D111" s="5">
        <v>4</v>
      </c>
      <c r="E111" s="7" t="s">
        <v>7</v>
      </c>
      <c r="F111" s="57">
        <v>21121.19720483172</v>
      </c>
      <c r="G111" s="61">
        <f t="shared" si="3"/>
        <v>42242.39440966344</v>
      </c>
      <c r="H111" s="12">
        <v>0.23069209853808084</v>
      </c>
      <c r="I111" s="31">
        <v>2.9156389236450195</v>
      </c>
      <c r="J111" s="72">
        <f t="shared" si="4"/>
        <v>97.44986613638554</v>
      </c>
      <c r="K111" s="75">
        <f t="shared" si="5"/>
        <v>1231.635693687795</v>
      </c>
    </row>
    <row r="112" spans="1:11" ht="12.75">
      <c r="A112" s="94">
        <v>2003.114</v>
      </c>
      <c r="B112" s="19" t="s">
        <v>15</v>
      </c>
      <c r="C112" s="5">
        <v>2</v>
      </c>
      <c r="D112" s="5">
        <v>5</v>
      </c>
      <c r="E112" s="6" t="s">
        <v>8</v>
      </c>
      <c r="F112" s="57">
        <v>23395.890172079206</v>
      </c>
      <c r="G112" s="60">
        <f t="shared" si="3"/>
        <v>46791.78034415841</v>
      </c>
      <c r="H112" s="12">
        <v>0.24084551632404327</v>
      </c>
      <c r="I112" s="31">
        <v>2.9606853326161704</v>
      </c>
      <c r="J112" s="72">
        <f t="shared" si="4"/>
        <v>112.69590496710052</v>
      </c>
      <c r="K112" s="75">
        <f t="shared" si="5"/>
        <v>1385.3573775194743</v>
      </c>
    </row>
    <row r="113" spans="1:11" ht="13.5" thickBot="1">
      <c r="A113" s="95">
        <v>2003.115</v>
      </c>
      <c r="B113" s="19" t="s">
        <v>15</v>
      </c>
      <c r="C113" s="5">
        <v>2</v>
      </c>
      <c r="D113" s="5">
        <v>6</v>
      </c>
      <c r="E113" s="6" t="s">
        <v>9</v>
      </c>
      <c r="F113" s="70">
        <v>37990.55802223923</v>
      </c>
      <c r="G113" s="62">
        <f t="shared" si="3"/>
        <v>75981.11604447846</v>
      </c>
      <c r="H113" s="12">
        <v>0.17942328254381815</v>
      </c>
      <c r="I113" s="31">
        <v>2.676261027654012</v>
      </c>
      <c r="J113" s="72">
        <f t="shared" si="4"/>
        <v>136.32781252043094</v>
      </c>
      <c r="K113" s="75">
        <f t="shared" si="5"/>
        <v>2033.4529970749468</v>
      </c>
    </row>
    <row r="114" spans="1:11" ht="12.75">
      <c r="A114" s="94">
        <v>2003.116</v>
      </c>
      <c r="B114" s="14" t="s">
        <v>15</v>
      </c>
      <c r="C114" s="15">
        <v>3</v>
      </c>
      <c r="D114" s="15">
        <v>1</v>
      </c>
      <c r="E114" s="16" t="s">
        <v>4</v>
      </c>
      <c r="F114" s="55">
        <v>969</v>
      </c>
      <c r="G114" s="59">
        <f t="shared" si="3"/>
        <v>1938</v>
      </c>
      <c r="H114" s="17">
        <v>1.771069049835205</v>
      </c>
      <c r="I114" s="18">
        <v>43.30808639526367</v>
      </c>
      <c r="J114" s="71">
        <f t="shared" si="4"/>
        <v>34.32331818580627</v>
      </c>
      <c r="K114" s="74">
        <f t="shared" si="5"/>
        <v>839.31071434021</v>
      </c>
    </row>
    <row r="115" spans="1:11" ht="12.75">
      <c r="A115" s="94">
        <v>2003.117</v>
      </c>
      <c r="B115" s="19" t="s">
        <v>15</v>
      </c>
      <c r="C115" s="5">
        <v>3</v>
      </c>
      <c r="D115" s="5">
        <v>2</v>
      </c>
      <c r="E115" s="6" t="s">
        <v>5</v>
      </c>
      <c r="F115" s="56">
        <v>214</v>
      </c>
      <c r="G115" s="60">
        <f t="shared" si="3"/>
        <v>428</v>
      </c>
      <c r="H115" s="11">
        <v>1.619116187095642</v>
      </c>
      <c r="I115" s="20">
        <v>29.79775619506836</v>
      </c>
      <c r="J115" s="72">
        <f t="shared" si="4"/>
        <v>6.929817280769348</v>
      </c>
      <c r="K115" s="75">
        <f t="shared" si="5"/>
        <v>127.53439651489258</v>
      </c>
    </row>
    <row r="116" spans="1:11" ht="12.75">
      <c r="A116" s="94">
        <v>2003.118</v>
      </c>
      <c r="B116" s="19" t="s">
        <v>15</v>
      </c>
      <c r="C116" s="5">
        <v>3</v>
      </c>
      <c r="D116" s="5">
        <v>3</v>
      </c>
      <c r="E116" s="6" t="s">
        <v>6</v>
      </c>
      <c r="F116" s="57">
        <v>39455.74252421685</v>
      </c>
      <c r="G116" s="60">
        <f t="shared" si="3"/>
        <v>78911.4850484337</v>
      </c>
      <c r="H116" s="11">
        <v>0.2704043984413147</v>
      </c>
      <c r="I116" s="20">
        <v>4.380201816558838</v>
      </c>
      <c r="J116" s="72">
        <f t="shared" si="4"/>
        <v>213.3801264463251</v>
      </c>
      <c r="K116" s="75">
        <f t="shared" si="5"/>
        <v>3456.4823015650486</v>
      </c>
    </row>
    <row r="117" spans="1:11" ht="12.75">
      <c r="A117" s="94">
        <v>2003.119</v>
      </c>
      <c r="B117" s="19" t="s">
        <v>15</v>
      </c>
      <c r="C117" s="5">
        <v>3</v>
      </c>
      <c r="D117" s="5">
        <v>4</v>
      </c>
      <c r="E117" s="8" t="s">
        <v>7</v>
      </c>
      <c r="F117" s="57">
        <v>16184.745755302996</v>
      </c>
      <c r="G117" s="61">
        <f t="shared" si="3"/>
        <v>32369.491510605993</v>
      </c>
      <c r="H117" s="11">
        <v>0.2237834930419922</v>
      </c>
      <c r="I117" s="20">
        <v>3.7780139446258545</v>
      </c>
      <c r="J117" s="72">
        <f t="shared" si="4"/>
        <v>72.43757878236522</v>
      </c>
      <c r="K117" s="75">
        <f t="shared" si="5"/>
        <v>1222.9239030751764</v>
      </c>
    </row>
    <row r="118" spans="1:11" ht="12.75">
      <c r="A118" s="94">
        <v>2003.12</v>
      </c>
      <c r="B118" s="19" t="s">
        <v>15</v>
      </c>
      <c r="C118" s="5">
        <v>3</v>
      </c>
      <c r="D118" s="5">
        <v>5</v>
      </c>
      <c r="E118" s="6" t="s">
        <v>8</v>
      </c>
      <c r="F118" s="57">
        <v>27142.371883517364</v>
      </c>
      <c r="G118" s="60">
        <f t="shared" si="3"/>
        <v>54284.74376703473</v>
      </c>
      <c r="H118" s="11">
        <v>0.18942414224147797</v>
      </c>
      <c r="I118" s="20">
        <v>3.339493751525879</v>
      </c>
      <c r="J118" s="72">
        <f t="shared" si="4"/>
        <v>102.8284102486897</v>
      </c>
      <c r="K118" s="75">
        <f t="shared" si="5"/>
        <v>1812.8356261319589</v>
      </c>
    </row>
    <row r="119" spans="1:11" ht="12.75">
      <c r="A119" s="94">
        <v>2003.121</v>
      </c>
      <c r="B119" s="19" t="s">
        <v>15</v>
      </c>
      <c r="C119" s="5">
        <v>3</v>
      </c>
      <c r="D119" s="5">
        <v>6</v>
      </c>
      <c r="E119" s="6" t="s">
        <v>9</v>
      </c>
      <c r="F119" s="57">
        <v>56637.16688637805</v>
      </c>
      <c r="G119" s="60">
        <f t="shared" si="3"/>
        <v>113274.3337727561</v>
      </c>
      <c r="H119" s="11">
        <v>0.13142912089824677</v>
      </c>
      <c r="I119" s="20">
        <v>2.7960338592529297</v>
      </c>
      <c r="J119" s="72">
        <f t="shared" si="4"/>
        <v>148.87546108087918</v>
      </c>
      <c r="K119" s="75">
        <f t="shared" si="5"/>
        <v>3167.188726129437</v>
      </c>
    </row>
    <row r="120" spans="1:11" ht="13.5" thickBot="1">
      <c r="A120" s="94">
        <v>2003.122</v>
      </c>
      <c r="B120" s="26" t="s">
        <v>15</v>
      </c>
      <c r="C120" s="27">
        <v>3</v>
      </c>
      <c r="D120" s="27">
        <v>7</v>
      </c>
      <c r="E120" s="28" t="s">
        <v>10</v>
      </c>
      <c r="F120" s="68"/>
      <c r="G120" s="69"/>
      <c r="H120" s="29">
        <v>0.1167440339922905</v>
      </c>
      <c r="I120" s="30">
        <v>2.5653631687164307</v>
      </c>
      <c r="J120" s="79"/>
      <c r="K120" s="78"/>
    </row>
    <row r="121" spans="1:11" ht="12.75">
      <c r="A121" s="93">
        <v>2003.123</v>
      </c>
      <c r="B121" s="19" t="s">
        <v>15</v>
      </c>
      <c r="C121" s="5">
        <v>4</v>
      </c>
      <c r="D121" s="5">
        <v>1</v>
      </c>
      <c r="E121" s="6" t="s">
        <v>4</v>
      </c>
      <c r="F121" s="56">
        <v>390</v>
      </c>
      <c r="G121" s="60">
        <f t="shared" si="3"/>
        <v>780</v>
      </c>
      <c r="H121" s="11">
        <v>1.8546053171157837</v>
      </c>
      <c r="I121" s="20">
        <v>45.96759033203125</v>
      </c>
      <c r="J121" s="72">
        <f t="shared" si="4"/>
        <v>14.465921473503112</v>
      </c>
      <c r="K121" s="75">
        <f t="shared" si="5"/>
        <v>358.5472045898438</v>
      </c>
    </row>
    <row r="122" spans="1:11" ht="12.75">
      <c r="A122" s="94">
        <v>2003.124</v>
      </c>
      <c r="B122" s="19" t="s">
        <v>15</v>
      </c>
      <c r="C122" s="5">
        <v>4</v>
      </c>
      <c r="D122" s="5">
        <v>2</v>
      </c>
      <c r="E122" s="6" t="s">
        <v>5</v>
      </c>
      <c r="F122" s="56">
        <v>3595</v>
      </c>
      <c r="G122" s="60">
        <f t="shared" si="3"/>
        <v>7190</v>
      </c>
      <c r="H122" s="11">
        <v>2.065640687942505</v>
      </c>
      <c r="I122" s="20">
        <v>36.84299850463867</v>
      </c>
      <c r="J122" s="72">
        <f t="shared" si="4"/>
        <v>148.5195654630661</v>
      </c>
      <c r="K122" s="75">
        <f t="shared" si="5"/>
        <v>2649.0115924835204</v>
      </c>
    </row>
    <row r="123" spans="1:11" ht="12.75">
      <c r="A123" s="94">
        <v>2003.125</v>
      </c>
      <c r="B123" s="19" t="s">
        <v>15</v>
      </c>
      <c r="C123" s="5">
        <v>4</v>
      </c>
      <c r="D123" s="5">
        <v>3</v>
      </c>
      <c r="E123" s="6" t="s">
        <v>6</v>
      </c>
      <c r="F123" s="57">
        <v>16753.815043069717</v>
      </c>
      <c r="G123" s="60">
        <f t="shared" si="3"/>
        <v>33507.630086139434</v>
      </c>
      <c r="H123" s="11">
        <v>0.7519659399986267</v>
      </c>
      <c r="I123" s="20">
        <v>11.392789840698242</v>
      </c>
      <c r="J123" s="72">
        <f t="shared" si="4"/>
        <v>251.96596554850103</v>
      </c>
      <c r="K123" s="75">
        <f t="shared" si="5"/>
        <v>3817.453876312441</v>
      </c>
    </row>
    <row r="124" spans="1:11" ht="12.75">
      <c r="A124" s="94">
        <v>2003.126</v>
      </c>
      <c r="B124" s="19" t="s">
        <v>15</v>
      </c>
      <c r="C124" s="5">
        <v>4</v>
      </c>
      <c r="D124" s="5">
        <v>4</v>
      </c>
      <c r="E124" s="8" t="s">
        <v>7</v>
      </c>
      <c r="F124" s="57">
        <v>19248.256129935322</v>
      </c>
      <c r="G124" s="61">
        <f t="shared" si="3"/>
        <v>38496.512259870644</v>
      </c>
      <c r="H124" s="11">
        <v>0.1746634691953659</v>
      </c>
      <c r="I124" s="20">
        <v>2.4865505695343018</v>
      </c>
      <c r="J124" s="72">
        <f t="shared" si="4"/>
        <v>67.23934383230943</v>
      </c>
      <c r="K124" s="75">
        <f t="shared" si="5"/>
        <v>957.2352448486558</v>
      </c>
    </row>
    <row r="125" spans="1:11" ht="12.75">
      <c r="A125" s="94">
        <v>2003.127</v>
      </c>
      <c r="B125" s="85" t="s">
        <v>15</v>
      </c>
      <c r="C125" s="86">
        <v>4</v>
      </c>
      <c r="D125" s="86">
        <v>5</v>
      </c>
      <c r="E125" s="87" t="s">
        <v>8</v>
      </c>
      <c r="F125" s="57">
        <v>49363.60635035999</v>
      </c>
      <c r="G125" s="83">
        <f t="shared" si="3"/>
        <v>98727.21270071997</v>
      </c>
      <c r="H125" s="1">
        <v>0.045450860895216466</v>
      </c>
      <c r="I125" s="21">
        <v>1.0257903337478638</v>
      </c>
      <c r="J125" s="72">
        <f t="shared" si="4"/>
        <v>44.872368110328715</v>
      </c>
      <c r="K125" s="75">
        <f t="shared" si="5"/>
        <v>1012.7342046626788</v>
      </c>
    </row>
    <row r="126" spans="1:11" ht="12.75">
      <c r="A126" s="94">
        <v>2003.128</v>
      </c>
      <c r="B126" s="85" t="s">
        <v>15</v>
      </c>
      <c r="C126" s="86">
        <v>4</v>
      </c>
      <c r="D126" s="86">
        <v>6</v>
      </c>
      <c r="E126" s="87" t="s">
        <v>9</v>
      </c>
      <c r="F126" s="57">
        <v>88503.55736672618</v>
      </c>
      <c r="G126" s="83">
        <f t="shared" si="3"/>
        <v>177007.11473345236</v>
      </c>
      <c r="H126" s="1">
        <v>0.014421965926885605</v>
      </c>
      <c r="I126" s="21">
        <v>0.4286428987979889</v>
      </c>
      <c r="J126" s="72">
        <f t="shared" si="4"/>
        <v>25.527905775021807</v>
      </c>
      <c r="K126" s="75">
        <f t="shared" si="5"/>
        <v>758.7284276721523</v>
      </c>
    </row>
    <row r="127" spans="1:11" ht="13.5" thickBot="1">
      <c r="A127" s="95">
        <v>2003.129</v>
      </c>
      <c r="B127" s="85" t="s">
        <v>15</v>
      </c>
      <c r="C127" s="86">
        <v>4</v>
      </c>
      <c r="D127" s="86">
        <v>7</v>
      </c>
      <c r="E127" s="87" t="s">
        <v>10</v>
      </c>
      <c r="F127" s="66"/>
      <c r="G127" s="67"/>
      <c r="H127" s="1">
        <v>0.026439153216779233</v>
      </c>
      <c r="I127" s="21">
        <v>0.42339974641799927</v>
      </c>
      <c r="J127" s="80"/>
      <c r="K127" s="77"/>
    </row>
    <row r="128" spans="1:11" ht="12.75">
      <c r="A128" s="94">
        <v>2003.13</v>
      </c>
      <c r="B128" s="14" t="s">
        <v>16</v>
      </c>
      <c r="C128" s="15">
        <v>1</v>
      </c>
      <c r="D128" s="15">
        <v>1</v>
      </c>
      <c r="E128" s="16" t="s">
        <v>4</v>
      </c>
      <c r="F128" s="55">
        <v>1646</v>
      </c>
      <c r="G128" s="59">
        <f t="shared" si="3"/>
        <v>3292</v>
      </c>
      <c r="H128" s="17">
        <v>2.072106122970581</v>
      </c>
      <c r="I128" s="18">
        <v>43.16604995727539</v>
      </c>
      <c r="J128" s="71">
        <f t="shared" si="4"/>
        <v>68.21373356819153</v>
      </c>
      <c r="K128" s="74">
        <f t="shared" si="5"/>
        <v>1421.0263645935058</v>
      </c>
    </row>
    <row r="129" spans="1:11" ht="12.75">
      <c r="A129" s="94">
        <v>2003.131</v>
      </c>
      <c r="B129" s="19" t="s">
        <v>16</v>
      </c>
      <c r="C129" s="5">
        <v>1</v>
      </c>
      <c r="D129" s="5">
        <v>2</v>
      </c>
      <c r="E129" s="6" t="s">
        <v>5</v>
      </c>
      <c r="F129" s="56">
        <v>2477</v>
      </c>
      <c r="G129" s="60">
        <f t="shared" si="3"/>
        <v>4954</v>
      </c>
      <c r="H129" s="11">
        <v>1.3911383152008057</v>
      </c>
      <c r="I129" s="20">
        <v>31.37135887145996</v>
      </c>
      <c r="J129" s="72">
        <f t="shared" si="4"/>
        <v>68.9169921350479</v>
      </c>
      <c r="K129" s="75">
        <f t="shared" si="5"/>
        <v>1554.1371184921265</v>
      </c>
    </row>
    <row r="130" spans="1:11" ht="12.75">
      <c r="A130" s="94">
        <v>2003.132</v>
      </c>
      <c r="B130" s="19" t="s">
        <v>16</v>
      </c>
      <c r="C130" s="5">
        <v>1</v>
      </c>
      <c r="D130" s="5">
        <v>3</v>
      </c>
      <c r="E130" s="6" t="s">
        <v>6</v>
      </c>
      <c r="F130" s="57">
        <v>20311.891623315674</v>
      </c>
      <c r="G130" s="60">
        <f t="shared" si="3"/>
        <v>40623.78324663135</v>
      </c>
      <c r="H130" s="11">
        <v>0.23712825775146484</v>
      </c>
      <c r="I130" s="20">
        <v>5.315701961517334</v>
      </c>
      <c r="J130" s="72">
        <f t="shared" si="4"/>
        <v>96.33046944546837</v>
      </c>
      <c r="K130" s="75">
        <f t="shared" si="5"/>
        <v>2159.4392428837327</v>
      </c>
    </row>
    <row r="131" spans="1:11" ht="12.75">
      <c r="A131" s="94">
        <v>2003.133</v>
      </c>
      <c r="B131" s="19" t="s">
        <v>16</v>
      </c>
      <c r="C131" s="5">
        <v>1</v>
      </c>
      <c r="D131" s="5">
        <v>4</v>
      </c>
      <c r="E131" s="7" t="s">
        <v>7</v>
      </c>
      <c r="F131" s="57">
        <v>48603.24413153592</v>
      </c>
      <c r="G131" s="61">
        <f aca="true" t="shared" si="6" ref="G131:G170">F131*2</f>
        <v>97206.48826307183</v>
      </c>
      <c r="H131" s="11">
        <v>0.20533902943134308</v>
      </c>
      <c r="I131" s="20">
        <v>4.939053058624268</v>
      </c>
      <c r="J131" s="72">
        <f aca="true" t="shared" si="7" ref="J131:J170">G131*H131/100</f>
        <v>199.60285954368413</v>
      </c>
      <c r="K131" s="75">
        <f aca="true" t="shared" si="8" ref="K131:K170">G131*I131/100</f>
        <v>4801.080031738489</v>
      </c>
    </row>
    <row r="132" spans="1:11" ht="12.75">
      <c r="A132" s="94">
        <v>2003.134</v>
      </c>
      <c r="B132" s="85" t="s">
        <v>16</v>
      </c>
      <c r="C132" s="86">
        <v>1</v>
      </c>
      <c r="D132" s="86">
        <v>5</v>
      </c>
      <c r="E132" s="87" t="s">
        <v>8</v>
      </c>
      <c r="F132" s="57">
        <v>15861.10315661273</v>
      </c>
      <c r="G132" s="83">
        <f t="shared" si="6"/>
        <v>31722.20631322546</v>
      </c>
      <c r="H132" s="1">
        <v>0.10645544193685055</v>
      </c>
      <c r="I132" s="21">
        <v>2.813162326812744</v>
      </c>
      <c r="J132" s="72">
        <f t="shared" si="7"/>
        <v>33.77001492286367</v>
      </c>
      <c r="K132" s="75">
        <f t="shared" si="8"/>
        <v>892.3971572374726</v>
      </c>
    </row>
    <row r="133" spans="1:11" ht="12.75">
      <c r="A133" s="94">
        <v>2003.135</v>
      </c>
      <c r="B133" s="85" t="s">
        <v>16</v>
      </c>
      <c r="C133" s="86">
        <v>1</v>
      </c>
      <c r="D133" s="86">
        <v>6</v>
      </c>
      <c r="E133" s="87" t="s">
        <v>9</v>
      </c>
      <c r="F133" s="57">
        <v>107738.01010812403</v>
      </c>
      <c r="G133" s="83">
        <f t="shared" si="6"/>
        <v>215476.02021624806</v>
      </c>
      <c r="H133" s="1">
        <v>0.06832118265330792</v>
      </c>
      <c r="I133" s="21">
        <v>1.7088090181350708</v>
      </c>
      <c r="J133" s="72">
        <f t="shared" si="7"/>
        <v>147.21576534602153</v>
      </c>
      <c r="K133" s="75">
        <f t="shared" si="8"/>
        <v>3682.073665373795</v>
      </c>
    </row>
    <row r="134" spans="1:11" ht="13.5" thickBot="1">
      <c r="A134" s="94">
        <v>2003.13600000001</v>
      </c>
      <c r="B134" s="89" t="s">
        <v>16</v>
      </c>
      <c r="C134" s="90">
        <v>1</v>
      </c>
      <c r="D134" s="90">
        <v>7</v>
      </c>
      <c r="E134" s="91" t="s">
        <v>10</v>
      </c>
      <c r="F134" s="64"/>
      <c r="G134" s="65"/>
      <c r="H134" s="23">
        <v>0.05365457884967327</v>
      </c>
      <c r="I134" s="24">
        <v>1.2235454320907593</v>
      </c>
      <c r="J134" s="79"/>
      <c r="K134" s="78"/>
    </row>
    <row r="135" spans="1:11" ht="12.75">
      <c r="A135" s="93">
        <v>2003.13700000001</v>
      </c>
      <c r="B135" s="19" t="s">
        <v>16</v>
      </c>
      <c r="C135" s="5">
        <v>2</v>
      </c>
      <c r="D135" s="5">
        <v>1</v>
      </c>
      <c r="E135" s="6" t="s">
        <v>4</v>
      </c>
      <c r="F135" s="56">
        <v>1000</v>
      </c>
      <c r="G135" s="60">
        <f t="shared" si="6"/>
        <v>2000</v>
      </c>
      <c r="H135" s="11">
        <v>2.2692666053771973</v>
      </c>
      <c r="I135" s="20">
        <v>48.87928771972656</v>
      </c>
      <c r="J135" s="72">
        <f t="shared" si="7"/>
        <v>45.385332107543945</v>
      </c>
      <c r="K135" s="75">
        <f t="shared" si="8"/>
        <v>977.5857543945312</v>
      </c>
    </row>
    <row r="136" spans="1:11" ht="12.75">
      <c r="A136" s="94">
        <v>2003.13800000001</v>
      </c>
      <c r="B136" s="19" t="s">
        <v>16</v>
      </c>
      <c r="C136" s="5">
        <v>2</v>
      </c>
      <c r="D136" s="5">
        <v>2</v>
      </c>
      <c r="E136" s="6" t="s">
        <v>5</v>
      </c>
      <c r="F136" s="56">
        <v>4022</v>
      </c>
      <c r="G136" s="60">
        <f t="shared" si="6"/>
        <v>8044</v>
      </c>
      <c r="H136" s="11">
        <v>1.7087947130203247</v>
      </c>
      <c r="I136" s="20">
        <v>37.091041564941406</v>
      </c>
      <c r="J136" s="72">
        <f t="shared" si="7"/>
        <v>137.45544671535492</v>
      </c>
      <c r="K136" s="75">
        <f t="shared" si="8"/>
        <v>2983.603383483887</v>
      </c>
    </row>
    <row r="137" spans="1:11" ht="12.75">
      <c r="A137" s="94">
        <v>2003.13900000001</v>
      </c>
      <c r="B137" s="19" t="s">
        <v>16</v>
      </c>
      <c r="C137" s="5">
        <v>2</v>
      </c>
      <c r="D137" s="5">
        <v>3</v>
      </c>
      <c r="E137" s="6" t="s">
        <v>6</v>
      </c>
      <c r="F137" s="57">
        <v>20781.025830064682</v>
      </c>
      <c r="G137" s="60">
        <f t="shared" si="6"/>
        <v>41562.051660129364</v>
      </c>
      <c r="H137" s="11">
        <v>0.1966286152601242</v>
      </c>
      <c r="I137" s="20">
        <v>4.094316482543945</v>
      </c>
      <c r="J137" s="72">
        <f t="shared" si="7"/>
        <v>81.72288665300984</v>
      </c>
      <c r="K137" s="75">
        <f t="shared" si="8"/>
        <v>1701.681931604106</v>
      </c>
    </row>
    <row r="138" spans="1:11" ht="12.75">
      <c r="A138" s="94">
        <v>2003.14000000001</v>
      </c>
      <c r="B138" s="19" t="s">
        <v>16</v>
      </c>
      <c r="C138" s="5">
        <v>2</v>
      </c>
      <c r="D138" s="5">
        <v>4</v>
      </c>
      <c r="E138" s="7" t="s">
        <v>7</v>
      </c>
      <c r="F138" s="57">
        <v>23406.491918539003</v>
      </c>
      <c r="G138" s="61">
        <f t="shared" si="6"/>
        <v>46812.983837078005</v>
      </c>
      <c r="H138" s="11">
        <v>0.13279445469379425</v>
      </c>
      <c r="I138" s="20">
        <v>2.6777353286743164</v>
      </c>
      <c r="J138" s="72">
        <f t="shared" si="7"/>
        <v>62.165046612341776</v>
      </c>
      <c r="K138" s="75">
        <f t="shared" si="8"/>
        <v>1253.5278066120354</v>
      </c>
    </row>
    <row r="139" spans="1:11" ht="12.75">
      <c r="A139" s="94">
        <v>2003.14100000001</v>
      </c>
      <c r="B139" s="19" t="s">
        <v>16</v>
      </c>
      <c r="C139" s="5">
        <v>2</v>
      </c>
      <c r="D139" s="5">
        <v>5</v>
      </c>
      <c r="E139" s="6" t="s">
        <v>8</v>
      </c>
      <c r="F139" s="57">
        <v>13045.951645851768</v>
      </c>
      <c r="G139" s="60">
        <f t="shared" si="6"/>
        <v>26091.903291703537</v>
      </c>
      <c r="H139" s="11">
        <v>0.2018212378025055</v>
      </c>
      <c r="I139" s="20">
        <v>4.3155999183654785</v>
      </c>
      <c r="J139" s="72">
        <f t="shared" si="7"/>
        <v>52.65900218954876</v>
      </c>
      <c r="K139" s="75">
        <f t="shared" si="8"/>
        <v>1126.0221571567574</v>
      </c>
    </row>
    <row r="140" spans="1:11" ht="12.75">
      <c r="A140" s="94">
        <v>2003.14200000001</v>
      </c>
      <c r="B140" s="19" t="s">
        <v>16</v>
      </c>
      <c r="C140" s="5">
        <v>2</v>
      </c>
      <c r="D140" s="5">
        <v>6</v>
      </c>
      <c r="E140" s="6" t="s">
        <v>9</v>
      </c>
      <c r="F140" s="57">
        <v>59096.638822162844</v>
      </c>
      <c r="G140" s="60">
        <f t="shared" si="6"/>
        <v>118193.27764432569</v>
      </c>
      <c r="H140" s="11">
        <v>0.24401748180389404</v>
      </c>
      <c r="I140" s="20">
        <v>4.789960861206055</v>
      </c>
      <c r="J140" s="72">
        <f t="shared" si="7"/>
        <v>288.41225976916843</v>
      </c>
      <c r="K140" s="75">
        <f t="shared" si="8"/>
        <v>5661.411739739806</v>
      </c>
    </row>
    <row r="141" spans="1:11" ht="13.5" thickBot="1">
      <c r="A141" s="95">
        <v>2003.14300000001</v>
      </c>
      <c r="B141" s="85" t="s">
        <v>16</v>
      </c>
      <c r="C141" s="86">
        <v>2</v>
      </c>
      <c r="D141" s="86">
        <v>7</v>
      </c>
      <c r="E141" s="87" t="s">
        <v>10</v>
      </c>
      <c r="F141" s="66"/>
      <c r="G141" s="67"/>
      <c r="H141" s="1">
        <v>0.0049252562224864965</v>
      </c>
      <c r="I141" s="21">
        <v>0.4704383313655853</v>
      </c>
      <c r="J141" s="80"/>
      <c r="K141" s="77"/>
    </row>
    <row r="142" spans="1:11" ht="12.75">
      <c r="A142" s="94">
        <v>2003.14400000001</v>
      </c>
      <c r="B142" s="14" t="s">
        <v>16</v>
      </c>
      <c r="C142" s="15">
        <v>3</v>
      </c>
      <c r="D142" s="15">
        <v>1</v>
      </c>
      <c r="E142" s="16" t="s">
        <v>4</v>
      </c>
      <c r="F142" s="55">
        <v>900</v>
      </c>
      <c r="G142" s="59">
        <f t="shared" si="6"/>
        <v>1800</v>
      </c>
      <c r="H142" s="17">
        <v>2.3466827869415283</v>
      </c>
      <c r="I142" s="18">
        <v>47.308563232421875</v>
      </c>
      <c r="J142" s="71">
        <f t="shared" si="7"/>
        <v>42.24029016494751</v>
      </c>
      <c r="K142" s="74">
        <f t="shared" si="8"/>
        <v>851.5541381835938</v>
      </c>
    </row>
    <row r="143" spans="1:11" ht="12.75">
      <c r="A143" s="94">
        <v>2003.14500000001</v>
      </c>
      <c r="B143" s="19" t="s">
        <v>16</v>
      </c>
      <c r="C143" s="5">
        <v>3</v>
      </c>
      <c r="D143" s="5">
        <v>2</v>
      </c>
      <c r="E143" s="6" t="s">
        <v>5</v>
      </c>
      <c r="F143" s="56">
        <v>1810</v>
      </c>
      <c r="G143" s="60">
        <f t="shared" si="6"/>
        <v>3620</v>
      </c>
      <c r="H143" s="11">
        <v>1.7002705335617065</v>
      </c>
      <c r="I143" s="20">
        <v>35.308738708496094</v>
      </c>
      <c r="J143" s="72">
        <f t="shared" si="7"/>
        <v>61.54979331493378</v>
      </c>
      <c r="K143" s="75">
        <f t="shared" si="8"/>
        <v>1278.1763412475586</v>
      </c>
    </row>
    <row r="144" spans="1:11" ht="12.75">
      <c r="A144" s="94">
        <v>2003.14600000001</v>
      </c>
      <c r="B144" s="19" t="s">
        <v>16</v>
      </c>
      <c r="C144" s="5">
        <v>3</v>
      </c>
      <c r="D144" s="5">
        <v>3</v>
      </c>
      <c r="E144" s="6" t="s">
        <v>6</v>
      </c>
      <c r="F144" s="57">
        <v>29881.191005783585</v>
      </c>
      <c r="G144" s="60">
        <f t="shared" si="6"/>
        <v>59762.38201156717</v>
      </c>
      <c r="H144" s="11">
        <v>0.354751855134964</v>
      </c>
      <c r="I144" s="20">
        <v>6.744381427764893</v>
      </c>
      <c r="J144" s="72">
        <f t="shared" si="7"/>
        <v>212.00815885887857</v>
      </c>
      <c r="K144" s="75">
        <f t="shared" si="8"/>
        <v>4030.6029931780436</v>
      </c>
    </row>
    <row r="145" spans="1:11" ht="12.75">
      <c r="A145" s="94">
        <v>2003.14700000001</v>
      </c>
      <c r="B145" s="19" t="s">
        <v>16</v>
      </c>
      <c r="C145" s="5">
        <v>3</v>
      </c>
      <c r="D145" s="5">
        <v>4</v>
      </c>
      <c r="E145" s="7" t="s">
        <v>7</v>
      </c>
      <c r="F145" s="57">
        <v>31762.35552612823</v>
      </c>
      <c r="G145" s="61">
        <f t="shared" si="6"/>
        <v>63524.71105225646</v>
      </c>
      <c r="H145" s="11">
        <v>0.3431960940361023</v>
      </c>
      <c r="I145" s="20">
        <v>7.799461364746094</v>
      </c>
      <c r="J145" s="72">
        <f t="shared" si="7"/>
        <v>218.01432707906434</v>
      </c>
      <c r="K145" s="75">
        <f t="shared" si="8"/>
        <v>4954.585295587334</v>
      </c>
    </row>
    <row r="146" spans="1:11" ht="12.75">
      <c r="A146" s="94">
        <v>2003.14800000001</v>
      </c>
      <c r="B146" s="19" t="s">
        <v>16</v>
      </c>
      <c r="C146" s="5">
        <v>3</v>
      </c>
      <c r="D146" s="5">
        <v>5</v>
      </c>
      <c r="E146" s="6" t="s">
        <v>8</v>
      </c>
      <c r="F146" s="57">
        <v>29856.742242258526</v>
      </c>
      <c r="G146" s="60">
        <f t="shared" si="6"/>
        <v>59713.48448451705</v>
      </c>
      <c r="H146" s="11">
        <v>0.18902172148227692</v>
      </c>
      <c r="I146" s="20">
        <v>4.395401954650879</v>
      </c>
      <c r="J146" s="72">
        <f t="shared" si="7"/>
        <v>112.87145632968647</v>
      </c>
      <c r="K146" s="75">
        <f t="shared" si="8"/>
        <v>2624.647664222612</v>
      </c>
    </row>
    <row r="147" spans="1:11" ht="12.75">
      <c r="A147" s="94">
        <v>2003.14900000001</v>
      </c>
      <c r="B147" s="19" t="s">
        <v>16</v>
      </c>
      <c r="C147" s="5">
        <v>3</v>
      </c>
      <c r="D147" s="5">
        <v>6</v>
      </c>
      <c r="E147" s="6" t="s">
        <v>9</v>
      </c>
      <c r="F147" s="57">
        <v>155666.37015166023</v>
      </c>
      <c r="G147" s="60">
        <f t="shared" si="6"/>
        <v>311332.74030332046</v>
      </c>
      <c r="H147" s="11">
        <v>0.1275697499513626</v>
      </c>
      <c r="I147" s="20">
        <v>2.400738000869751</v>
      </c>
      <c r="J147" s="72">
        <f t="shared" si="7"/>
        <v>397.166398321671</v>
      </c>
      <c r="K147" s="75">
        <f t="shared" si="8"/>
        <v>7474.28340561095</v>
      </c>
    </row>
    <row r="148" spans="1:11" ht="12.75">
      <c r="A148" s="94">
        <v>2003.15000000001</v>
      </c>
      <c r="B148" s="85" t="s">
        <v>16</v>
      </c>
      <c r="C148" s="86">
        <v>3</v>
      </c>
      <c r="D148" s="86">
        <v>7</v>
      </c>
      <c r="E148" s="87" t="s">
        <v>18</v>
      </c>
      <c r="F148" s="57">
        <v>85713.52325017322</v>
      </c>
      <c r="G148" s="83">
        <f t="shared" si="6"/>
        <v>171427.04650034645</v>
      </c>
      <c r="H148" s="1">
        <v>0.04934704780578614</v>
      </c>
      <c r="I148" s="21">
        <v>0.9949951767921448</v>
      </c>
      <c r="J148" s="72">
        <f t="shared" si="7"/>
        <v>84.5941865885732</v>
      </c>
      <c r="K148" s="75">
        <f t="shared" si="8"/>
        <v>1705.6908443956743</v>
      </c>
    </row>
    <row r="149" spans="1:11" ht="12.75">
      <c r="A149" s="94">
        <v>2003.15100000001</v>
      </c>
      <c r="B149" s="85" t="s">
        <v>16</v>
      </c>
      <c r="C149" s="86">
        <v>3</v>
      </c>
      <c r="D149" s="86">
        <v>8</v>
      </c>
      <c r="E149" s="87" t="s">
        <v>19</v>
      </c>
      <c r="F149" s="57">
        <v>122837.24061213054</v>
      </c>
      <c r="G149" s="83">
        <f t="shared" si="6"/>
        <v>245674.48122426108</v>
      </c>
      <c r="H149" s="1">
        <v>0.006108522162151833</v>
      </c>
      <c r="I149" s="21">
        <v>0.20971627036730447</v>
      </c>
      <c r="J149" s="72">
        <f t="shared" si="7"/>
        <v>15.007080132335531</v>
      </c>
      <c r="K149" s="75">
        <f t="shared" si="8"/>
        <v>515.219359267744</v>
      </c>
    </row>
    <row r="150" spans="1:11" ht="13.5" thickBot="1">
      <c r="A150" s="94">
        <v>2003.15200000001</v>
      </c>
      <c r="B150" s="89" t="s">
        <v>16</v>
      </c>
      <c r="C150" s="90">
        <v>3</v>
      </c>
      <c r="D150" s="90">
        <v>9</v>
      </c>
      <c r="E150" s="91" t="s">
        <v>20</v>
      </c>
      <c r="F150" s="64"/>
      <c r="G150" s="65"/>
      <c r="H150" s="23">
        <v>0</v>
      </c>
      <c r="I150" s="24">
        <v>0.05468476563692093</v>
      </c>
      <c r="J150" s="79"/>
      <c r="K150" s="78"/>
    </row>
    <row r="151" spans="1:11" ht="12.75">
      <c r="A151" s="93">
        <v>2003.15300000001</v>
      </c>
      <c r="B151" s="19" t="s">
        <v>17</v>
      </c>
      <c r="C151" s="5">
        <v>1</v>
      </c>
      <c r="D151" s="5">
        <v>1</v>
      </c>
      <c r="E151" s="6" t="s">
        <v>4</v>
      </c>
      <c r="F151" s="56">
        <v>895</v>
      </c>
      <c r="G151" s="60">
        <f t="shared" si="6"/>
        <v>1790</v>
      </c>
      <c r="H151" s="11">
        <v>1.9550710916519165</v>
      </c>
      <c r="I151" s="20">
        <v>44.143646240234375</v>
      </c>
      <c r="J151" s="72">
        <f t="shared" si="7"/>
        <v>34.995772540569305</v>
      </c>
      <c r="K151" s="75">
        <f t="shared" si="8"/>
        <v>790.1712677001954</v>
      </c>
    </row>
    <row r="152" spans="1:11" ht="12.75">
      <c r="A152" s="94">
        <v>2003.15400000001</v>
      </c>
      <c r="B152" s="19" t="s">
        <v>17</v>
      </c>
      <c r="C152" s="5">
        <v>1</v>
      </c>
      <c r="D152" s="5">
        <v>2</v>
      </c>
      <c r="E152" s="6" t="s">
        <v>5</v>
      </c>
      <c r="F152" s="56">
        <v>3337</v>
      </c>
      <c r="G152" s="60">
        <f t="shared" si="6"/>
        <v>6674</v>
      </c>
      <c r="H152" s="11">
        <v>1.556971549987793</v>
      </c>
      <c r="I152" s="20">
        <v>37.26845932006836</v>
      </c>
      <c r="J152" s="72">
        <f t="shared" si="7"/>
        <v>103.9122812461853</v>
      </c>
      <c r="K152" s="75">
        <f t="shared" si="8"/>
        <v>2487.2969750213624</v>
      </c>
    </row>
    <row r="153" spans="1:11" ht="12.75">
      <c r="A153" s="94">
        <v>2003.15500000001</v>
      </c>
      <c r="B153" s="85" t="s">
        <v>17</v>
      </c>
      <c r="C153" s="86">
        <v>1</v>
      </c>
      <c r="D153" s="86">
        <v>3</v>
      </c>
      <c r="E153" s="87" t="s">
        <v>6</v>
      </c>
      <c r="F153" s="57">
        <v>49531.740747010634</v>
      </c>
      <c r="G153" s="83">
        <f t="shared" si="6"/>
        <v>99063.48149402127</v>
      </c>
      <c r="H153" s="1">
        <v>0.24077678576111794</v>
      </c>
      <c r="I153" s="21">
        <v>4.510546684265137</v>
      </c>
      <c r="J153" s="72">
        <f t="shared" si="7"/>
        <v>238.5218666043643</v>
      </c>
      <c r="K153" s="75">
        <f t="shared" si="8"/>
        <v>4468.3045798461835</v>
      </c>
    </row>
    <row r="154" spans="1:11" ht="12.75">
      <c r="A154" s="94">
        <v>2003.15600000001</v>
      </c>
      <c r="B154" s="85" t="s">
        <v>17</v>
      </c>
      <c r="C154" s="86">
        <v>1</v>
      </c>
      <c r="D154" s="86">
        <v>4</v>
      </c>
      <c r="E154" s="92" t="s">
        <v>7</v>
      </c>
      <c r="F154" s="57">
        <v>23121.32396361189</v>
      </c>
      <c r="G154" s="84">
        <f t="shared" si="6"/>
        <v>46242.64792722378</v>
      </c>
      <c r="H154" s="3">
        <v>0.14573555052280426</v>
      </c>
      <c r="I154" s="21">
        <v>2.7139933109283447</v>
      </c>
      <c r="J154" s="72">
        <f t="shared" si="7"/>
        <v>67.3919775330617</v>
      </c>
      <c r="K154" s="75">
        <f t="shared" si="8"/>
        <v>1255.0223715409982</v>
      </c>
    </row>
    <row r="155" spans="1:11" ht="12.75">
      <c r="A155" s="94">
        <v>2003.15700000001</v>
      </c>
      <c r="B155" s="85" t="s">
        <v>17</v>
      </c>
      <c r="C155" s="86">
        <v>1</v>
      </c>
      <c r="D155" s="86">
        <v>5</v>
      </c>
      <c r="E155" s="87" t="s">
        <v>8</v>
      </c>
      <c r="F155" s="57">
        <v>41793.17986102262</v>
      </c>
      <c r="G155" s="83">
        <f t="shared" si="6"/>
        <v>83586.35972204524</v>
      </c>
      <c r="H155" s="3">
        <v>0.097530717253685</v>
      </c>
      <c r="I155" s="21">
        <v>1.7887041568756104</v>
      </c>
      <c r="J155" s="72">
        <f t="shared" si="7"/>
        <v>81.52237616315598</v>
      </c>
      <c r="K155" s="75">
        <f t="shared" si="8"/>
        <v>1495.1126909292238</v>
      </c>
    </row>
    <row r="156" spans="1:11" ht="12.75">
      <c r="A156" s="94">
        <v>2003.15800000001</v>
      </c>
      <c r="B156" s="85" t="s">
        <v>17</v>
      </c>
      <c r="C156" s="86">
        <v>1</v>
      </c>
      <c r="D156" s="86">
        <v>6</v>
      </c>
      <c r="E156" s="87" t="s">
        <v>9</v>
      </c>
      <c r="F156" s="57">
        <v>39907.58007276643</v>
      </c>
      <c r="G156" s="83">
        <f t="shared" si="6"/>
        <v>79815.16014553286</v>
      </c>
      <c r="H156" s="1">
        <v>0.045941301807761195</v>
      </c>
      <c r="I156" s="21">
        <v>1.3126600980758667</v>
      </c>
      <c r="J156" s="72">
        <f t="shared" si="7"/>
        <v>36.668123610807186</v>
      </c>
      <c r="K156" s="75">
        <f t="shared" si="8"/>
        <v>1047.7017594457618</v>
      </c>
    </row>
    <row r="157" spans="1:11" ht="12.75">
      <c r="A157" s="94">
        <v>2003.15900000001</v>
      </c>
      <c r="B157" s="85" t="s">
        <v>17</v>
      </c>
      <c r="C157" s="86">
        <v>1</v>
      </c>
      <c r="D157" s="86">
        <v>7</v>
      </c>
      <c r="E157" s="87" t="s">
        <v>18</v>
      </c>
      <c r="F157" s="57">
        <v>136581.12263578616</v>
      </c>
      <c r="G157" s="83">
        <f t="shared" si="6"/>
        <v>273162.2452715723</v>
      </c>
      <c r="H157" s="1">
        <v>0.03265976719558239</v>
      </c>
      <c r="I157" s="21">
        <v>0.9902811944484711</v>
      </c>
      <c r="J157" s="72">
        <f t="shared" si="7"/>
        <v>89.2141533719213</v>
      </c>
      <c r="K157" s="75">
        <f t="shared" si="8"/>
        <v>2705.0743452575884</v>
      </c>
    </row>
    <row r="158" spans="1:11" ht="12.75">
      <c r="A158" s="94">
        <v>2003.16000000001</v>
      </c>
      <c r="B158" s="85" t="s">
        <v>17</v>
      </c>
      <c r="C158" s="86">
        <v>1</v>
      </c>
      <c r="D158" s="86">
        <v>8</v>
      </c>
      <c r="E158" s="87" t="s">
        <v>19</v>
      </c>
      <c r="F158" s="57">
        <v>141827.00265916958</v>
      </c>
      <c r="G158" s="83">
        <f t="shared" si="6"/>
        <v>283654.00531833916</v>
      </c>
      <c r="H158" s="1">
        <v>0.014743584208190441</v>
      </c>
      <c r="I158" s="21">
        <v>0.6638917922973633</v>
      </c>
      <c r="J158" s="72">
        <f t="shared" si="7"/>
        <v>41.820767134014325</v>
      </c>
      <c r="K158" s="75">
        <f t="shared" si="8"/>
        <v>1883.15565983118</v>
      </c>
    </row>
    <row r="159" spans="1:11" ht="13.5" thickBot="1">
      <c r="A159" s="95">
        <v>2003.16100000001</v>
      </c>
      <c r="B159" s="85" t="s">
        <v>17</v>
      </c>
      <c r="C159" s="86">
        <v>1</v>
      </c>
      <c r="D159" s="86">
        <v>9</v>
      </c>
      <c r="E159" s="87" t="s">
        <v>20</v>
      </c>
      <c r="F159" s="66"/>
      <c r="G159" s="67"/>
      <c r="H159" s="3">
        <v>0.018287491239607333</v>
      </c>
      <c r="I159" s="21">
        <v>0.24234502017498016</v>
      </c>
      <c r="J159" s="80"/>
      <c r="K159" s="77"/>
    </row>
    <row r="160" spans="1:11" ht="12.75">
      <c r="A160" s="94">
        <v>2003.16200000001</v>
      </c>
      <c r="B160" s="14" t="s">
        <v>17</v>
      </c>
      <c r="C160" s="15">
        <v>2</v>
      </c>
      <c r="D160" s="15">
        <v>1</v>
      </c>
      <c r="E160" s="16" t="s">
        <v>4</v>
      </c>
      <c r="F160" s="55">
        <v>2566</v>
      </c>
      <c r="G160" s="59">
        <f t="shared" si="6"/>
        <v>5132</v>
      </c>
      <c r="H160" s="17">
        <v>1.9019668102264404</v>
      </c>
      <c r="I160" s="18">
        <v>43.09794998168945</v>
      </c>
      <c r="J160" s="71">
        <f t="shared" si="7"/>
        <v>97.60893670082092</v>
      </c>
      <c r="K160" s="74">
        <f t="shared" si="8"/>
        <v>2211.786793060303</v>
      </c>
    </row>
    <row r="161" spans="1:11" ht="12.75">
      <c r="A161" s="94">
        <v>2003.16300000001</v>
      </c>
      <c r="B161" s="19" t="s">
        <v>17</v>
      </c>
      <c r="C161" s="5">
        <v>2</v>
      </c>
      <c r="D161" s="5">
        <v>2</v>
      </c>
      <c r="E161" s="6" t="s">
        <v>5</v>
      </c>
      <c r="F161" s="56">
        <v>2721</v>
      </c>
      <c r="G161" s="60">
        <f t="shared" si="6"/>
        <v>5442</v>
      </c>
      <c r="H161" s="11">
        <v>1.3814046382904053</v>
      </c>
      <c r="I161" s="20">
        <v>36.14924240112305</v>
      </c>
      <c r="J161" s="72">
        <f t="shared" si="7"/>
        <v>75.17604041576385</v>
      </c>
      <c r="K161" s="75">
        <f t="shared" si="8"/>
        <v>1967.2417714691162</v>
      </c>
    </row>
    <row r="162" spans="1:11" ht="12.75">
      <c r="A162" s="94">
        <v>2003.16400000001</v>
      </c>
      <c r="B162" s="19" t="s">
        <v>17</v>
      </c>
      <c r="C162" s="5">
        <v>2</v>
      </c>
      <c r="D162" s="5">
        <v>3</v>
      </c>
      <c r="E162" s="9" t="s">
        <v>6</v>
      </c>
      <c r="F162" s="57">
        <v>18921.827084401804</v>
      </c>
      <c r="G162" s="60">
        <f t="shared" si="6"/>
        <v>37843.65416880361</v>
      </c>
      <c r="H162" s="11">
        <v>0.3788549304008484</v>
      </c>
      <c r="I162" s="20">
        <v>6.78013801574707</v>
      </c>
      <c r="J162" s="72">
        <f t="shared" si="7"/>
        <v>143.37254966235867</v>
      </c>
      <c r="K162" s="75">
        <f t="shared" si="8"/>
        <v>2565.8519828469043</v>
      </c>
    </row>
    <row r="163" spans="1:11" ht="12.75">
      <c r="A163" s="94">
        <v>2003.16500000001</v>
      </c>
      <c r="B163" s="19" t="s">
        <v>17</v>
      </c>
      <c r="C163" s="5">
        <v>2</v>
      </c>
      <c r="D163" s="5">
        <v>4</v>
      </c>
      <c r="E163" s="7" t="s">
        <v>7</v>
      </c>
      <c r="F163" s="57">
        <v>23428.554637159432</v>
      </c>
      <c r="G163" s="61">
        <f t="shared" si="6"/>
        <v>46857.109274318864</v>
      </c>
      <c r="H163" s="11">
        <v>0.20241303741931915</v>
      </c>
      <c r="I163" s="20">
        <v>3.755312204360962</v>
      </c>
      <c r="J163" s="72">
        <f t="shared" si="7"/>
        <v>94.8448981290383</v>
      </c>
      <c r="K163" s="75">
        <f t="shared" si="8"/>
        <v>1759.6307431892483</v>
      </c>
    </row>
    <row r="164" spans="1:11" ht="12.75">
      <c r="A164" s="94">
        <v>2003.16600000001</v>
      </c>
      <c r="B164" s="19" t="s">
        <v>17</v>
      </c>
      <c r="C164" s="5">
        <v>2</v>
      </c>
      <c r="D164" s="5">
        <v>5</v>
      </c>
      <c r="E164" s="9" t="s">
        <v>8</v>
      </c>
      <c r="F164" s="57">
        <v>25491.313664701596</v>
      </c>
      <c r="G164" s="60">
        <f t="shared" si="6"/>
        <v>50982.62732940319</v>
      </c>
      <c r="H164" s="11">
        <v>0.11715470999479294</v>
      </c>
      <c r="I164" s="20">
        <v>2.238206624984741</v>
      </c>
      <c r="J164" s="72">
        <f t="shared" si="7"/>
        <v>59.728549195488355</v>
      </c>
      <c r="K164" s="75">
        <f t="shared" si="8"/>
        <v>1141.0965424779833</v>
      </c>
    </row>
    <row r="165" spans="1:11" ht="12.75">
      <c r="A165" s="94">
        <v>2003.16700000001</v>
      </c>
      <c r="B165" s="85" t="s">
        <v>17</v>
      </c>
      <c r="C165" s="86">
        <v>2</v>
      </c>
      <c r="D165" s="86">
        <v>6</v>
      </c>
      <c r="E165" s="87" t="s">
        <v>9</v>
      </c>
      <c r="F165" s="57">
        <v>166428.98614715235</v>
      </c>
      <c r="G165" s="83">
        <f t="shared" si="6"/>
        <v>332857.9722943047</v>
      </c>
      <c r="H165" s="1">
        <v>0.058328084833920005</v>
      </c>
      <c r="I165" s="21">
        <v>1.3189867734909058</v>
      </c>
      <c r="J165" s="72">
        <f t="shared" si="7"/>
        <v>194.14968045628797</v>
      </c>
      <c r="K165" s="75">
        <f t="shared" si="8"/>
        <v>4390.352629071903</v>
      </c>
    </row>
    <row r="166" spans="1:11" ht="13.5" thickBot="1">
      <c r="A166" s="94">
        <v>2003.16800000001</v>
      </c>
      <c r="B166" s="89" t="s">
        <v>17</v>
      </c>
      <c r="C166" s="90">
        <v>2</v>
      </c>
      <c r="D166" s="90">
        <v>7</v>
      </c>
      <c r="E166" s="91" t="s">
        <v>10</v>
      </c>
      <c r="F166" s="64"/>
      <c r="G166" s="65"/>
      <c r="H166" s="25">
        <v>0.022151989936828615</v>
      </c>
      <c r="I166" s="24">
        <v>0.352072536945343</v>
      </c>
      <c r="J166" s="79"/>
      <c r="K166" s="78"/>
    </row>
    <row r="167" spans="1:11" ht="12.75">
      <c r="A167" s="93">
        <v>2003.16900000001</v>
      </c>
      <c r="B167" s="19" t="s">
        <v>17</v>
      </c>
      <c r="C167" s="5">
        <v>3</v>
      </c>
      <c r="D167" s="5">
        <v>1</v>
      </c>
      <c r="E167" s="6" t="s">
        <v>4</v>
      </c>
      <c r="F167" s="56">
        <v>1203</v>
      </c>
      <c r="G167" s="60">
        <f t="shared" si="6"/>
        <v>2406</v>
      </c>
      <c r="H167" s="11">
        <v>1.7616041898727417</v>
      </c>
      <c r="I167" s="20">
        <v>37.486820220947266</v>
      </c>
      <c r="J167" s="72">
        <f t="shared" si="7"/>
        <v>42.38419680833817</v>
      </c>
      <c r="K167" s="75">
        <f t="shared" si="8"/>
        <v>901.9328945159912</v>
      </c>
    </row>
    <row r="168" spans="1:11" ht="12.75">
      <c r="A168" s="94">
        <v>2003.17000000001</v>
      </c>
      <c r="B168" s="19" t="s">
        <v>17</v>
      </c>
      <c r="C168" s="5">
        <v>3</v>
      </c>
      <c r="D168" s="5">
        <v>2</v>
      </c>
      <c r="E168" s="6" t="s">
        <v>5</v>
      </c>
      <c r="F168" s="56">
        <v>640</v>
      </c>
      <c r="G168" s="60">
        <f t="shared" si="6"/>
        <v>1280</v>
      </c>
      <c r="H168" s="11">
        <v>1.3247805833816528</v>
      </c>
      <c r="I168" s="20">
        <v>27.243562698364258</v>
      </c>
      <c r="J168" s="72">
        <f t="shared" si="7"/>
        <v>16.957191467285156</v>
      </c>
      <c r="K168" s="75">
        <f t="shared" si="8"/>
        <v>348.7176025390625</v>
      </c>
    </row>
    <row r="169" spans="1:11" ht="12.75">
      <c r="A169" s="94">
        <v>2003.17100000001</v>
      </c>
      <c r="B169" s="19" t="s">
        <v>17</v>
      </c>
      <c r="C169" s="5">
        <v>3</v>
      </c>
      <c r="D169" s="5">
        <v>3</v>
      </c>
      <c r="E169" s="6" t="s">
        <v>6</v>
      </c>
      <c r="F169" s="57">
        <v>26178.72941321441</v>
      </c>
      <c r="G169" s="60">
        <f t="shared" si="6"/>
        <v>52357.45882642882</v>
      </c>
      <c r="H169" s="11">
        <v>0.22664012014865875</v>
      </c>
      <c r="I169" s="20">
        <v>4.10440731048584</v>
      </c>
      <c r="J169" s="72">
        <f t="shared" si="7"/>
        <v>118.66300759100281</v>
      </c>
      <c r="K169" s="75">
        <f t="shared" si="8"/>
        <v>2148.963367656558</v>
      </c>
    </row>
    <row r="170" spans="1:11" ht="12.75">
      <c r="A170" s="94">
        <v>2003.17200000001</v>
      </c>
      <c r="B170" s="19" t="s">
        <v>17</v>
      </c>
      <c r="C170" s="5">
        <v>3</v>
      </c>
      <c r="D170" s="5">
        <v>4</v>
      </c>
      <c r="E170" s="7" t="s">
        <v>7</v>
      </c>
      <c r="F170" s="57">
        <v>49252.351772974405</v>
      </c>
      <c r="G170" s="61">
        <f t="shared" si="6"/>
        <v>98504.70354594881</v>
      </c>
      <c r="H170" s="11">
        <v>0.10981883108615875</v>
      </c>
      <c r="I170" s="20">
        <v>1.9518965482711792</v>
      </c>
      <c r="J170" s="72">
        <f t="shared" si="7"/>
        <v>108.17671399904695</v>
      </c>
      <c r="K170" s="75">
        <f t="shared" si="8"/>
        <v>1922.709908398133</v>
      </c>
    </row>
    <row r="171" spans="1:11" ht="13.5" thickBot="1">
      <c r="A171" s="95">
        <v>2003.17300000001</v>
      </c>
      <c r="B171" s="89" t="s">
        <v>17</v>
      </c>
      <c r="C171" s="90">
        <v>3</v>
      </c>
      <c r="D171" s="90">
        <v>5</v>
      </c>
      <c r="E171" s="91" t="s">
        <v>10</v>
      </c>
      <c r="F171" s="64"/>
      <c r="G171" s="65"/>
      <c r="H171" s="25">
        <v>0.039316446185112</v>
      </c>
      <c r="I171" s="24">
        <v>0.7152931094169617</v>
      </c>
      <c r="J171" s="79"/>
      <c r="K171" s="78"/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AA16"/>
  <sheetViews>
    <sheetView workbookViewId="0" topLeftCell="A1">
      <selection activeCell="K10" sqref="K10"/>
    </sheetView>
  </sheetViews>
  <sheetFormatPr defaultColWidth="9.140625" defaultRowHeight="12.75"/>
  <cols>
    <col min="1" max="1" width="11.00390625" style="0" customWidth="1"/>
    <col min="2" max="2" width="8.00390625" style="0" customWidth="1"/>
    <col min="3" max="26" width="6.7109375" style="0" customWidth="1"/>
    <col min="27" max="28" width="10.57421875" style="0" customWidth="1"/>
    <col min="29" max="29" width="6.57421875" style="0" customWidth="1"/>
    <col min="30" max="32" width="15.8515625" style="0" bestFit="1" customWidth="1"/>
    <col min="33" max="33" width="6.57421875" style="0" customWidth="1"/>
    <col min="34" max="34" width="15.8515625" style="0" customWidth="1"/>
    <col min="35" max="36" width="15.8515625" style="0" bestFit="1" customWidth="1"/>
    <col min="37" max="37" width="6.57421875" style="0" customWidth="1"/>
    <col min="38" max="40" width="15.8515625" style="0" bestFit="1" customWidth="1"/>
    <col min="41" max="41" width="6.57421875" style="0" customWidth="1"/>
    <col min="42" max="42" width="15.8515625" style="0" customWidth="1"/>
    <col min="43" max="44" width="15.8515625" style="0" bestFit="1" customWidth="1"/>
    <col min="45" max="45" width="6.57421875" style="0" customWidth="1"/>
    <col min="46" max="48" width="15.8515625" style="0" bestFit="1" customWidth="1"/>
    <col min="49" max="49" width="6.57421875" style="0" customWidth="1"/>
    <col min="50" max="52" width="15.8515625" style="0" bestFit="1" customWidth="1"/>
    <col min="53" max="53" width="6.57421875" style="0" customWidth="1"/>
    <col min="54" max="56" width="15.8515625" style="0" bestFit="1" customWidth="1"/>
    <col min="57" max="57" width="6.57421875" style="0" customWidth="1"/>
    <col min="58" max="59" width="15.8515625" style="0" bestFit="1" customWidth="1"/>
    <col min="60" max="60" width="6.57421875" style="0" customWidth="1"/>
    <col min="61" max="62" width="15.8515625" style="0" bestFit="1" customWidth="1"/>
    <col min="63" max="63" width="6.57421875" style="0" customWidth="1"/>
    <col min="64" max="66" width="15.8515625" style="0" bestFit="1" customWidth="1"/>
    <col min="67" max="67" width="6.57421875" style="0" customWidth="1"/>
    <col min="68" max="70" width="15.8515625" style="0" bestFit="1" customWidth="1"/>
    <col min="71" max="71" width="6.57421875" style="0" customWidth="1"/>
    <col min="72" max="74" width="15.8515625" style="0" bestFit="1" customWidth="1"/>
    <col min="75" max="75" width="6.57421875" style="0" customWidth="1"/>
    <col min="76" max="78" width="15.8515625" style="0" bestFit="1" customWidth="1"/>
    <col min="79" max="79" width="6.57421875" style="0" customWidth="1"/>
    <col min="80" max="82" width="15.8515625" style="0" bestFit="1" customWidth="1"/>
    <col min="83" max="83" width="6.57421875" style="0" customWidth="1"/>
    <col min="84" max="86" width="15.8515625" style="0" bestFit="1" customWidth="1"/>
    <col min="87" max="87" width="6.57421875" style="0" customWidth="1"/>
    <col min="88" max="90" width="15.8515625" style="0" bestFit="1" customWidth="1"/>
    <col min="91" max="91" width="6.57421875" style="0" customWidth="1"/>
    <col min="92" max="94" width="15.8515625" style="0" bestFit="1" customWidth="1"/>
    <col min="95" max="95" width="6.57421875" style="0" customWidth="1"/>
    <col min="96" max="96" width="10.57421875" style="0" customWidth="1"/>
    <col min="97" max="98" width="15.8515625" style="0" bestFit="1" customWidth="1"/>
    <col min="99" max="99" width="6.57421875" style="0" customWidth="1"/>
    <col min="100" max="104" width="15.8515625" style="0" bestFit="1" customWidth="1"/>
    <col min="105" max="105" width="6.57421875" style="0" customWidth="1"/>
    <col min="106" max="114" width="15.8515625" style="0" bestFit="1" customWidth="1"/>
    <col min="115" max="115" width="6.57421875" style="0" customWidth="1"/>
    <col min="116" max="121" width="15.8515625" style="0" bestFit="1" customWidth="1"/>
    <col min="122" max="122" width="6.57421875" style="0" customWidth="1"/>
    <col min="123" max="128" width="15.8515625" style="0" bestFit="1" customWidth="1"/>
    <col min="129" max="129" width="6.57421875" style="0" customWidth="1"/>
    <col min="130" max="136" width="15.8515625" style="0" bestFit="1" customWidth="1"/>
    <col min="137" max="137" width="6.57421875" style="0" customWidth="1"/>
    <col min="138" max="144" width="15.8515625" style="0" bestFit="1" customWidth="1"/>
    <col min="145" max="145" width="6.57421875" style="0" customWidth="1"/>
    <col min="146" max="152" width="15.8515625" style="0" bestFit="1" customWidth="1"/>
    <col min="153" max="153" width="6.57421875" style="0" customWidth="1"/>
    <col min="154" max="160" width="15.8515625" style="0" bestFit="1" customWidth="1"/>
    <col min="161" max="161" width="6.57421875" style="0" customWidth="1"/>
    <col min="162" max="170" width="15.8515625" style="0" bestFit="1" customWidth="1"/>
    <col min="171" max="171" width="6.57421875" style="0" customWidth="1"/>
    <col min="172" max="180" width="15.8515625" style="0" bestFit="1" customWidth="1"/>
    <col min="181" max="181" width="6.57421875" style="0" customWidth="1"/>
    <col min="182" max="188" width="15.8515625" style="0" bestFit="1" customWidth="1"/>
    <col min="189" max="189" width="6.57421875" style="0" customWidth="1"/>
    <col min="190" max="194" width="15.8515625" style="0" bestFit="1" customWidth="1"/>
    <col min="195" max="195" width="6.57421875" style="0" customWidth="1"/>
    <col min="196" max="196" width="10.57421875" style="0" bestFit="1" customWidth="1"/>
  </cols>
  <sheetData>
    <row r="3" spans="1:27" ht="12.75">
      <c r="A3" s="38" t="s">
        <v>28</v>
      </c>
      <c r="B3" s="34"/>
      <c r="C3" s="38" t="s">
        <v>0</v>
      </c>
      <c r="D3" s="44" t="s">
        <v>1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5"/>
    </row>
    <row r="4" spans="1:27" ht="12.75">
      <c r="A4" s="36"/>
      <c r="B4" s="37"/>
      <c r="C4" s="33" t="s">
        <v>3</v>
      </c>
      <c r="D4" s="34"/>
      <c r="E4" s="34"/>
      <c r="F4" s="33" t="s">
        <v>11</v>
      </c>
      <c r="G4" s="34"/>
      <c r="H4" s="34"/>
      <c r="I4" s="33" t="s">
        <v>12</v>
      </c>
      <c r="J4" s="34"/>
      <c r="K4" s="34"/>
      <c r="L4" s="33" t="s">
        <v>13</v>
      </c>
      <c r="M4" s="34"/>
      <c r="N4" s="34"/>
      <c r="O4" s="33" t="s">
        <v>14</v>
      </c>
      <c r="P4" s="34"/>
      <c r="Q4" s="34"/>
      <c r="R4" s="33" t="s">
        <v>15</v>
      </c>
      <c r="S4" s="34"/>
      <c r="T4" s="34"/>
      <c r="U4" s="33" t="s">
        <v>16</v>
      </c>
      <c r="V4" s="34"/>
      <c r="W4" s="34"/>
      <c r="X4" s="33" t="s">
        <v>17</v>
      </c>
      <c r="Y4" s="34"/>
      <c r="Z4" s="34"/>
      <c r="AA4" s="43" t="s">
        <v>22</v>
      </c>
    </row>
    <row r="5" spans="1:27" ht="12.75">
      <c r="A5" s="38" t="s">
        <v>23</v>
      </c>
      <c r="B5" s="38" t="s">
        <v>2</v>
      </c>
      <c r="C5" s="33">
        <v>1</v>
      </c>
      <c r="D5" s="42">
        <v>2</v>
      </c>
      <c r="E5" s="42">
        <v>6</v>
      </c>
      <c r="F5" s="33">
        <v>2</v>
      </c>
      <c r="G5" s="42">
        <v>3</v>
      </c>
      <c r="H5" s="42">
        <v>4</v>
      </c>
      <c r="I5" s="33">
        <v>1</v>
      </c>
      <c r="J5" s="42">
        <v>2</v>
      </c>
      <c r="K5" s="42">
        <v>3</v>
      </c>
      <c r="L5" s="33">
        <v>1</v>
      </c>
      <c r="M5" s="42">
        <v>2</v>
      </c>
      <c r="N5" s="42">
        <v>3</v>
      </c>
      <c r="O5" s="33">
        <v>1</v>
      </c>
      <c r="P5" s="42">
        <v>2</v>
      </c>
      <c r="Q5" s="42">
        <v>3</v>
      </c>
      <c r="R5" s="33">
        <v>2</v>
      </c>
      <c r="S5" s="42">
        <v>3</v>
      </c>
      <c r="T5" s="42">
        <v>4</v>
      </c>
      <c r="U5" s="33">
        <v>1</v>
      </c>
      <c r="V5" s="42">
        <v>2</v>
      </c>
      <c r="W5" s="42">
        <v>3</v>
      </c>
      <c r="X5" s="33">
        <v>1</v>
      </c>
      <c r="Y5" s="42">
        <v>2</v>
      </c>
      <c r="Z5" s="42">
        <v>3</v>
      </c>
      <c r="AA5" s="45"/>
    </row>
    <row r="6" spans="1:27" ht="12.75">
      <c r="A6" s="33" t="s">
        <v>24</v>
      </c>
      <c r="B6" s="33" t="s">
        <v>4</v>
      </c>
      <c r="C6" s="46">
        <v>1.6808501482009888</v>
      </c>
      <c r="D6" s="47">
        <v>1.5908976793289185</v>
      </c>
      <c r="E6" s="47">
        <v>1.530470609664917</v>
      </c>
      <c r="F6" s="46">
        <v>1.6540358066558838</v>
      </c>
      <c r="G6" s="47">
        <v>1.8205896615982056</v>
      </c>
      <c r="H6" s="47">
        <v>1.875870943069458</v>
      </c>
      <c r="I6" s="46">
        <v>1.8618125915527344</v>
      </c>
      <c r="J6" s="47">
        <v>1.5252628326416016</v>
      </c>
      <c r="K6" s="47">
        <v>1.8357176780700684</v>
      </c>
      <c r="L6" s="46">
        <v>1.654533863067627</v>
      </c>
      <c r="M6" s="47">
        <v>1.8395421504974365</v>
      </c>
      <c r="N6" s="47">
        <v>1.8000246286392212</v>
      </c>
      <c r="O6" s="46">
        <v>2.1793038845062256</v>
      </c>
      <c r="P6" s="47">
        <v>2.0426347255706787</v>
      </c>
      <c r="Q6" s="47">
        <v>2.0786845684051514</v>
      </c>
      <c r="R6" s="46">
        <v>1.9213509956995647</v>
      </c>
      <c r="S6" s="47">
        <v>1.771069049835205</v>
      </c>
      <c r="T6" s="47">
        <v>1.8546053171157837</v>
      </c>
      <c r="U6" s="46">
        <v>2.072106122970581</v>
      </c>
      <c r="V6" s="47">
        <v>2.2692666053771973</v>
      </c>
      <c r="W6" s="47">
        <v>2.3466827869415283</v>
      </c>
      <c r="X6" s="46">
        <v>1.9550710916519165</v>
      </c>
      <c r="Y6" s="47">
        <v>1.9019668102264404</v>
      </c>
      <c r="Z6" s="47">
        <v>1.7616041898727417</v>
      </c>
      <c r="AA6" s="48">
        <v>44.82395474116008</v>
      </c>
    </row>
    <row r="7" spans="1:27" ht="12.75">
      <c r="A7" s="36"/>
      <c r="B7" s="39" t="s">
        <v>5</v>
      </c>
      <c r="C7" s="49">
        <v>1.8257497549057007</v>
      </c>
      <c r="D7" s="50">
        <v>1.8138277530670166</v>
      </c>
      <c r="E7" s="50">
        <v>1.779787302017212</v>
      </c>
      <c r="F7" s="49">
        <v>0.8340011835098267</v>
      </c>
      <c r="G7" s="50">
        <v>1.8940247297286987</v>
      </c>
      <c r="H7" s="50">
        <v>1.623812198638916</v>
      </c>
      <c r="I7" s="49">
        <v>1.1219027042388916</v>
      </c>
      <c r="J7" s="50">
        <v>0.7856118083000183</v>
      </c>
      <c r="K7" s="50">
        <v>1.6265373229980469</v>
      </c>
      <c r="L7" s="49">
        <v>1.1355836391448975</v>
      </c>
      <c r="M7" s="50">
        <v>0.9598759412765503</v>
      </c>
      <c r="N7" s="50">
        <v>1.3836770057678223</v>
      </c>
      <c r="O7" s="49">
        <v>1.146824598312378</v>
      </c>
      <c r="P7" s="50">
        <v>1.4490004777908325</v>
      </c>
      <c r="Q7" s="50">
        <v>1.1196472644805908</v>
      </c>
      <c r="R7" s="49">
        <v>1.705317457516988</v>
      </c>
      <c r="S7" s="50">
        <v>1.619116187095642</v>
      </c>
      <c r="T7" s="50">
        <v>2.065640687942505</v>
      </c>
      <c r="U7" s="49">
        <v>1.3911383152008057</v>
      </c>
      <c r="V7" s="50">
        <v>1.7087947130203247</v>
      </c>
      <c r="W7" s="50">
        <v>1.7002705335617065</v>
      </c>
      <c r="X7" s="49">
        <v>1.556971549987793</v>
      </c>
      <c r="Y7" s="50">
        <v>1.3814046382904053</v>
      </c>
      <c r="Z7" s="50">
        <v>1.3247805833816528</v>
      </c>
      <c r="AA7" s="51">
        <v>34.95329835017522</v>
      </c>
    </row>
    <row r="8" spans="1:27" ht="12.75">
      <c r="A8" s="33" t="s">
        <v>26</v>
      </c>
      <c r="B8" s="33" t="s">
        <v>6</v>
      </c>
      <c r="C8" s="46">
        <v>0.36968575547138854</v>
      </c>
      <c r="D8" s="47">
        <v>0.4032564163208008</v>
      </c>
      <c r="E8" s="47">
        <v>0.3017665445804596</v>
      </c>
      <c r="F8" s="46">
        <v>0.2840825965007146</v>
      </c>
      <c r="G8" s="47">
        <v>0.33793067932128906</v>
      </c>
      <c r="H8" s="47">
        <v>0.2883452773094177</v>
      </c>
      <c r="I8" s="46">
        <v>0.22584325075149536</v>
      </c>
      <c r="J8" s="47">
        <v>0.2029228946566582</v>
      </c>
      <c r="K8" s="47">
        <v>0.14307838678359985</v>
      </c>
      <c r="L8" s="46">
        <v>0.1884252279996872</v>
      </c>
      <c r="M8" s="47">
        <v>0.24851712584495544</v>
      </c>
      <c r="N8" s="47">
        <v>0.28747599929571155</v>
      </c>
      <c r="O8" s="46">
        <v>0.19038400053977966</v>
      </c>
      <c r="P8" s="47">
        <v>0.1677495837211609</v>
      </c>
      <c r="Q8" s="47">
        <v>0.2078506350517273</v>
      </c>
      <c r="R8" s="46">
        <v>0.3680230180422465</v>
      </c>
      <c r="S8" s="47">
        <v>0.2704043984413147</v>
      </c>
      <c r="T8" s="47">
        <v>0.7519659399986267</v>
      </c>
      <c r="U8" s="46">
        <v>0.23712825775146484</v>
      </c>
      <c r="V8" s="47">
        <v>0.1966286152601242</v>
      </c>
      <c r="W8" s="47">
        <v>0.354751855134964</v>
      </c>
      <c r="X8" s="46">
        <v>0.24077678576111794</v>
      </c>
      <c r="Y8" s="47">
        <v>0.3788549304008484</v>
      </c>
      <c r="Z8" s="47">
        <v>0.22664012014865875</v>
      </c>
      <c r="AA8" s="48">
        <v>6.872488295088212</v>
      </c>
    </row>
    <row r="9" spans="1:27" ht="12.75">
      <c r="A9" s="36"/>
      <c r="B9" s="39" t="s">
        <v>7</v>
      </c>
      <c r="C9" s="49">
        <v>0.19618076880772908</v>
      </c>
      <c r="D9" s="50">
        <v>0.17828913033008575</v>
      </c>
      <c r="E9" s="50">
        <v>0.18909966945648193</v>
      </c>
      <c r="F9" s="49">
        <v>0.029921312220394614</v>
      </c>
      <c r="G9" s="50">
        <v>0.12192488461732864</v>
      </c>
      <c r="H9" s="50">
        <v>0.22610415518283844</v>
      </c>
      <c r="I9" s="49">
        <v>0.12795713543891907</v>
      </c>
      <c r="J9" s="50">
        <v>0.0550981679558754</v>
      </c>
      <c r="K9" s="50">
        <v>0.22919465601444244</v>
      </c>
      <c r="L9" s="49">
        <v>0.29278165102005005</v>
      </c>
      <c r="M9" s="50">
        <v>0.18541045486927032</v>
      </c>
      <c r="N9" s="50">
        <v>0.2139715586602688</v>
      </c>
      <c r="O9" s="49">
        <v>0.13763262331485748</v>
      </c>
      <c r="P9" s="50">
        <v>0.1650974377989769</v>
      </c>
      <c r="Q9" s="50">
        <v>0.06434956915676594</v>
      </c>
      <c r="R9" s="49">
        <v>0.23069209853808084</v>
      </c>
      <c r="S9" s="50">
        <v>0.2237834930419922</v>
      </c>
      <c r="T9" s="50">
        <v>0.1746634691953659</v>
      </c>
      <c r="U9" s="49">
        <v>0.20533902943134308</v>
      </c>
      <c r="V9" s="50">
        <v>0.13279445469379425</v>
      </c>
      <c r="W9" s="50">
        <v>0.3431960940361023</v>
      </c>
      <c r="X9" s="49">
        <v>0.14573555052280426</v>
      </c>
      <c r="Y9" s="50">
        <v>0.20241303741931915</v>
      </c>
      <c r="Z9" s="50">
        <v>0.10981883108615875</v>
      </c>
      <c r="AA9" s="51">
        <v>4.181449232809246</v>
      </c>
    </row>
    <row r="10" spans="1:27" ht="12.75">
      <c r="A10" s="36"/>
      <c r="B10" s="39" t="s">
        <v>8</v>
      </c>
      <c r="C10" s="49">
        <v>0.12693415748576323</v>
      </c>
      <c r="D10" s="50">
        <v>0.14525677263736725</v>
      </c>
      <c r="E10" s="50">
        <v>0.2150982916355133</v>
      </c>
      <c r="F10" s="49"/>
      <c r="G10" s="50">
        <v>0.07201421263317268</v>
      </c>
      <c r="H10" s="50">
        <v>0.1665256917476654</v>
      </c>
      <c r="I10" s="49">
        <v>0.0545565914362669</v>
      </c>
      <c r="J10" s="50">
        <v>0.03366443041712046</v>
      </c>
      <c r="K10" s="50">
        <v>0.10435695946216583</v>
      </c>
      <c r="L10" s="49">
        <v>0.12739123404026031</v>
      </c>
      <c r="M10" s="50">
        <v>0.09328665718436241</v>
      </c>
      <c r="N10" s="50">
        <v>0.12323407456278801</v>
      </c>
      <c r="O10" s="49"/>
      <c r="P10" s="50">
        <v>0.0953352302312851</v>
      </c>
      <c r="Q10" s="50">
        <v>0.046872513331472875</v>
      </c>
      <c r="R10" s="49">
        <v>0.24084551632404327</v>
      </c>
      <c r="S10" s="50">
        <v>0.18942414224147797</v>
      </c>
      <c r="T10" s="50">
        <v>0.045450860895216466</v>
      </c>
      <c r="U10" s="49">
        <v>0.10645544193685055</v>
      </c>
      <c r="V10" s="50">
        <v>0.2018212378025055</v>
      </c>
      <c r="W10" s="50">
        <v>0.18902172148227692</v>
      </c>
      <c r="X10" s="49">
        <v>0.097530717253685</v>
      </c>
      <c r="Y10" s="50">
        <v>0.11715470999479294</v>
      </c>
      <c r="Z10" s="50"/>
      <c r="AA10" s="51">
        <v>2.5922311647360523</v>
      </c>
    </row>
    <row r="11" spans="1:27" ht="12.75">
      <c r="A11" s="36"/>
      <c r="B11" s="39" t="s">
        <v>9</v>
      </c>
      <c r="C11" s="49"/>
      <c r="D11" s="50">
        <v>0.08677340663969517</v>
      </c>
      <c r="E11" s="50">
        <v>0.19035404920578003</v>
      </c>
      <c r="F11" s="49"/>
      <c r="G11" s="50">
        <v>0.021156299747526648</v>
      </c>
      <c r="H11" s="50"/>
      <c r="I11" s="49">
        <v>0.058789124563336376</v>
      </c>
      <c r="J11" s="50">
        <v>0.027730164732784033</v>
      </c>
      <c r="K11" s="50">
        <v>0.10035654596984386</v>
      </c>
      <c r="L11" s="49">
        <v>0.06546046515305837</v>
      </c>
      <c r="M11" s="50">
        <v>0.03844567880034447</v>
      </c>
      <c r="N11" s="50">
        <v>0.09233872250974179</v>
      </c>
      <c r="O11" s="49"/>
      <c r="P11" s="50">
        <v>0.020138293504714966</v>
      </c>
      <c r="Q11" s="50">
        <v>0.05432814563794919</v>
      </c>
      <c r="R11" s="49">
        <v>0.17942328254381815</v>
      </c>
      <c r="S11" s="50">
        <v>0.13142912089824677</v>
      </c>
      <c r="T11" s="50">
        <v>0.014421965926885605</v>
      </c>
      <c r="U11" s="49">
        <v>0.06832118265330792</v>
      </c>
      <c r="V11" s="50">
        <v>0.24401748180389404</v>
      </c>
      <c r="W11" s="50">
        <v>0.1275697499513626</v>
      </c>
      <c r="X11" s="49">
        <v>0.045941301807761195</v>
      </c>
      <c r="Y11" s="50">
        <v>0.058328084833920005</v>
      </c>
      <c r="Z11" s="50"/>
      <c r="AA11" s="51">
        <v>1.6253230668839713</v>
      </c>
    </row>
    <row r="12" spans="1:27" ht="12.75">
      <c r="A12" s="33" t="s">
        <v>27</v>
      </c>
      <c r="B12" s="33" t="s">
        <v>10</v>
      </c>
      <c r="C12" s="46"/>
      <c r="D12" s="47">
        <v>0.026128447987139227</v>
      </c>
      <c r="E12" s="47">
        <v>0.06920291051268578</v>
      </c>
      <c r="F12" s="46"/>
      <c r="G12" s="47">
        <v>0.010486868396401406</v>
      </c>
      <c r="H12" s="47">
        <v>0.04305886156857014</v>
      </c>
      <c r="I12" s="46">
        <v>0.00933093786239624</v>
      </c>
      <c r="J12" s="47"/>
      <c r="K12" s="47">
        <v>0.030738301463425162</v>
      </c>
      <c r="L12" s="46">
        <v>0.056275232732295996</v>
      </c>
      <c r="M12" s="47">
        <v>0.022344831936061384</v>
      </c>
      <c r="N12" s="47"/>
      <c r="O12" s="46">
        <v>0.016595267206430436</v>
      </c>
      <c r="P12" s="47"/>
      <c r="Q12" s="47"/>
      <c r="R12" s="46"/>
      <c r="S12" s="47">
        <v>0.1167440339922905</v>
      </c>
      <c r="T12" s="47">
        <v>0.026439153216779233</v>
      </c>
      <c r="U12" s="46">
        <v>0.05365457884967327</v>
      </c>
      <c r="V12" s="47">
        <v>0.0049252562224864965</v>
      </c>
      <c r="W12" s="47"/>
      <c r="X12" s="46"/>
      <c r="Y12" s="47">
        <v>0.022151989936828615</v>
      </c>
      <c r="Z12" s="47">
        <v>0.039316446185112</v>
      </c>
      <c r="AA12" s="48">
        <v>0.5473931180685759</v>
      </c>
    </row>
    <row r="13" spans="1:27" ht="12.75">
      <c r="A13" s="36"/>
      <c r="B13" s="39" t="s">
        <v>18</v>
      </c>
      <c r="C13" s="49">
        <v>0.012583448498820265</v>
      </c>
      <c r="D13" s="50"/>
      <c r="E13" s="50"/>
      <c r="F13" s="49">
        <v>0</v>
      </c>
      <c r="G13" s="50"/>
      <c r="H13" s="50"/>
      <c r="I13" s="49"/>
      <c r="J13" s="50">
        <v>0.021465163938701154</v>
      </c>
      <c r="K13" s="50"/>
      <c r="L13" s="49"/>
      <c r="M13" s="50"/>
      <c r="N13" s="50">
        <v>0.09778749242424965</v>
      </c>
      <c r="O13" s="49"/>
      <c r="P13" s="50">
        <v>0.015365040541316072</v>
      </c>
      <c r="Q13" s="50"/>
      <c r="R13" s="49"/>
      <c r="S13" s="50"/>
      <c r="T13" s="50"/>
      <c r="U13" s="49"/>
      <c r="V13" s="50"/>
      <c r="W13" s="50">
        <v>0.04934704780578614</v>
      </c>
      <c r="X13" s="49">
        <v>0.03265976719558239</v>
      </c>
      <c r="Y13" s="50"/>
      <c r="Z13" s="50"/>
      <c r="AA13" s="51">
        <v>0.22920796040445568</v>
      </c>
    </row>
    <row r="14" spans="1:27" ht="12.75">
      <c r="A14" s="36"/>
      <c r="B14" s="39" t="s">
        <v>19</v>
      </c>
      <c r="C14" s="49">
        <v>0</v>
      </c>
      <c r="D14" s="50"/>
      <c r="E14" s="50"/>
      <c r="F14" s="49">
        <v>0</v>
      </c>
      <c r="G14" s="50"/>
      <c r="H14" s="50"/>
      <c r="I14" s="49"/>
      <c r="J14" s="50">
        <v>0.01354326432570815</v>
      </c>
      <c r="K14" s="50"/>
      <c r="L14" s="49"/>
      <c r="M14" s="50"/>
      <c r="N14" s="50"/>
      <c r="O14" s="49"/>
      <c r="P14" s="50">
        <v>0.013414338057239851</v>
      </c>
      <c r="Q14" s="50"/>
      <c r="R14" s="49"/>
      <c r="S14" s="50"/>
      <c r="T14" s="50"/>
      <c r="U14" s="49"/>
      <c r="V14" s="50"/>
      <c r="W14" s="50">
        <v>0.006108522162151833</v>
      </c>
      <c r="X14" s="49">
        <v>0.014743584208190441</v>
      </c>
      <c r="Y14" s="50"/>
      <c r="Z14" s="50"/>
      <c r="AA14" s="51">
        <v>0.04780970875329028</v>
      </c>
    </row>
    <row r="15" spans="1:27" ht="12.75">
      <c r="A15" s="36"/>
      <c r="B15" s="39" t="s">
        <v>20</v>
      </c>
      <c r="C15" s="49">
        <v>0</v>
      </c>
      <c r="D15" s="50"/>
      <c r="E15" s="50"/>
      <c r="F15" s="49">
        <v>0</v>
      </c>
      <c r="G15" s="50"/>
      <c r="H15" s="50"/>
      <c r="I15" s="49"/>
      <c r="J15" s="50">
        <v>0.0017893758707214148</v>
      </c>
      <c r="K15" s="50"/>
      <c r="L15" s="49"/>
      <c r="M15" s="50"/>
      <c r="N15" s="50"/>
      <c r="O15" s="49"/>
      <c r="P15" s="50">
        <v>0.008174577863731733</v>
      </c>
      <c r="Q15" s="50"/>
      <c r="R15" s="49"/>
      <c r="S15" s="50"/>
      <c r="T15" s="50"/>
      <c r="U15" s="49"/>
      <c r="V15" s="50"/>
      <c r="W15" s="50">
        <v>0</v>
      </c>
      <c r="X15" s="49">
        <v>0.018287491239607333</v>
      </c>
      <c r="Y15" s="50"/>
      <c r="Z15" s="50"/>
      <c r="AA15" s="51">
        <v>0.02825144497406048</v>
      </c>
    </row>
    <row r="16" spans="1:27" ht="12.75">
      <c r="A16" s="40" t="s">
        <v>22</v>
      </c>
      <c r="B16" s="41"/>
      <c r="C16" s="52">
        <v>4.211984033370391</v>
      </c>
      <c r="D16" s="53">
        <v>4.244429606311023</v>
      </c>
      <c r="E16" s="53">
        <v>4.275779377073049</v>
      </c>
      <c r="F16" s="52">
        <v>2.80204089888682</v>
      </c>
      <c r="G16" s="53">
        <v>4.278127336042623</v>
      </c>
      <c r="H16" s="53">
        <v>4.223717127516866</v>
      </c>
      <c r="I16" s="52">
        <v>3.46019233584404</v>
      </c>
      <c r="J16" s="53">
        <v>2.667088102839189</v>
      </c>
      <c r="K16" s="53">
        <v>4.069979850761593</v>
      </c>
      <c r="L16" s="52">
        <v>3.520451313157876</v>
      </c>
      <c r="M16" s="53">
        <v>3.387422840408981</v>
      </c>
      <c r="N16" s="53">
        <v>3.998509481859803</v>
      </c>
      <c r="O16" s="52">
        <v>3.670740373879671</v>
      </c>
      <c r="P16" s="53">
        <v>3.976909705079937</v>
      </c>
      <c r="Q16" s="53">
        <v>3.5717326960636577</v>
      </c>
      <c r="R16" s="52">
        <v>4.6456523686647415</v>
      </c>
      <c r="S16" s="53">
        <v>4.321970425546169</v>
      </c>
      <c r="T16" s="53">
        <v>4.933187394291163</v>
      </c>
      <c r="U16" s="52">
        <v>4.1341429287940255</v>
      </c>
      <c r="V16" s="53">
        <v>4.758248364180327</v>
      </c>
      <c r="W16" s="53">
        <v>5.116948311075879</v>
      </c>
      <c r="X16" s="52">
        <v>4.1077178396284575</v>
      </c>
      <c r="Y16" s="53">
        <v>4.0622742011025545</v>
      </c>
      <c r="Z16" s="53">
        <v>3.462160170674324</v>
      </c>
      <c r="AA16" s="54">
        <v>95.90140708305314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AA16"/>
  <sheetViews>
    <sheetView workbookViewId="0" topLeftCell="A1">
      <selection activeCell="B7" sqref="B7"/>
    </sheetView>
  </sheetViews>
  <sheetFormatPr defaultColWidth="9.140625" defaultRowHeight="12.75"/>
  <cols>
    <col min="1" max="1" width="13.140625" style="0" customWidth="1"/>
    <col min="2" max="2" width="8.00390625" style="0" customWidth="1"/>
    <col min="3" max="26" width="6.7109375" style="0" customWidth="1"/>
    <col min="27" max="27" width="10.57421875" style="0" customWidth="1"/>
    <col min="28" max="16384" width="8.8515625" style="0" customWidth="1"/>
  </cols>
  <sheetData>
    <row r="3" spans="1:27" ht="12.75">
      <c r="A3" s="38" t="s">
        <v>29</v>
      </c>
      <c r="B3" s="34"/>
      <c r="C3" s="38" t="s">
        <v>0</v>
      </c>
      <c r="D3" s="44" t="s">
        <v>1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5"/>
    </row>
    <row r="4" spans="1:27" ht="12.75">
      <c r="A4" s="36"/>
      <c r="B4" s="37"/>
      <c r="C4" s="33" t="s">
        <v>3</v>
      </c>
      <c r="D4" s="34"/>
      <c r="E4" s="34"/>
      <c r="F4" s="33" t="s">
        <v>11</v>
      </c>
      <c r="G4" s="34"/>
      <c r="H4" s="34"/>
      <c r="I4" s="33" t="s">
        <v>12</v>
      </c>
      <c r="J4" s="34"/>
      <c r="K4" s="34"/>
      <c r="L4" s="33" t="s">
        <v>13</v>
      </c>
      <c r="M4" s="34"/>
      <c r="N4" s="34"/>
      <c r="O4" s="33" t="s">
        <v>14</v>
      </c>
      <c r="P4" s="34"/>
      <c r="Q4" s="34"/>
      <c r="R4" s="33" t="s">
        <v>15</v>
      </c>
      <c r="S4" s="34"/>
      <c r="T4" s="34"/>
      <c r="U4" s="33" t="s">
        <v>16</v>
      </c>
      <c r="V4" s="34"/>
      <c r="W4" s="34"/>
      <c r="X4" s="33" t="s">
        <v>17</v>
      </c>
      <c r="Y4" s="34"/>
      <c r="Z4" s="34"/>
      <c r="AA4" s="43" t="s">
        <v>22</v>
      </c>
    </row>
    <row r="5" spans="1:27" ht="12.75">
      <c r="A5" s="38" t="s">
        <v>23</v>
      </c>
      <c r="B5" s="38" t="s">
        <v>2</v>
      </c>
      <c r="C5" s="33">
        <v>1</v>
      </c>
      <c r="D5" s="42">
        <v>2</v>
      </c>
      <c r="E5" s="42">
        <v>6</v>
      </c>
      <c r="F5" s="33">
        <v>2</v>
      </c>
      <c r="G5" s="42">
        <v>3</v>
      </c>
      <c r="H5" s="42">
        <v>4</v>
      </c>
      <c r="I5" s="33">
        <v>1</v>
      </c>
      <c r="J5" s="42">
        <v>2</v>
      </c>
      <c r="K5" s="42">
        <v>3</v>
      </c>
      <c r="L5" s="33">
        <v>1</v>
      </c>
      <c r="M5" s="42">
        <v>2</v>
      </c>
      <c r="N5" s="42">
        <v>3</v>
      </c>
      <c r="O5" s="33">
        <v>1</v>
      </c>
      <c r="P5" s="42">
        <v>2</v>
      </c>
      <c r="Q5" s="42">
        <v>3</v>
      </c>
      <c r="R5" s="33">
        <v>2</v>
      </c>
      <c r="S5" s="42">
        <v>3</v>
      </c>
      <c r="T5" s="42">
        <v>4</v>
      </c>
      <c r="U5" s="33">
        <v>1</v>
      </c>
      <c r="V5" s="42">
        <v>2</v>
      </c>
      <c r="W5" s="42">
        <v>3</v>
      </c>
      <c r="X5" s="33">
        <v>1</v>
      </c>
      <c r="Y5" s="42">
        <v>2</v>
      </c>
      <c r="Z5" s="42">
        <v>3</v>
      </c>
      <c r="AA5" s="45"/>
    </row>
    <row r="6" spans="1:27" ht="12.75">
      <c r="A6" s="33" t="s">
        <v>25</v>
      </c>
      <c r="B6" s="33" t="s">
        <v>4</v>
      </c>
      <c r="C6" s="46">
        <v>46.93959045410156</v>
      </c>
      <c r="D6" s="47">
        <v>46.17320251464844</v>
      </c>
      <c r="E6" s="47">
        <v>47.73283004760742</v>
      </c>
      <c r="F6" s="46">
        <v>47.0608278910319</v>
      </c>
      <c r="G6" s="47">
        <v>47.04130172729492</v>
      </c>
      <c r="H6" s="47">
        <v>48.7017707824707</v>
      </c>
      <c r="I6" s="46">
        <v>47.30033493041992</v>
      </c>
      <c r="J6" s="47">
        <v>45.9195442199707</v>
      </c>
      <c r="K6" s="47">
        <v>46.13853073120117</v>
      </c>
      <c r="L6" s="46">
        <v>46.327640533447266</v>
      </c>
      <c r="M6" s="47">
        <v>46.657196044921875</v>
      </c>
      <c r="N6" s="47">
        <v>45.11695098876953</v>
      </c>
      <c r="O6" s="46">
        <v>46.405433654785156</v>
      </c>
      <c r="P6" s="47">
        <v>47.58835220336914</v>
      </c>
      <c r="Q6" s="47">
        <v>47.69330596923828</v>
      </c>
      <c r="R6" s="46">
        <v>45.230491638183594</v>
      </c>
      <c r="S6" s="47">
        <v>43.30808639526367</v>
      </c>
      <c r="T6" s="47">
        <v>45.96759033203125</v>
      </c>
      <c r="U6" s="46">
        <v>43.16604995727539</v>
      </c>
      <c r="V6" s="47">
        <v>48.87928771972656</v>
      </c>
      <c r="W6" s="47">
        <v>47.308563232421875</v>
      </c>
      <c r="X6" s="46">
        <v>44.143646240234375</v>
      </c>
      <c r="Y6" s="47">
        <v>43.09794998168945</v>
      </c>
      <c r="Z6" s="47">
        <v>37.486820220947266</v>
      </c>
      <c r="AA6" s="48">
        <v>1101.3852984110513</v>
      </c>
    </row>
    <row r="7" spans="1:27" ht="12.75">
      <c r="A7" s="36"/>
      <c r="B7" s="39" t="s">
        <v>5</v>
      </c>
      <c r="C7" s="49">
        <v>45.283775329589844</v>
      </c>
      <c r="D7" s="50">
        <v>47.605316162109375</v>
      </c>
      <c r="E7" s="50">
        <v>47.1978759765625</v>
      </c>
      <c r="F7" s="49">
        <v>17.56534767150879</v>
      </c>
      <c r="G7" s="50">
        <v>41.57008743286133</v>
      </c>
      <c r="H7" s="50">
        <v>40.40886688232422</v>
      </c>
      <c r="I7" s="49">
        <v>27.13126564025879</v>
      </c>
      <c r="J7" s="50">
        <v>17.733144760131836</v>
      </c>
      <c r="K7" s="50">
        <v>38.286041259765625</v>
      </c>
      <c r="L7" s="49">
        <v>25.14617919921875</v>
      </c>
      <c r="M7" s="50">
        <v>22.976696014404297</v>
      </c>
      <c r="N7" s="50">
        <v>38.245365142822266</v>
      </c>
      <c r="O7" s="49">
        <v>39.53092956542969</v>
      </c>
      <c r="P7" s="50">
        <v>44.346195220947266</v>
      </c>
      <c r="Q7" s="50">
        <v>22.84576988220215</v>
      </c>
      <c r="R7" s="49">
        <v>26.31622060139974</v>
      </c>
      <c r="S7" s="50">
        <v>29.79775619506836</v>
      </c>
      <c r="T7" s="50">
        <v>36.84299850463867</v>
      </c>
      <c r="U7" s="49">
        <v>31.37135887145996</v>
      </c>
      <c r="V7" s="50">
        <v>37.091041564941406</v>
      </c>
      <c r="W7" s="50">
        <v>35.308738708496094</v>
      </c>
      <c r="X7" s="49">
        <v>37.26845932006836</v>
      </c>
      <c r="Y7" s="50">
        <v>36.14924240112305</v>
      </c>
      <c r="Z7" s="50">
        <v>27.243562698364258</v>
      </c>
      <c r="AA7" s="51">
        <v>813.2622350056967</v>
      </c>
    </row>
    <row r="8" spans="1:27" ht="12.75">
      <c r="A8" s="33" t="s">
        <v>30</v>
      </c>
      <c r="B8" s="33" t="s">
        <v>6</v>
      </c>
      <c r="C8" s="46">
        <v>7.247243722279866</v>
      </c>
      <c r="D8" s="47">
        <v>10.163854598999023</v>
      </c>
      <c r="E8" s="47">
        <v>7.6069464683532715</v>
      </c>
      <c r="F8" s="46">
        <v>4.884953101476033</v>
      </c>
      <c r="G8" s="47">
        <v>6.272078037261963</v>
      </c>
      <c r="H8" s="47">
        <v>8.498723030090332</v>
      </c>
      <c r="I8" s="46">
        <v>4.8560357093811035</v>
      </c>
      <c r="J8" s="47">
        <v>3.8249404430389404</v>
      </c>
      <c r="K8" s="47">
        <v>4.967774391174316</v>
      </c>
      <c r="L8" s="46">
        <v>3.318864583969116</v>
      </c>
      <c r="M8" s="47">
        <v>5.240128993988037</v>
      </c>
      <c r="N8" s="47">
        <v>5.900681018829346</v>
      </c>
      <c r="O8" s="46">
        <v>3.613696336746216</v>
      </c>
      <c r="P8" s="47">
        <v>4.515047073364258</v>
      </c>
      <c r="Q8" s="47">
        <v>4.305924892425537</v>
      </c>
      <c r="R8" s="46">
        <v>4.932295799255371</v>
      </c>
      <c r="S8" s="47">
        <v>4.380201816558838</v>
      </c>
      <c r="T8" s="47">
        <v>11.392789840698242</v>
      </c>
      <c r="U8" s="46">
        <v>5.315701961517334</v>
      </c>
      <c r="V8" s="47">
        <v>4.094316482543945</v>
      </c>
      <c r="W8" s="47">
        <v>6.744381427764893</v>
      </c>
      <c r="X8" s="46">
        <v>4.510546684265137</v>
      </c>
      <c r="Y8" s="47">
        <v>6.78013801574707</v>
      </c>
      <c r="Z8" s="47">
        <v>4.10440731048584</v>
      </c>
      <c r="AA8" s="48">
        <v>137.47167174021402</v>
      </c>
    </row>
    <row r="9" spans="1:27" ht="12.75">
      <c r="A9" s="36"/>
      <c r="B9" s="39" t="s">
        <v>7</v>
      </c>
      <c r="C9" s="49">
        <v>3.398181200027466</v>
      </c>
      <c r="D9" s="50">
        <v>2.9779956340789795</v>
      </c>
      <c r="E9" s="50">
        <v>4.116652011871338</v>
      </c>
      <c r="F9" s="49">
        <v>0.7473093271255493</v>
      </c>
      <c r="G9" s="50">
        <v>2.427354335784912</v>
      </c>
      <c r="H9" s="50">
        <v>7.2527594566345215</v>
      </c>
      <c r="I9" s="49">
        <v>2.927996873855591</v>
      </c>
      <c r="J9" s="50">
        <v>1.2909767627716064</v>
      </c>
      <c r="K9" s="50">
        <v>5.916885852813721</v>
      </c>
      <c r="L9" s="49">
        <v>6.149477005004883</v>
      </c>
      <c r="M9" s="50">
        <v>3.6321609020233154</v>
      </c>
      <c r="N9" s="50">
        <v>4.423738956451416</v>
      </c>
      <c r="O9" s="49">
        <v>1.8345777988433838</v>
      </c>
      <c r="P9" s="50">
        <v>4.350512266159058</v>
      </c>
      <c r="Q9" s="50">
        <v>1.2613474130630493</v>
      </c>
      <c r="R9" s="49">
        <v>2.9156389236450195</v>
      </c>
      <c r="S9" s="50">
        <v>3.7780139446258545</v>
      </c>
      <c r="T9" s="50">
        <v>2.4865505695343018</v>
      </c>
      <c r="U9" s="49">
        <v>4.939053058624268</v>
      </c>
      <c r="V9" s="50">
        <v>2.6777353286743164</v>
      </c>
      <c r="W9" s="50">
        <v>7.799461364746094</v>
      </c>
      <c r="X9" s="49">
        <v>2.7139933109283447</v>
      </c>
      <c r="Y9" s="50">
        <v>3.755312204360962</v>
      </c>
      <c r="Z9" s="50">
        <v>1.9518965482711792</v>
      </c>
      <c r="AA9" s="51">
        <v>85.72558104991913</v>
      </c>
    </row>
    <row r="10" spans="1:27" ht="12.75">
      <c r="A10" s="36"/>
      <c r="B10" s="39" t="s">
        <v>8</v>
      </c>
      <c r="C10" s="49">
        <v>2.1133358478546143</v>
      </c>
      <c r="D10" s="50">
        <v>2.180159568786621</v>
      </c>
      <c r="E10" s="50">
        <v>4.357205867767334</v>
      </c>
      <c r="F10" s="49"/>
      <c r="G10" s="50">
        <v>1.4972153902053833</v>
      </c>
      <c r="H10" s="50">
        <v>3.2910332679748535</v>
      </c>
      <c r="I10" s="49">
        <v>2.0504631996154785</v>
      </c>
      <c r="J10" s="50">
        <v>0.7201734185218811</v>
      </c>
      <c r="K10" s="50">
        <v>3.611112117767334</v>
      </c>
      <c r="L10" s="49">
        <v>2.0012550354003906</v>
      </c>
      <c r="M10" s="50">
        <v>1.7300548553466797</v>
      </c>
      <c r="N10" s="50">
        <v>3.0254684686660767</v>
      </c>
      <c r="O10" s="49"/>
      <c r="P10" s="50">
        <v>2.888756513595581</v>
      </c>
      <c r="Q10" s="50">
        <v>0.9690515398979187</v>
      </c>
      <c r="R10" s="49">
        <v>2.9606853326161704</v>
      </c>
      <c r="S10" s="50">
        <v>3.339493751525879</v>
      </c>
      <c r="T10" s="50">
        <v>1.0257903337478638</v>
      </c>
      <c r="U10" s="49">
        <v>2.813162326812744</v>
      </c>
      <c r="V10" s="50">
        <v>4.3155999183654785</v>
      </c>
      <c r="W10" s="50">
        <v>4.395401954650879</v>
      </c>
      <c r="X10" s="49">
        <v>1.7887041568756104</v>
      </c>
      <c r="Y10" s="50">
        <v>2.238206624984741</v>
      </c>
      <c r="Z10" s="50"/>
      <c r="AA10" s="51">
        <v>53.312329490979515</v>
      </c>
    </row>
    <row r="11" spans="1:27" ht="12.75">
      <c r="A11" s="36"/>
      <c r="B11" s="39" t="s">
        <v>9</v>
      </c>
      <c r="C11" s="49"/>
      <c r="D11" s="50">
        <v>1.5237840414047241</v>
      </c>
      <c r="E11" s="50">
        <v>3.9464852809906006</v>
      </c>
      <c r="F11" s="49"/>
      <c r="G11" s="50">
        <v>0.7301403880119324</v>
      </c>
      <c r="H11" s="50"/>
      <c r="I11" s="49">
        <v>1.277919888496399</v>
      </c>
      <c r="J11" s="50">
        <v>0.7285013198852539</v>
      </c>
      <c r="K11" s="50">
        <v>2.543581485748291</v>
      </c>
      <c r="L11" s="49">
        <v>1.2923506895701091</v>
      </c>
      <c r="M11" s="50">
        <v>0.9246391654014587</v>
      </c>
      <c r="N11" s="50">
        <v>2.1148048604488374</v>
      </c>
      <c r="O11" s="49"/>
      <c r="P11" s="50">
        <v>0.9578834772109985</v>
      </c>
      <c r="Q11" s="50">
        <v>1.1922501878410579</v>
      </c>
      <c r="R11" s="49">
        <v>2.676261027654012</v>
      </c>
      <c r="S11" s="50">
        <v>2.7960338592529297</v>
      </c>
      <c r="T11" s="50">
        <v>0.4286428987979889</v>
      </c>
      <c r="U11" s="49">
        <v>1.7088090181350708</v>
      </c>
      <c r="V11" s="50">
        <v>4.789960861206055</v>
      </c>
      <c r="W11" s="50">
        <v>2.400738000869751</v>
      </c>
      <c r="X11" s="49">
        <v>1.3126600980758667</v>
      </c>
      <c r="Y11" s="50">
        <v>1.3189867734909058</v>
      </c>
      <c r="Z11" s="50"/>
      <c r="AA11" s="51">
        <v>34.66443332249224</v>
      </c>
    </row>
    <row r="12" spans="1:27" ht="12.75">
      <c r="A12" s="33" t="s">
        <v>31</v>
      </c>
      <c r="B12" s="33" t="s">
        <v>10</v>
      </c>
      <c r="C12" s="46"/>
      <c r="D12" s="47">
        <v>0.6793673038482666</v>
      </c>
      <c r="E12" s="47">
        <v>1.5022051334381104</v>
      </c>
      <c r="F12" s="46"/>
      <c r="G12" s="47">
        <v>0.11276377737522125</v>
      </c>
      <c r="H12" s="47">
        <v>0.9728126525878906</v>
      </c>
      <c r="I12" s="46">
        <v>0.13337984681129456</v>
      </c>
      <c r="J12" s="47"/>
      <c r="K12" s="47">
        <v>0.6441229581832886</v>
      </c>
      <c r="L12" s="46">
        <v>1.143231749534607</v>
      </c>
      <c r="M12" s="47">
        <v>0.4554630219936371</v>
      </c>
      <c r="N12" s="47"/>
      <c r="O12" s="46">
        <v>0.18621894717216492</v>
      </c>
      <c r="P12" s="47"/>
      <c r="Q12" s="47"/>
      <c r="R12" s="46"/>
      <c r="S12" s="47">
        <v>2.5653631687164307</v>
      </c>
      <c r="T12" s="47">
        <v>0.42339974641799927</v>
      </c>
      <c r="U12" s="46">
        <v>1.2235454320907593</v>
      </c>
      <c r="V12" s="47">
        <v>0.4704383313655853</v>
      </c>
      <c r="W12" s="47"/>
      <c r="X12" s="46"/>
      <c r="Y12" s="47">
        <v>0.352072536945343</v>
      </c>
      <c r="Z12" s="47">
        <v>0.7152931094169617</v>
      </c>
      <c r="AA12" s="48">
        <v>11.57967771589756</v>
      </c>
    </row>
    <row r="13" spans="1:27" ht="12.75">
      <c r="A13" s="36"/>
      <c r="B13" s="39" t="s">
        <v>18</v>
      </c>
      <c r="C13" s="49">
        <v>0.28092942635218304</v>
      </c>
      <c r="D13" s="50"/>
      <c r="E13" s="50"/>
      <c r="F13" s="49">
        <v>0.18747279047966003</v>
      </c>
      <c r="G13" s="50"/>
      <c r="H13" s="50"/>
      <c r="I13" s="49"/>
      <c r="J13" s="50">
        <v>0.3608037233352661</v>
      </c>
      <c r="K13" s="50"/>
      <c r="L13" s="49"/>
      <c r="M13" s="50"/>
      <c r="N13" s="50">
        <v>1.9889240264892578</v>
      </c>
      <c r="O13" s="49"/>
      <c r="P13" s="50">
        <v>0.28501484791437787</v>
      </c>
      <c r="Q13" s="50"/>
      <c r="R13" s="49"/>
      <c r="S13" s="50"/>
      <c r="T13" s="50"/>
      <c r="U13" s="49"/>
      <c r="V13" s="50"/>
      <c r="W13" s="50">
        <v>0.9949951767921448</v>
      </c>
      <c r="X13" s="49">
        <v>0.9902811944484711</v>
      </c>
      <c r="Y13" s="50"/>
      <c r="Z13" s="50"/>
      <c r="AA13" s="51">
        <v>5.088421185811361</v>
      </c>
    </row>
    <row r="14" spans="1:27" ht="12.75">
      <c r="A14" s="36"/>
      <c r="B14" s="39" t="s">
        <v>19</v>
      </c>
      <c r="C14" s="49">
        <v>0.06688863411545753</v>
      </c>
      <c r="D14" s="50"/>
      <c r="E14" s="50"/>
      <c r="F14" s="49">
        <v>0.03919600322842598</v>
      </c>
      <c r="G14" s="50"/>
      <c r="H14" s="50"/>
      <c r="I14" s="49"/>
      <c r="J14" s="50">
        <v>0.24820244312286377</v>
      </c>
      <c r="K14" s="50"/>
      <c r="L14" s="49"/>
      <c r="M14" s="50"/>
      <c r="N14" s="50"/>
      <c r="O14" s="49"/>
      <c r="P14" s="50">
        <v>0.19465228915214539</v>
      </c>
      <c r="Q14" s="50"/>
      <c r="R14" s="49"/>
      <c r="S14" s="50"/>
      <c r="T14" s="50"/>
      <c r="U14" s="49"/>
      <c r="V14" s="50"/>
      <c r="W14" s="50">
        <v>0.20971627036730447</v>
      </c>
      <c r="X14" s="49">
        <v>0.6638917922973633</v>
      </c>
      <c r="Y14" s="50"/>
      <c r="Z14" s="50"/>
      <c r="AA14" s="51">
        <v>1.4225474322835603</v>
      </c>
    </row>
    <row r="15" spans="1:27" ht="12.75">
      <c r="A15" s="36"/>
      <c r="B15" s="39" t="s">
        <v>20</v>
      </c>
      <c r="C15" s="49">
        <v>0.0382049735635519</v>
      </c>
      <c r="D15" s="50"/>
      <c r="E15" s="50"/>
      <c r="F15" s="49">
        <v>0.051209431141614914</v>
      </c>
      <c r="G15" s="50"/>
      <c r="H15" s="50"/>
      <c r="I15" s="49"/>
      <c r="J15" s="50">
        <v>0.2073078453540802</v>
      </c>
      <c r="K15" s="50"/>
      <c r="L15" s="49"/>
      <c r="M15" s="50"/>
      <c r="N15" s="50"/>
      <c r="O15" s="49"/>
      <c r="P15" s="50">
        <v>0.21736041704813638</v>
      </c>
      <c r="Q15" s="50"/>
      <c r="R15" s="49"/>
      <c r="S15" s="50"/>
      <c r="T15" s="50"/>
      <c r="U15" s="49"/>
      <c r="V15" s="50"/>
      <c r="W15" s="50">
        <v>0.05468476563692093</v>
      </c>
      <c r="X15" s="49">
        <v>0.24234502017498016</v>
      </c>
      <c r="Y15" s="50"/>
      <c r="Z15" s="50"/>
      <c r="AA15" s="51">
        <v>0.8111124529192845</v>
      </c>
    </row>
    <row r="16" spans="1:27" ht="12.75">
      <c r="A16" s="40" t="s">
        <v>22</v>
      </c>
      <c r="B16" s="41"/>
      <c r="C16" s="52">
        <v>105.36814958788455</v>
      </c>
      <c r="D16" s="53">
        <v>111.30367982387543</v>
      </c>
      <c r="E16" s="53">
        <v>116.46020078659058</v>
      </c>
      <c r="F16" s="52">
        <v>70.53631621599196</v>
      </c>
      <c r="G16" s="53">
        <v>99.65094108879566</v>
      </c>
      <c r="H16" s="53">
        <v>109.12596607208252</v>
      </c>
      <c r="I16" s="52">
        <v>85.67739608883858</v>
      </c>
      <c r="J16" s="53">
        <v>71.03359493613243</v>
      </c>
      <c r="K16" s="53">
        <v>102.10804879665375</v>
      </c>
      <c r="L16" s="52">
        <v>85.37899879614513</v>
      </c>
      <c r="M16" s="53">
        <v>81.6163389980793</v>
      </c>
      <c r="N16" s="53">
        <v>100.81593346247674</v>
      </c>
      <c r="O16" s="52">
        <v>91.57085630297661</v>
      </c>
      <c r="P16" s="53">
        <v>105.34377430876097</v>
      </c>
      <c r="Q16" s="53">
        <v>78.26764988466799</v>
      </c>
      <c r="R16" s="52">
        <v>85.03159332275389</v>
      </c>
      <c r="S16" s="53">
        <v>89.96494913101196</v>
      </c>
      <c r="T16" s="53">
        <v>98.56776222586632</v>
      </c>
      <c r="U16" s="52">
        <v>90.53768062591553</v>
      </c>
      <c r="V16" s="53">
        <v>102.31838020682335</v>
      </c>
      <c r="W16" s="53">
        <v>105.21668090174596</v>
      </c>
      <c r="X16" s="52">
        <v>93.63452781736851</v>
      </c>
      <c r="Y16" s="53">
        <v>93.69190853834152</v>
      </c>
      <c r="Z16" s="53">
        <v>71.5019798874855</v>
      </c>
      <c r="AA16" s="54">
        <v>2244.7233078072645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Brown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Vadeboncoeur</dc:creator>
  <cp:keywords/>
  <dc:description/>
  <cp:lastModifiedBy>Matt Vadeboncoeur</cp:lastModifiedBy>
  <dcterms:created xsi:type="dcterms:W3CDTF">2005-05-16T16:00:09Z</dcterms:created>
  <dcterms:modified xsi:type="dcterms:W3CDTF">2006-02-23T19:57:19Z</dcterms:modified>
  <cp:category/>
  <cp:version/>
  <cp:contentType/>
  <cp:contentStatus/>
</cp:coreProperties>
</file>