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860" windowWidth="29860" windowHeight="12920" tabRatio="500" activeTab="0"/>
  </bookViews>
  <sheets>
    <sheet name="Bartlett average of 7 sessions" sheetId="1" r:id="rId1"/>
  </sheets>
  <definedNames/>
  <calcPr fullCalcOnLoad="1"/>
</workbook>
</file>

<file path=xl/sharedStrings.xml><?xml version="1.0" encoding="utf-8"?>
<sst xmlns="http://schemas.openxmlformats.org/spreadsheetml/2006/main" count="55" uniqueCount="22">
  <si>
    <t>Al 396.153</t>
  </si>
  <si>
    <t>Ba 455.403</t>
  </si>
  <si>
    <t>Ca 422.673</t>
  </si>
  <si>
    <t>Fe 259.939</t>
  </si>
  <si>
    <t>K 766.490</t>
  </si>
  <si>
    <t>Mg 279.553</t>
  </si>
  <si>
    <t>Mn 257.610</t>
  </si>
  <si>
    <t>Na 589.592</t>
  </si>
  <si>
    <t>P 213.617</t>
  </si>
  <si>
    <t>Si 251.611</t>
  </si>
  <si>
    <t>Sr 407.771</t>
  </si>
  <si>
    <t>average</t>
  </si>
  <si>
    <t>1sd</t>
  </si>
  <si>
    <t>certified</t>
  </si>
  <si>
    <t>±%</t>
  </si>
  <si>
    <t>SOIL-A 1:10</t>
  </si>
  <si>
    <t>CRM-TMDW average</t>
  </si>
  <si>
    <t>SOIL A 1-10</t>
  </si>
  <si>
    <t>SOIL A 1:10</t>
  </si>
  <si>
    <t>Ca/Sr</t>
  </si>
  <si>
    <t>Ca/P</t>
  </si>
  <si>
    <t>ICP-OES standard values (mg/L) average of 7 analytical sessions (Bartlett)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</si>
</sst>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9" fontId="0" fillId="0" borderId="0" xfId="57" applyFont="1" applyAlignment="1">
      <alignment horizontal="center"/>
    </xf>
    <xf numFmtId="9" fontId="0" fillId="0" borderId="0" xfId="57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E6" sqref="E6"/>
    </sheetView>
  </sheetViews>
  <sheetFormatPr defaultColWidth="11.00390625" defaultRowHeight="15.75"/>
  <cols>
    <col min="1" max="1" width="22.00390625" style="0" customWidth="1"/>
  </cols>
  <sheetData>
    <row r="1" spans="1:14" ht="15">
      <c r="A1" t="s">
        <v>21</v>
      </c>
      <c r="M1" s="4"/>
      <c r="N1" s="4"/>
    </row>
    <row r="2" spans="2:15" ht="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5"/>
      <c r="N2" s="5" t="s">
        <v>19</v>
      </c>
      <c r="O2" s="1"/>
    </row>
    <row r="3" spans="1:14" ht="15">
      <c r="A3" t="s">
        <v>16</v>
      </c>
      <c r="B3">
        <v>0.1304726465</v>
      </c>
      <c r="C3">
        <v>0.049305002390000005</v>
      </c>
      <c r="D3">
        <v>36.730132929999996</v>
      </c>
      <c r="E3">
        <v>0.103310156885</v>
      </c>
      <c r="F3">
        <v>2.5539581165</v>
      </c>
      <c r="G3">
        <v>9.581765974</v>
      </c>
      <c r="H3">
        <v>0.035098059</v>
      </c>
      <c r="I3">
        <v>5.0861334195</v>
      </c>
      <c r="J3">
        <v>0.1122438026</v>
      </c>
      <c r="K3">
        <v>-0.011959100435000002</v>
      </c>
      <c r="L3">
        <v>0.2523277405</v>
      </c>
      <c r="M3" s="4"/>
      <c r="N3" s="6">
        <f>D3/L3</f>
        <v>145.56517986178375</v>
      </c>
    </row>
    <row r="4" spans="1:14" ht="15">
      <c r="A4" t="s">
        <v>16</v>
      </c>
      <c r="B4">
        <v>0.1205094489</v>
      </c>
      <c r="C4">
        <v>0.04978529621</v>
      </c>
      <c r="D4">
        <v>36.3070440375</v>
      </c>
      <c r="E4">
        <v>0.101490954775</v>
      </c>
      <c r="F4">
        <v>2.55586514775</v>
      </c>
      <c r="G4">
        <v>9.149148222</v>
      </c>
      <c r="H4">
        <v>0.030006866967499997</v>
      </c>
      <c r="I4">
        <v>4.822080613</v>
      </c>
      <c r="J4">
        <v>0.154597269975</v>
      </c>
      <c r="K4">
        <v>0.05648139336925</v>
      </c>
      <c r="L4">
        <v>0.24691789544999998</v>
      </c>
      <c r="M4" s="4"/>
      <c r="N4" s="6">
        <f aca="true" t="shared" si="0" ref="N4:N9">D4/L4</f>
        <v>147.0409585799019</v>
      </c>
    </row>
    <row r="5" spans="1:14" ht="15">
      <c r="A5" t="s">
        <v>16</v>
      </c>
      <c r="B5">
        <v>0.11666922693333333</v>
      </c>
      <c r="C5">
        <v>0.04812875954</v>
      </c>
      <c r="D5">
        <v>35.88801499666667</v>
      </c>
      <c r="E5">
        <v>0.09252392644666667</v>
      </c>
      <c r="F5">
        <v>2.4441978736666665</v>
      </c>
      <c r="G5">
        <v>9.369353406</v>
      </c>
      <c r="H5">
        <v>0.027802620533333332</v>
      </c>
      <c r="I5">
        <v>4.645596166</v>
      </c>
      <c r="J5">
        <v>0.10895041245666666</v>
      </c>
      <c r="K5">
        <v>-0.027323941656666666</v>
      </c>
      <c r="L5">
        <v>0.2438600533666667</v>
      </c>
      <c r="M5" s="4"/>
      <c r="N5" s="6">
        <f t="shared" si="0"/>
        <v>147.16643624573328</v>
      </c>
    </row>
    <row r="6" spans="1:14" ht="15">
      <c r="A6" t="s">
        <v>16</v>
      </c>
      <c r="B6">
        <v>0.1151243691</v>
      </c>
      <c r="C6">
        <v>0.04891685402333334</v>
      </c>
      <c r="D6">
        <v>36.99118349666667</v>
      </c>
      <c r="E6">
        <v>0.09036761112333334</v>
      </c>
      <c r="F6">
        <v>2.408354559333333</v>
      </c>
      <c r="G6">
        <v>9.454816928</v>
      </c>
      <c r="H6">
        <v>0.023402081293333335</v>
      </c>
      <c r="I6">
        <v>4.886537872333334</v>
      </c>
      <c r="J6">
        <v>0.11414617333333332</v>
      </c>
      <c r="K6">
        <v>-0.015651384895666667</v>
      </c>
      <c r="L6">
        <v>0.25606240853333334</v>
      </c>
      <c r="M6" s="4"/>
      <c r="N6" s="6">
        <f t="shared" si="0"/>
        <v>144.461593205124</v>
      </c>
    </row>
    <row r="7" spans="1:14" ht="15">
      <c r="A7" t="s">
        <v>16</v>
      </c>
      <c r="B7">
        <v>0.1113732</v>
      </c>
      <c r="C7">
        <v>0.050214796</v>
      </c>
      <c r="D7">
        <v>37.75038542</v>
      </c>
      <c r="E7">
        <v>0.085981525</v>
      </c>
      <c r="F7">
        <v>2.457525568</v>
      </c>
      <c r="G7">
        <v>9.332531341</v>
      </c>
      <c r="H7">
        <v>0.023494149</v>
      </c>
      <c r="I7">
        <v>5.261199399</v>
      </c>
      <c r="J7">
        <v>0.146887152</v>
      </c>
      <c r="K7">
        <v>-0.010660917</v>
      </c>
      <c r="L7">
        <v>0.242755467</v>
      </c>
      <c r="M7" s="4"/>
      <c r="N7" s="6">
        <f t="shared" si="0"/>
        <v>155.50786924193142</v>
      </c>
    </row>
    <row r="8" spans="1:14" ht="15">
      <c r="A8" t="s">
        <v>16</v>
      </c>
      <c r="B8">
        <v>0.11645070133333334</v>
      </c>
      <c r="C8">
        <v>0.048794641500000006</v>
      </c>
      <c r="D8">
        <v>36.00744976166666</v>
      </c>
      <c r="E8">
        <v>0.10067611866666666</v>
      </c>
      <c r="F8">
        <v>2.5051550215000002</v>
      </c>
      <c r="G8">
        <v>9.202088819666665</v>
      </c>
      <c r="H8">
        <v>0.02400916616666667</v>
      </c>
      <c r="I8">
        <v>4.755398158166666</v>
      </c>
      <c r="J8">
        <v>0.09348634866666666</v>
      </c>
      <c r="K8">
        <v>0.00083882</v>
      </c>
      <c r="L8">
        <v>0.24122646733333333</v>
      </c>
      <c r="M8" s="4"/>
      <c r="N8" s="6">
        <f t="shared" si="0"/>
        <v>149.26823809889228</v>
      </c>
    </row>
    <row r="9" spans="1:14" ht="15">
      <c r="A9" t="s">
        <v>16</v>
      </c>
      <c r="B9">
        <v>0.13099624473333335</v>
      </c>
      <c r="C9">
        <v>0.04924901512666666</v>
      </c>
      <c r="D9">
        <v>36.46934947</v>
      </c>
      <c r="E9">
        <v>0.10427471817</v>
      </c>
      <c r="F9">
        <v>2.486428195666667</v>
      </c>
      <c r="G9">
        <v>9.567266191666668</v>
      </c>
      <c r="H9">
        <v>0.032232667076666666</v>
      </c>
      <c r="I9">
        <v>4.663182376999999</v>
      </c>
      <c r="J9">
        <v>0.14348791786666668</v>
      </c>
      <c r="K9">
        <v>0.022937282389999997</v>
      </c>
      <c r="L9">
        <v>0.25539249793333335</v>
      </c>
      <c r="M9" s="4"/>
      <c r="N9" s="6">
        <f t="shared" si="0"/>
        <v>142.79726211660224</v>
      </c>
    </row>
    <row r="10" spans="1:15" ht="15">
      <c r="A10" s="2" t="s">
        <v>11</v>
      </c>
      <c r="B10" s="2">
        <f>AVERAGE(B3:B9)</f>
        <v>0.12022797678571429</v>
      </c>
      <c r="C10" s="2">
        <f aca="true" t="shared" si="1" ref="C10:N10">AVERAGE(C3:C9)</f>
        <v>0.04919919497000001</v>
      </c>
      <c r="D10" s="2">
        <f t="shared" si="1"/>
        <v>36.59193715892858</v>
      </c>
      <c r="E10" s="2">
        <f t="shared" si="1"/>
        <v>0.09694643015238096</v>
      </c>
      <c r="F10" s="2">
        <f t="shared" si="1"/>
        <v>2.487354926059524</v>
      </c>
      <c r="G10" s="2">
        <f t="shared" si="1"/>
        <v>9.379567268904761</v>
      </c>
      <c r="H10" s="2">
        <f t="shared" si="1"/>
        <v>0.02800651571964286</v>
      </c>
      <c r="I10" s="2">
        <f t="shared" si="1"/>
        <v>4.874304000714285</v>
      </c>
      <c r="J10" s="2">
        <f t="shared" si="1"/>
        <v>0.12482843955690477</v>
      </c>
      <c r="K10" s="2">
        <f t="shared" si="1"/>
        <v>0.0020945931102738092</v>
      </c>
      <c r="L10" s="2">
        <f t="shared" si="1"/>
        <v>0.24836321858809524</v>
      </c>
      <c r="M10" s="4"/>
      <c r="N10" s="7">
        <f t="shared" si="1"/>
        <v>147.40107676428127</v>
      </c>
      <c r="O10" s="2" t="s">
        <v>11</v>
      </c>
    </row>
    <row r="11" spans="1:15" ht="15">
      <c r="A11" t="s">
        <v>12</v>
      </c>
      <c r="B11">
        <f>STDEV(B3:B9)</f>
        <v>0.007663489983759916</v>
      </c>
      <c r="C11">
        <f aca="true" t="shared" si="2" ref="C11:N11">STDEV(C3:C9)</f>
        <v>0.0006804225775032367</v>
      </c>
      <c r="D11">
        <f t="shared" si="2"/>
        <v>0.6395078632712247</v>
      </c>
      <c r="E11">
        <f t="shared" si="2"/>
        <v>0.007209168323513939</v>
      </c>
      <c r="F11">
        <f t="shared" si="2"/>
        <v>0.05543873104036473</v>
      </c>
      <c r="G11">
        <f t="shared" si="2"/>
        <v>0.16767326947165134</v>
      </c>
      <c r="H11">
        <f t="shared" si="2"/>
        <v>0.004649989121830649</v>
      </c>
      <c r="I11">
        <f t="shared" si="2"/>
        <v>0.22673586496491027</v>
      </c>
      <c r="J11">
        <f t="shared" si="2"/>
        <v>0.023194354538971763</v>
      </c>
      <c r="K11">
        <f t="shared" si="2"/>
        <v>0.028677802009522538</v>
      </c>
      <c r="L11">
        <f t="shared" si="2"/>
        <v>0.00617998490083575</v>
      </c>
      <c r="M11" s="4"/>
      <c r="N11" s="6">
        <f t="shared" si="2"/>
        <v>4.135160362592896</v>
      </c>
      <c r="O11" t="s">
        <v>12</v>
      </c>
    </row>
    <row r="12" spans="1:15" ht="15">
      <c r="A12" s="2" t="s">
        <v>13</v>
      </c>
      <c r="B12" s="2">
        <v>0.12</v>
      </c>
      <c r="C12" s="2">
        <v>0.05</v>
      </c>
      <c r="D12" s="2">
        <v>35</v>
      </c>
      <c r="E12" s="2">
        <v>0.1</v>
      </c>
      <c r="F12" s="2">
        <v>2.5</v>
      </c>
      <c r="G12" s="2">
        <v>9</v>
      </c>
      <c r="H12" s="2">
        <v>0.04</v>
      </c>
      <c r="I12" s="2">
        <v>6</v>
      </c>
      <c r="J12" s="2"/>
      <c r="K12" s="2"/>
      <c r="L12" s="2">
        <v>0.25</v>
      </c>
      <c r="M12" s="4"/>
      <c r="N12" s="8">
        <f>D12/L12</f>
        <v>140</v>
      </c>
      <c r="O12" s="2" t="s">
        <v>13</v>
      </c>
    </row>
    <row r="13" spans="1:15" ht="15">
      <c r="A13" t="s">
        <v>14</v>
      </c>
      <c r="B13" s="3">
        <v>0.09163537277777796</v>
      </c>
      <c r="C13" s="3">
        <v>-0.015019697466666787</v>
      </c>
      <c r="D13" s="3">
        <v>0.041981413428571354</v>
      </c>
      <c r="E13" s="3">
        <v>0.04274718169999997</v>
      </c>
      <c r="F13" s="3">
        <v>-0.00542872173333322</v>
      </c>
      <c r="G13" s="3">
        <v>0.06302957685185204</v>
      </c>
      <c r="H13" s="3">
        <v>-0.1941833230833334</v>
      </c>
      <c r="I13" s="3">
        <v>-0.2228029371666668</v>
      </c>
      <c r="J13" s="3"/>
      <c r="K13" s="3"/>
      <c r="L13" s="3">
        <v>0.021569991733333405</v>
      </c>
      <c r="M13" s="4"/>
      <c r="N13" s="9">
        <f>(N10-N12)/N10</f>
        <v>0.050210466074931175</v>
      </c>
      <c r="O13" t="s">
        <v>14</v>
      </c>
    </row>
    <row r="14" spans="13:14" ht="15">
      <c r="M14" s="4"/>
      <c r="N14" s="4"/>
    </row>
    <row r="15" spans="2:14" ht="15"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1" t="s">
        <v>5</v>
      </c>
      <c r="H15" s="1" t="s">
        <v>6</v>
      </c>
      <c r="I15" s="1" t="s">
        <v>7</v>
      </c>
      <c r="J15" s="1" t="s">
        <v>8</v>
      </c>
      <c r="K15" s="1" t="s">
        <v>9</v>
      </c>
      <c r="L15" s="1" t="s">
        <v>10</v>
      </c>
      <c r="M15" s="5" t="s">
        <v>20</v>
      </c>
      <c r="N15" s="4"/>
    </row>
    <row r="16" spans="1:14" ht="15">
      <c r="A16" t="s">
        <v>15</v>
      </c>
      <c r="B16">
        <v>46.11443152</v>
      </c>
      <c r="C16">
        <v>0.4871791077</v>
      </c>
      <c r="D16">
        <v>36.25905693</v>
      </c>
      <c r="E16">
        <v>21.02580823</v>
      </c>
      <c r="F16">
        <v>19.62294248</v>
      </c>
      <c r="G16">
        <v>7.267393394</v>
      </c>
      <c r="H16">
        <v>0.001050324361</v>
      </c>
      <c r="I16">
        <v>6.204393211</v>
      </c>
      <c r="J16">
        <v>1.093184559</v>
      </c>
      <c r="K16">
        <v>219.7601968</v>
      </c>
      <c r="L16">
        <v>0.0005744268048</v>
      </c>
      <c r="M16" s="6">
        <f>D16/J16</f>
        <v>33.16828492635158</v>
      </c>
      <c r="N16" s="4"/>
    </row>
    <row r="17" spans="1:14" ht="15">
      <c r="A17" t="s">
        <v>17</v>
      </c>
      <c r="B17">
        <v>46.9364936</v>
      </c>
      <c r="C17">
        <v>0.4914867931</v>
      </c>
      <c r="D17">
        <v>35.11880716</v>
      </c>
      <c r="E17">
        <v>20.80919575</v>
      </c>
      <c r="F17">
        <v>19.39540646</v>
      </c>
      <c r="G17">
        <v>6.776005061</v>
      </c>
      <c r="H17">
        <v>-0.00272871097</v>
      </c>
      <c r="I17">
        <v>6.306780019</v>
      </c>
      <c r="J17">
        <v>1.13735102</v>
      </c>
      <c r="K17">
        <v>206.6886391</v>
      </c>
      <c r="L17">
        <v>0.0005818836035</v>
      </c>
      <c r="M17" s="6">
        <f aca="true" t="shared" si="3" ref="M17:M22">D17/J17</f>
        <v>30.877720723369993</v>
      </c>
      <c r="N17" s="4"/>
    </row>
    <row r="18" spans="1:14" ht="15">
      <c r="A18" t="s">
        <v>18</v>
      </c>
      <c r="B18">
        <v>49.04399975</v>
      </c>
      <c r="C18">
        <v>0.4817731287</v>
      </c>
      <c r="D18">
        <v>36.2535579</v>
      </c>
      <c r="E18">
        <v>20.82494735</v>
      </c>
      <c r="F18">
        <v>19.37640374</v>
      </c>
      <c r="G18">
        <v>7.109466155</v>
      </c>
      <c r="H18">
        <v>-0.01033518935</v>
      </c>
      <c r="I18">
        <v>6.548017475</v>
      </c>
      <c r="J18">
        <v>1.115765194</v>
      </c>
      <c r="K18">
        <v>225.9268594</v>
      </c>
      <c r="L18">
        <v>-0.0007231109533</v>
      </c>
      <c r="M18" s="6">
        <f t="shared" si="3"/>
        <v>32.49210326236435</v>
      </c>
      <c r="N18" s="4"/>
    </row>
    <row r="19" spans="1:14" ht="15">
      <c r="A19" t="s">
        <v>18</v>
      </c>
      <c r="B19">
        <v>48.01850906</v>
      </c>
      <c r="C19">
        <v>0.504422994</v>
      </c>
      <c r="D19">
        <v>35.80839842</v>
      </c>
      <c r="E19">
        <v>21.05200216</v>
      </c>
      <c r="F19">
        <v>19.79552746</v>
      </c>
      <c r="G19">
        <v>6.914377406</v>
      </c>
      <c r="H19">
        <v>-0.008644172</v>
      </c>
      <c r="I19">
        <v>6.612247633</v>
      </c>
      <c r="J19">
        <v>1.102540338</v>
      </c>
      <c r="K19">
        <v>222.9365537</v>
      </c>
      <c r="L19">
        <v>0.000526098</v>
      </c>
      <c r="M19" s="6">
        <f t="shared" si="3"/>
        <v>32.47808464310355</v>
      </c>
      <c r="N19" s="4"/>
    </row>
    <row r="20" spans="1:14" ht="15">
      <c r="A20" t="s">
        <v>18</v>
      </c>
      <c r="B20">
        <v>51.0289052</v>
      </c>
      <c r="C20">
        <v>0.587186023</v>
      </c>
      <c r="D20">
        <v>41.33125128</v>
      </c>
      <c r="E20">
        <v>23.97705397</v>
      </c>
      <c r="F20">
        <v>22.73504409</v>
      </c>
      <c r="G20">
        <v>7.856755906</v>
      </c>
      <c r="H20">
        <v>-0.008256888</v>
      </c>
      <c r="I20">
        <v>7.245156133</v>
      </c>
      <c r="J20">
        <v>1.172110146</v>
      </c>
      <c r="K20">
        <v>209.7283928</v>
      </c>
      <c r="L20">
        <v>0.000576774</v>
      </c>
      <c r="M20" s="6">
        <f t="shared" si="3"/>
        <v>35.262258774099884</v>
      </c>
      <c r="N20" s="4"/>
    </row>
    <row r="21" spans="1:14" ht="15">
      <c r="A21" t="s">
        <v>18</v>
      </c>
      <c r="B21">
        <v>46.71273716</v>
      </c>
      <c r="C21">
        <v>0.529526626</v>
      </c>
      <c r="D21">
        <v>37.05359683</v>
      </c>
      <c r="E21">
        <v>20.70206467</v>
      </c>
      <c r="F21">
        <v>20.13300924</v>
      </c>
      <c r="G21">
        <v>6.700032111</v>
      </c>
      <c r="H21">
        <v>-0.009245911</v>
      </c>
      <c r="I21">
        <v>6.657402979</v>
      </c>
      <c r="J21">
        <v>1.108463362</v>
      </c>
      <c r="K21">
        <v>199.8730191</v>
      </c>
      <c r="L21">
        <v>0.000487871</v>
      </c>
      <c r="M21" s="6">
        <f t="shared" si="3"/>
        <v>33.42789495824581</v>
      </c>
      <c r="N21" s="4"/>
    </row>
    <row r="22" spans="1:14" ht="15">
      <c r="A22" t="s">
        <v>18</v>
      </c>
      <c r="B22">
        <v>49.04399975</v>
      </c>
      <c r="C22">
        <v>0.4817731287</v>
      </c>
      <c r="D22">
        <v>36.2535579</v>
      </c>
      <c r="E22">
        <v>20.82494735</v>
      </c>
      <c r="F22">
        <v>19.37640374</v>
      </c>
      <c r="G22">
        <v>7.109466155</v>
      </c>
      <c r="H22">
        <v>-0.01033518935</v>
      </c>
      <c r="I22">
        <v>6.548017475</v>
      </c>
      <c r="J22">
        <v>1.115765194</v>
      </c>
      <c r="K22">
        <v>225.9268594</v>
      </c>
      <c r="L22">
        <v>-0.0007231109533</v>
      </c>
      <c r="M22" s="6">
        <f t="shared" si="3"/>
        <v>32.49210326236435</v>
      </c>
      <c r="N22" s="4"/>
    </row>
    <row r="23" spans="1:14" ht="15">
      <c r="A23" s="2" t="s">
        <v>11</v>
      </c>
      <c r="B23" s="2">
        <f aca="true" t="shared" si="4" ref="B23:M23">AVERAGE(B16:B22)</f>
        <v>48.12843943428572</v>
      </c>
      <c r="C23" s="2">
        <f t="shared" si="4"/>
        <v>0.5090496858857143</v>
      </c>
      <c r="D23" s="2">
        <f t="shared" si="4"/>
        <v>36.86831806</v>
      </c>
      <c r="E23" s="2">
        <f t="shared" si="4"/>
        <v>21.31657421142857</v>
      </c>
      <c r="F23" s="2">
        <f t="shared" si="4"/>
        <v>20.062105315714287</v>
      </c>
      <c r="G23" s="2">
        <f t="shared" si="4"/>
        <v>7.104785169714285</v>
      </c>
      <c r="H23" s="2">
        <f t="shared" si="4"/>
        <v>-0.0069279623298571435</v>
      </c>
      <c r="I23" s="2">
        <f t="shared" si="4"/>
        <v>6.588859274999999</v>
      </c>
      <c r="J23" s="2">
        <f t="shared" si="4"/>
        <v>1.1207399732857142</v>
      </c>
      <c r="K23" s="2">
        <f t="shared" si="4"/>
        <v>215.83436004285713</v>
      </c>
      <c r="L23" s="2">
        <f t="shared" si="4"/>
        <v>0.00018583307167142855</v>
      </c>
      <c r="M23" s="7">
        <f t="shared" si="4"/>
        <v>32.88549293569993</v>
      </c>
      <c r="N23" s="2" t="s">
        <v>11</v>
      </c>
    </row>
    <row r="24" spans="1:14" ht="15">
      <c r="A24" t="s">
        <v>12</v>
      </c>
      <c r="B24">
        <f aca="true" t="shared" si="5" ref="B24:M24">STDEV(B16:B22)</f>
        <v>1.7118442008930568</v>
      </c>
      <c r="C24">
        <f t="shared" si="5"/>
        <v>0.038342311417192236</v>
      </c>
      <c r="D24">
        <f t="shared" si="5"/>
        <v>2.0519656598184137</v>
      </c>
      <c r="E24">
        <f t="shared" si="5"/>
        <v>1.1797700760110088</v>
      </c>
      <c r="F24">
        <f t="shared" si="5"/>
        <v>1.2109512426926892</v>
      </c>
      <c r="G24">
        <f t="shared" si="5"/>
        <v>0.38732453252824595</v>
      </c>
      <c r="H24">
        <f t="shared" si="5"/>
        <v>0.004370153840625958</v>
      </c>
      <c r="I24">
        <f t="shared" si="5"/>
        <v>0.333339113305628</v>
      </c>
      <c r="J24">
        <f t="shared" si="5"/>
        <v>0.026475023264622363</v>
      </c>
      <c r="K24">
        <f t="shared" si="5"/>
        <v>10.370325354625578</v>
      </c>
      <c r="L24">
        <f t="shared" si="5"/>
        <v>0.0006218335167460934</v>
      </c>
      <c r="M24" s="6">
        <f t="shared" si="5"/>
        <v>1.3247533580682298</v>
      </c>
      <c r="N24" t="s">
        <v>12</v>
      </c>
    </row>
    <row r="25" spans="1:14" ht="15">
      <c r="A25" s="2" t="s">
        <v>13</v>
      </c>
      <c r="B25" s="2">
        <v>50</v>
      </c>
      <c r="C25" s="2">
        <v>0.5</v>
      </c>
      <c r="D25" s="2">
        <v>35</v>
      </c>
      <c r="E25" s="2">
        <v>20</v>
      </c>
      <c r="F25" s="2">
        <v>20</v>
      </c>
      <c r="G25" s="2">
        <v>7</v>
      </c>
      <c r="H25" s="2"/>
      <c r="I25" s="2">
        <v>7</v>
      </c>
      <c r="J25" s="2">
        <v>1</v>
      </c>
      <c r="K25" s="2"/>
      <c r="L25" s="2"/>
      <c r="M25" s="8">
        <f>D25/J25</f>
        <v>35</v>
      </c>
      <c r="N25" s="2" t="s">
        <v>13</v>
      </c>
    </row>
    <row r="26" spans="1:14" ht="15">
      <c r="A26" t="s">
        <v>14</v>
      </c>
      <c r="B26" s="3">
        <v>-0.07771136960000007</v>
      </c>
      <c r="C26" s="3">
        <v>-0.025641784599999995</v>
      </c>
      <c r="D26" s="3">
        <v>0.03597305514285714</v>
      </c>
      <c r="E26" s="3">
        <v>0.05129041149999995</v>
      </c>
      <c r="F26" s="3">
        <v>-0.018852876000000053</v>
      </c>
      <c r="G26" s="3">
        <v>0.03819905628571428</v>
      </c>
      <c r="H26" s="3"/>
      <c r="I26" s="3">
        <v>-0.11365811271428569</v>
      </c>
      <c r="J26" s="3">
        <v>0.093184559</v>
      </c>
      <c r="K26" s="3"/>
      <c r="L26" s="3"/>
      <c r="M26" s="10">
        <f>(M23-M25)/M25</f>
        <v>-0.06041448755143059</v>
      </c>
      <c r="N26" t="s">
        <v>14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Gleason</dc:creator>
  <cp:keywords/>
  <dc:description/>
  <cp:lastModifiedBy>Jamie Gleason</cp:lastModifiedBy>
  <dcterms:created xsi:type="dcterms:W3CDTF">2013-03-01T16:51:46Z</dcterms:created>
  <dcterms:modified xsi:type="dcterms:W3CDTF">2014-05-21T20:45:43Z</dcterms:modified>
  <cp:category/>
  <cp:version/>
  <cp:contentType/>
  <cp:contentStatus/>
</cp:coreProperties>
</file>