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vml" ContentType="application/vnd.openxmlformats-officedocument.vmlDrawing"/>
  <Default Extension="png" ContentType="image/png"/>
  <Default Extension="emf" ContentType="image/x-emf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722"/>
  <workbookPr autoCompressPictures="0"/>
  <bookViews>
    <workbookView xWindow="120" yWindow="120" windowWidth="15600" windowHeight="10460"/>
  </bookViews>
  <sheets>
    <sheet name="Time Report" sheetId="1" r:id="rId1"/>
    <sheet name="Sheet2" sheetId="2" state="hidden" r:id="rId2"/>
    <sheet name="List" sheetId="3" state="hidden" r:id="rId3"/>
    <sheet name="Logos" sheetId="5" state="hidden" r:id="rId4"/>
    <sheet name="Sheet1" sheetId="6" r:id="rId5"/>
  </sheets>
  <definedNames>
    <definedName name="_xlnm.Print_Area" localSheetId="0">'Time Report'!$A$1:$M$44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8" i="1" l="1"/>
  <c r="S41" i="5"/>
  <c r="O16" i="1"/>
  <c r="P16" i="1"/>
  <c r="O17" i="1"/>
  <c r="P17" i="1"/>
  <c r="O18" i="1"/>
  <c r="P18" i="1"/>
  <c r="O19" i="1"/>
  <c r="P19" i="1"/>
  <c r="O20" i="1"/>
  <c r="P20" i="1"/>
  <c r="O21" i="1"/>
  <c r="P21" i="1"/>
  <c r="O22" i="1"/>
  <c r="P22" i="1"/>
  <c r="O24" i="1"/>
  <c r="P24" i="1"/>
  <c r="O25" i="1"/>
  <c r="P25" i="1"/>
  <c r="O26" i="1"/>
  <c r="P26" i="1"/>
  <c r="O27" i="1"/>
  <c r="P27" i="1"/>
  <c r="O28" i="1"/>
  <c r="P28" i="1"/>
  <c r="O29" i="1"/>
  <c r="P29" i="1"/>
  <c r="O30" i="1"/>
  <c r="P30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O31" i="1"/>
  <c r="P31" i="1"/>
  <c r="L31" i="1"/>
  <c r="C33" i="1"/>
  <c r="J33" i="1"/>
  <c r="A16" i="1"/>
  <c r="R30" i="1"/>
  <c r="R29" i="1"/>
  <c r="R28" i="1"/>
  <c r="R27" i="1"/>
  <c r="R26" i="1"/>
  <c r="R25" i="1"/>
  <c r="R24" i="1"/>
  <c r="R22" i="1"/>
  <c r="R21" i="1"/>
  <c r="R20" i="1"/>
  <c r="R19" i="1"/>
  <c r="R18" i="1"/>
  <c r="R17" i="1"/>
  <c r="R16" i="1"/>
  <c r="S30" i="1"/>
  <c r="S29" i="1"/>
  <c r="S28" i="1"/>
  <c r="S27" i="1"/>
  <c r="S26" i="1"/>
  <c r="S25" i="1"/>
  <c r="S24" i="1"/>
  <c r="S17" i="1"/>
  <c r="S18" i="1"/>
  <c r="S19" i="1"/>
  <c r="S20" i="1"/>
  <c r="S21" i="1"/>
  <c r="S22" i="1"/>
  <c r="S16" i="1"/>
  <c r="R31" i="1"/>
  <c r="S31" i="1"/>
  <c r="Q30" i="1"/>
  <c r="Q29" i="1"/>
  <c r="Q28" i="1"/>
  <c r="Q27" i="1"/>
  <c r="Q26" i="1"/>
  <c r="Q25" i="1"/>
  <c r="Q24" i="1"/>
  <c r="Q22" i="1"/>
  <c r="Q21" i="1"/>
  <c r="Q20" i="1"/>
  <c r="Q19" i="1"/>
  <c r="Q18" i="1"/>
  <c r="Q17" i="1"/>
  <c r="Q16" i="1"/>
  <c r="A17" i="1"/>
  <c r="A18" i="1"/>
  <c r="A19" i="1"/>
  <c r="A20" i="1"/>
  <c r="A21" i="1"/>
  <c r="A22" i="1"/>
  <c r="A24" i="1"/>
  <c r="A25" i="1"/>
  <c r="A26" i="1"/>
  <c r="A27" i="1"/>
  <c r="A28" i="1"/>
  <c r="A29" i="1"/>
  <c r="A30" i="1"/>
  <c r="Q31" i="1"/>
  <c r="Y31" i="1"/>
  <c r="AD31" i="1"/>
  <c r="AC31" i="1"/>
  <c r="X31" i="1"/>
  <c r="Z31" i="1"/>
  <c r="AE31" i="1"/>
</calcChain>
</file>

<file path=xl/comments1.xml><?xml version="1.0" encoding="utf-8"?>
<comments xmlns="http://schemas.openxmlformats.org/spreadsheetml/2006/main">
  <authors>
    <author>Dave Dzwonkowski</author>
  </authors>
  <commentList>
    <comment ref="S14" authorId="0">
      <text>
        <r>
          <rPr>
            <b/>
            <sz val="8"/>
            <color indexed="81"/>
            <rFont val="Tahoma"/>
            <family val="2"/>
          </rPr>
          <t>Dave Dzwonkowski:</t>
        </r>
        <r>
          <rPr>
            <sz val="8"/>
            <color indexed="81"/>
            <rFont val="Tahoma"/>
            <family val="2"/>
          </rPr>
          <t xml:space="preserve">
This shows only the hours for "Earned" because they count against the Time Off Banks.  If paid, money is received so banks are not impacted</t>
        </r>
      </text>
    </comment>
  </commentList>
</comments>
</file>

<file path=xl/sharedStrings.xml><?xml version="1.0" encoding="utf-8"?>
<sst xmlns="http://schemas.openxmlformats.org/spreadsheetml/2006/main" count="114" uniqueCount="73">
  <si>
    <t>Comp Time</t>
  </si>
  <si>
    <t xml:space="preserve">Date </t>
  </si>
  <si>
    <t>Day</t>
  </si>
  <si>
    <t xml:space="preserve">In </t>
  </si>
  <si>
    <t>Out</t>
  </si>
  <si>
    <t>In</t>
  </si>
  <si>
    <t>Total Hours</t>
  </si>
  <si>
    <t>Overtime</t>
  </si>
  <si>
    <t>Holiday</t>
  </si>
  <si>
    <t>Worked</t>
  </si>
  <si>
    <t>Paid</t>
  </si>
  <si>
    <t>Regular</t>
  </si>
  <si>
    <t>Floating</t>
  </si>
  <si>
    <t>Totals</t>
  </si>
  <si>
    <t>USED</t>
  </si>
  <si>
    <t>EARNED</t>
  </si>
  <si>
    <t>TOTALS</t>
  </si>
  <si>
    <t>THURS</t>
  </si>
  <si>
    <t>FRI</t>
  </si>
  <si>
    <t>SAT</t>
  </si>
  <si>
    <t>SUN</t>
  </si>
  <si>
    <t>MON</t>
  </si>
  <si>
    <t>TUES</t>
  </si>
  <si>
    <t>WED</t>
  </si>
  <si>
    <t xml:space="preserve">NAME: </t>
  </si>
  <si>
    <t>Hours Worked</t>
  </si>
  <si>
    <t>Employee Signature</t>
  </si>
  <si>
    <t>Date</t>
  </si>
  <si>
    <t>Immediate Supervisor</t>
  </si>
  <si>
    <t>Title</t>
  </si>
  <si>
    <t>I have examined the above entries and certify them to be correct</t>
  </si>
  <si>
    <t>to</t>
  </si>
  <si>
    <t>Vacation</t>
  </si>
  <si>
    <t>Time</t>
  </si>
  <si>
    <t>DO NOT ERASE BELOW THIS LINE</t>
  </si>
  <si>
    <t>Lists for Above Selections</t>
  </si>
  <si>
    <t>Off</t>
  </si>
  <si>
    <t>Pass</t>
  </si>
  <si>
    <t>Section 21.12</t>
  </si>
  <si>
    <t>Normal Work Day</t>
  </si>
  <si>
    <t>Flex</t>
  </si>
  <si>
    <t>Select Option</t>
  </si>
  <si>
    <t>Comp</t>
  </si>
  <si>
    <t>Earned</t>
  </si>
  <si>
    <t>Furlough</t>
  </si>
  <si>
    <t>Jury Duty</t>
  </si>
  <si>
    <t>Observed Holiday</t>
  </si>
  <si>
    <t>Workers Comp</t>
  </si>
  <si>
    <r>
      <t xml:space="preserve">PAY PERIOD </t>
    </r>
    <r>
      <rPr>
        <b/>
        <sz val="8"/>
        <color rgb="FF00CC00"/>
        <rFont val="Arial"/>
        <family val="2"/>
      </rPr>
      <t>(mm/dd/yyyy)</t>
    </r>
    <r>
      <rPr>
        <b/>
        <sz val="11"/>
        <color theme="1"/>
        <rFont val="Arial"/>
        <family val="2"/>
      </rPr>
      <t xml:space="preserve">: </t>
    </r>
  </si>
  <si>
    <t>Hoilidays</t>
  </si>
  <si>
    <t>vs Banks</t>
  </si>
  <si>
    <t>ACCOUNT CHARGED</t>
  </si>
  <si>
    <t>SUNY ID:</t>
  </si>
  <si>
    <t>I hereby certify that hours and days indicated represent time worked by this employee.</t>
  </si>
  <si>
    <t>DUE DATE SCHEDULE:</t>
  </si>
  <si>
    <t>Agency: 28551</t>
  </si>
  <si>
    <t>TOTAL BIWEEKLY HOURS:</t>
  </si>
  <si>
    <t xml:space="preserve">AMOUNT DUE: </t>
  </si>
  <si>
    <r>
      <t xml:space="preserve">State Funded </t>
    </r>
    <r>
      <rPr>
        <b/>
        <u/>
        <sz val="20"/>
        <color rgb="FF00B050"/>
        <rFont val="Arial"/>
        <family val="2"/>
      </rPr>
      <t>Student</t>
    </r>
    <r>
      <rPr>
        <b/>
        <sz val="20"/>
        <color rgb="FF00B050"/>
        <rFont val="Arial"/>
        <family val="2"/>
      </rPr>
      <t xml:space="preserve"> </t>
    </r>
    <r>
      <rPr>
        <b/>
        <u/>
        <sz val="20"/>
        <color rgb="FF00B050"/>
        <rFont val="Arial"/>
        <family val="2"/>
      </rPr>
      <t>Assistant</t>
    </r>
    <r>
      <rPr>
        <b/>
        <sz val="20"/>
        <color rgb="FF00B050"/>
        <rFont val="Arial"/>
        <family val="2"/>
      </rPr>
      <t xml:space="preserve"> Hourly Time Record</t>
    </r>
  </si>
  <si>
    <t xml:space="preserve">SUNY ID:  </t>
  </si>
  <si>
    <t xml:space="preserve">NAME:  </t>
  </si>
  <si>
    <t xml:space="preserve">ACCOUNT CHARGED:  </t>
  </si>
  <si>
    <r>
      <t xml:space="preserve">PAY PERIOD </t>
    </r>
    <r>
      <rPr>
        <b/>
        <sz val="8"/>
        <color rgb="FF00CC00"/>
        <rFont val="Arial"/>
        <family val="2"/>
      </rPr>
      <t>(mm/dd/yyyy):</t>
    </r>
    <r>
      <rPr>
        <b/>
        <sz val="11"/>
        <color rgb="FF00CC00"/>
        <rFont val="Arial"/>
        <family val="2"/>
      </rPr>
      <t xml:space="preserve">    </t>
    </r>
  </si>
  <si>
    <t>Enter Name Here</t>
  </si>
  <si>
    <t>Enter SUNY ID Here</t>
  </si>
  <si>
    <t>Enter Account Number(s) to be charged</t>
  </si>
  <si>
    <t>Enter 1st day of Pay Period</t>
  </si>
  <si>
    <r>
      <rPr>
        <b/>
        <sz val="9"/>
        <rFont val="Cambria"/>
        <family val="1"/>
      </rPr>
      <t xml:space="preserve"> </t>
    </r>
    <r>
      <rPr>
        <b/>
        <u/>
        <sz val="9"/>
        <rFont val="Cambria"/>
        <family val="1"/>
      </rPr>
      <t>INSTRUCTIONS</t>
    </r>
    <r>
      <rPr>
        <b/>
        <sz val="9"/>
        <rFont val="Cambria"/>
        <family val="1"/>
      </rPr>
      <t xml:space="preserve">: record Hours "In" and "Out" on a DAILY BASIS using quarter hour increments and use drop down box </t>
    </r>
    <r>
      <rPr>
        <b/>
        <sz val="10"/>
        <rFont val="Cambria"/>
        <family val="1"/>
      </rPr>
      <t>and make selection</t>
    </r>
  </si>
  <si>
    <t xml:space="preserve">Submit this signed form at the end of each period to the Payroll Office at 119 Bray Hall     </t>
  </si>
  <si>
    <t>will put in the link in once on web</t>
  </si>
  <si>
    <t xml:space="preserve">HOURLY/FEE RATE: </t>
  </si>
  <si>
    <t xml:space="preserve">State University of New York </t>
  </si>
  <si>
    <t>College of Environmental Science and Forestry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</si>
</sst>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h:mm\ AM/PM;@"/>
    <numFmt numFmtId="165" formatCode="[h]:mm:ss;@"/>
    <numFmt numFmtId="166" formatCode="m/d/yy;@"/>
    <numFmt numFmtId="167" formatCode="ddd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b/>
      <sz val="12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11"/>
      <color rgb="FF000000"/>
      <name val="Arial"/>
      <family val="2"/>
    </font>
    <font>
      <b/>
      <sz val="11"/>
      <color rgb="FF0070C0"/>
      <name val="Arial"/>
      <family val="2"/>
    </font>
    <font>
      <b/>
      <sz val="12"/>
      <color rgb="FF0070C0"/>
      <name val="Arial"/>
      <family val="2"/>
    </font>
    <font>
      <sz val="8"/>
      <color theme="1"/>
      <name val="Arial"/>
      <family val="2"/>
    </font>
    <font>
      <b/>
      <sz val="28"/>
      <color theme="0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sz val="7"/>
      <color rgb="FF000000"/>
      <name val="Arial"/>
      <family val="2"/>
    </font>
    <font>
      <sz val="10"/>
      <color rgb="FF0070C0"/>
      <name val="Arial"/>
      <family val="2"/>
    </font>
    <font>
      <sz val="11"/>
      <color rgb="FF0070C0"/>
      <name val="Arial"/>
      <family val="2"/>
    </font>
    <font>
      <u/>
      <sz val="11"/>
      <color theme="10"/>
      <name val="Calibri"/>
      <family val="2"/>
    </font>
    <font>
      <b/>
      <sz val="8"/>
      <color rgb="FF00CC00"/>
      <name val="Arial"/>
      <family val="2"/>
    </font>
    <font>
      <b/>
      <sz val="8"/>
      <color theme="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1"/>
      <color rgb="FF0000CC"/>
      <name val="Calibri"/>
      <family val="2"/>
    </font>
    <font>
      <b/>
      <sz val="16"/>
      <color rgb="FF00B050"/>
      <name val="Arial"/>
      <family val="2"/>
    </font>
    <font>
      <b/>
      <sz val="10"/>
      <name val="Cambria"/>
      <family val="1"/>
    </font>
    <font>
      <b/>
      <sz val="12"/>
      <color theme="1"/>
      <name val="Times New Roman"/>
      <family val="1"/>
    </font>
    <font>
      <sz val="12"/>
      <color theme="1"/>
      <name val="Arial"/>
      <family val="2"/>
    </font>
    <font>
      <b/>
      <sz val="20"/>
      <color rgb="FF00B050"/>
      <name val="Arial"/>
      <family val="2"/>
    </font>
    <font>
      <sz val="11"/>
      <color rgb="FF00B050"/>
      <name val="Arial"/>
      <family val="2"/>
    </font>
    <font>
      <sz val="8"/>
      <color rgb="FF00B050"/>
      <name val="Arial"/>
      <family val="2"/>
    </font>
    <font>
      <sz val="10"/>
      <color theme="1"/>
      <name val="Arial"/>
      <family val="2"/>
    </font>
    <font>
      <b/>
      <u/>
      <sz val="20"/>
      <color rgb="FF00B050"/>
      <name val="Arial"/>
      <family val="2"/>
    </font>
    <font>
      <b/>
      <sz val="14"/>
      <color rgb="FF00B050"/>
      <name val="Arial"/>
      <family val="2"/>
    </font>
    <font>
      <b/>
      <sz val="12"/>
      <color rgb="FF0000CC"/>
      <name val="Arial"/>
      <family val="2"/>
    </font>
    <font>
      <b/>
      <sz val="11"/>
      <color rgb="FF0000CC"/>
      <name val="Arial"/>
      <family val="2"/>
    </font>
    <font>
      <b/>
      <sz val="11"/>
      <color rgb="FF00CC00"/>
      <name val="Arial"/>
      <family val="2"/>
    </font>
    <font>
      <b/>
      <sz val="9"/>
      <name val="Cambria"/>
      <family val="1"/>
    </font>
    <font>
      <b/>
      <u/>
      <sz val="9"/>
      <name val="Cambria"/>
      <family val="1"/>
    </font>
    <font>
      <b/>
      <sz val="11"/>
      <color theme="1"/>
      <name val="Copperplate Gothic Bold"/>
      <family val="2"/>
    </font>
  </fonts>
  <fills count="12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</fills>
  <borders count="61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/>
    <xf numFmtId="0" fontId="27" fillId="0" borderId="0" applyNumberFormat="0" applyFill="0" applyBorder="0" applyAlignment="0" applyProtection="0">
      <alignment vertical="top"/>
      <protection locked="0"/>
    </xf>
  </cellStyleXfs>
  <cellXfs count="19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3" borderId="7" xfId="0" applyFont="1" applyFill="1" applyBorder="1"/>
    <xf numFmtId="0" fontId="4" fillId="0" borderId="6" xfId="0" applyFont="1" applyBorder="1"/>
    <xf numFmtId="0" fontId="3" fillId="3" borderId="6" xfId="0" applyFont="1" applyFill="1" applyBorder="1"/>
    <xf numFmtId="0" fontId="3" fillId="0" borderId="6" xfId="0" applyFont="1" applyBorder="1"/>
    <xf numFmtId="0" fontId="3" fillId="6" borderId="6" xfId="0" applyFont="1" applyFill="1" applyBorder="1"/>
    <xf numFmtId="0" fontId="1" fillId="3" borderId="6" xfId="0" applyFont="1" applyFill="1" applyBorder="1"/>
    <xf numFmtId="0" fontId="1" fillId="2" borderId="6" xfId="0" applyFont="1" applyFill="1" applyBorder="1"/>
    <xf numFmtId="0" fontId="3" fillId="5" borderId="2" xfId="0" applyFont="1" applyFill="1" applyBorder="1"/>
    <xf numFmtId="0" fontId="3" fillId="4" borderId="2" xfId="0" applyFont="1" applyFill="1" applyBorder="1"/>
    <xf numFmtId="0" fontId="3" fillId="4" borderId="5" xfId="0" applyFont="1" applyFill="1" applyBorder="1"/>
    <xf numFmtId="0" fontId="3" fillId="4" borderId="6" xfId="0" applyFont="1" applyFill="1" applyBorder="1"/>
    <xf numFmtId="0" fontId="1" fillId="0" borderId="10" xfId="0" applyFont="1" applyBorder="1"/>
    <xf numFmtId="0" fontId="2" fillId="0" borderId="10" xfId="0" applyFont="1" applyBorder="1" applyAlignment="1">
      <alignment horizontal="left" indent="1"/>
    </xf>
    <xf numFmtId="0" fontId="4" fillId="0" borderId="3" xfId="0" applyFont="1" applyBorder="1"/>
    <xf numFmtId="0" fontId="4" fillId="3" borderId="3" xfId="0" applyFont="1" applyFill="1" applyBorder="1"/>
    <xf numFmtId="0" fontId="4" fillId="3" borderId="0" xfId="0" applyFont="1" applyFill="1" applyBorder="1"/>
    <xf numFmtId="0" fontId="7" fillId="8" borderId="3" xfId="0" applyFont="1" applyFill="1" applyBorder="1"/>
    <xf numFmtId="0" fontId="7" fillId="8" borderId="0" xfId="0" applyFont="1" applyFill="1" applyBorder="1"/>
    <xf numFmtId="0" fontId="11" fillId="0" borderId="10" xfId="0" applyFont="1" applyBorder="1" applyAlignment="1">
      <alignment horizontal="left" indent="1"/>
    </xf>
    <xf numFmtId="0" fontId="1" fillId="0" borderId="0" xfId="0" applyFont="1" applyBorder="1"/>
    <xf numFmtId="0" fontId="15" fillId="0" borderId="0" xfId="0" applyFont="1" applyAlignment="1">
      <alignment horizontal="centerContinuous"/>
    </xf>
    <xf numFmtId="0" fontId="16" fillId="0" borderId="0" xfId="0" applyFont="1" applyAlignment="1">
      <alignment horizontal="center"/>
    </xf>
    <xf numFmtId="0" fontId="13" fillId="0" borderId="0" xfId="0" applyFont="1"/>
    <xf numFmtId="164" fontId="4" fillId="0" borderId="15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0" fillId="0" borderId="0" xfId="0" applyAlignment="1"/>
    <xf numFmtId="0" fontId="20" fillId="0" borderId="0" xfId="0" applyFont="1" applyAlignment="1">
      <alignment horizontal="center"/>
    </xf>
    <xf numFmtId="0" fontId="20" fillId="9" borderId="0" xfId="0" applyFont="1" applyFill="1" applyAlignment="1">
      <alignment horizontal="center"/>
    </xf>
    <xf numFmtId="18" fontId="20" fillId="9" borderId="0" xfId="0" applyNumberFormat="1" applyFont="1" applyFill="1" applyAlignment="1">
      <alignment horizontal="center"/>
    </xf>
    <xf numFmtId="0" fontId="21" fillId="10" borderId="0" xfId="0" applyFont="1" applyFill="1"/>
    <xf numFmtId="0" fontId="21" fillId="10" borderId="0" xfId="0" applyFont="1" applyFill="1" applyAlignment="1">
      <alignment horizontal="center"/>
    </xf>
    <xf numFmtId="0" fontId="1" fillId="10" borderId="0" xfId="0" applyFont="1" applyFill="1"/>
    <xf numFmtId="0" fontId="22" fillId="11" borderId="0" xfId="0" applyFont="1" applyFill="1" applyAlignment="1">
      <alignment horizontal="centerContinuous"/>
    </xf>
    <xf numFmtId="0" fontId="0" fillId="0" borderId="0" xfId="0" applyBorder="1" applyAlignment="1"/>
    <xf numFmtId="166" fontId="9" fillId="6" borderId="27" xfId="0" applyNumberFormat="1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center" vertical="center"/>
    </xf>
    <xf numFmtId="165" fontId="3" fillId="0" borderId="25" xfId="0" applyNumberFormat="1" applyFont="1" applyBorder="1" applyAlignment="1">
      <alignment vertical="center"/>
    </xf>
    <xf numFmtId="166" fontId="9" fillId="7" borderId="27" xfId="0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43" fontId="7" fillId="8" borderId="16" xfId="0" applyNumberFormat="1" applyFont="1" applyFill="1" applyBorder="1" applyAlignment="1">
      <alignment vertical="center"/>
    </xf>
    <xf numFmtId="166" fontId="9" fillId="7" borderId="32" xfId="0" applyNumberFormat="1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165" fontId="3" fillId="0" borderId="36" xfId="0" applyNumberFormat="1" applyFont="1" applyBorder="1" applyAlignment="1">
      <alignment vertical="center"/>
    </xf>
    <xf numFmtId="166" fontId="9" fillId="7" borderId="26" xfId="0" applyNumberFormat="1" applyFont="1" applyFill="1" applyBorder="1" applyAlignment="1">
      <alignment horizontal="center" vertical="center"/>
    </xf>
    <xf numFmtId="167" fontId="10" fillId="0" borderId="14" xfId="0" applyNumberFormat="1" applyFont="1" applyBorder="1" applyAlignment="1">
      <alignment horizontal="center" vertical="center"/>
    </xf>
    <xf numFmtId="0" fontId="20" fillId="0" borderId="38" xfId="0" applyFont="1" applyBorder="1" applyAlignment="1">
      <alignment horizontal="center"/>
    </xf>
    <xf numFmtId="43" fontId="20" fillId="0" borderId="39" xfId="0" applyNumberFormat="1" applyFont="1" applyBorder="1" applyAlignment="1">
      <alignment horizontal="center"/>
    </xf>
    <xf numFmtId="165" fontId="3" fillId="0" borderId="42" xfId="0" applyNumberFormat="1" applyFont="1" applyBorder="1" applyAlignment="1">
      <alignment vertical="center"/>
    </xf>
    <xf numFmtId="0" fontId="17" fillId="5" borderId="24" xfId="0" applyFont="1" applyFill="1" applyBorder="1" applyAlignment="1">
      <alignment horizontal="center"/>
    </xf>
    <xf numFmtId="0" fontId="6" fillId="5" borderId="4" xfId="0" applyFont="1" applyFill="1" applyBorder="1"/>
    <xf numFmtId="0" fontId="20" fillId="0" borderId="40" xfId="0" applyFont="1" applyBorder="1" applyAlignment="1">
      <alignment horizontal="center"/>
    </xf>
    <xf numFmtId="43" fontId="20" fillId="5" borderId="37" xfId="0" applyNumberFormat="1" applyFont="1" applyFill="1" applyBorder="1" applyAlignment="1">
      <alignment horizontal="center"/>
    </xf>
    <xf numFmtId="0" fontId="1" fillId="10" borderId="4" xfId="0" applyFont="1" applyFill="1" applyBorder="1"/>
    <xf numFmtId="0" fontId="19" fillId="0" borderId="10" xfId="0" applyFont="1" applyBorder="1" applyAlignment="1" applyProtection="1">
      <alignment horizontal="left" indent="1"/>
      <protection locked="0"/>
    </xf>
    <xf numFmtId="0" fontId="18" fillId="0" borderId="10" xfId="0" applyFont="1" applyBorder="1" applyAlignment="1" applyProtection="1">
      <alignment horizontal="left" indent="1"/>
      <protection locked="0"/>
    </xf>
    <xf numFmtId="164" fontId="4" fillId="0" borderId="14" xfId="0" applyNumberFormat="1" applyFont="1" applyBorder="1" applyAlignment="1" applyProtection="1">
      <alignment horizontal="center" vertical="center"/>
      <protection locked="0"/>
    </xf>
    <xf numFmtId="164" fontId="4" fillId="0" borderId="22" xfId="0" applyNumberFormat="1" applyFont="1" applyBorder="1" applyAlignment="1" applyProtection="1">
      <alignment horizontal="center" vertical="center"/>
      <protection locked="0"/>
    </xf>
    <xf numFmtId="164" fontId="4" fillId="0" borderId="20" xfId="0" applyNumberFormat="1" applyFont="1" applyBorder="1" applyAlignment="1" applyProtection="1">
      <alignment horizontal="center" vertical="center"/>
      <protection locked="0"/>
    </xf>
    <xf numFmtId="2" fontId="25" fillId="0" borderId="26" xfId="0" applyNumberFormat="1" applyFont="1" applyBorder="1" applyAlignment="1" applyProtection="1">
      <alignment vertical="center"/>
      <protection locked="0"/>
    </xf>
    <xf numFmtId="164" fontId="4" fillId="0" borderId="15" xfId="0" applyNumberFormat="1" applyFont="1" applyBorder="1" applyAlignment="1" applyProtection="1">
      <alignment horizontal="center" vertical="center"/>
      <protection locked="0"/>
    </xf>
    <xf numFmtId="164" fontId="4" fillId="0" borderId="23" xfId="0" applyNumberFormat="1" applyFont="1" applyBorder="1" applyAlignment="1" applyProtection="1">
      <alignment horizontal="center" vertical="center"/>
      <protection locked="0"/>
    </xf>
    <xf numFmtId="164" fontId="4" fillId="0" borderId="21" xfId="0" applyNumberFormat="1" applyFont="1" applyBorder="1" applyAlignment="1" applyProtection="1">
      <alignment horizontal="center" vertical="center"/>
      <protection locked="0"/>
    </xf>
    <xf numFmtId="0" fontId="25" fillId="0" borderId="27" xfId="0" applyFont="1" applyBorder="1" applyAlignment="1" applyProtection="1">
      <alignment vertical="center"/>
      <protection locked="0"/>
    </xf>
    <xf numFmtId="164" fontId="4" fillId="6" borderId="15" xfId="0" applyNumberFormat="1" applyFont="1" applyFill="1" applyBorder="1" applyAlignment="1" applyProtection="1">
      <alignment horizontal="center" vertical="center"/>
      <protection locked="0"/>
    </xf>
    <xf numFmtId="164" fontId="4" fillId="6" borderId="23" xfId="0" applyNumberFormat="1" applyFont="1" applyFill="1" applyBorder="1" applyAlignment="1" applyProtection="1">
      <alignment horizontal="center" vertical="center"/>
      <protection locked="0"/>
    </xf>
    <xf numFmtId="164" fontId="4" fillId="6" borderId="21" xfId="0" applyNumberFormat="1" applyFont="1" applyFill="1" applyBorder="1" applyAlignment="1" applyProtection="1">
      <alignment horizontal="center" vertical="center"/>
      <protection locked="0"/>
    </xf>
    <xf numFmtId="0" fontId="25" fillId="6" borderId="27" xfId="0" applyFont="1" applyFill="1" applyBorder="1" applyAlignment="1" applyProtection="1">
      <alignment vertical="center"/>
      <protection locked="0"/>
    </xf>
    <xf numFmtId="164" fontId="4" fillId="0" borderId="33" xfId="0" applyNumberFormat="1" applyFont="1" applyBorder="1" applyAlignment="1" applyProtection="1">
      <alignment horizontal="center" vertical="center"/>
      <protection locked="0"/>
    </xf>
    <xf numFmtId="164" fontId="4" fillId="0" borderId="34" xfId="0" applyNumberFormat="1" applyFont="1" applyBorder="1" applyAlignment="1" applyProtection="1">
      <alignment horizontal="center" vertical="center"/>
      <protection locked="0"/>
    </xf>
    <xf numFmtId="164" fontId="4" fillId="0" borderId="35" xfId="0" applyNumberFormat="1" applyFont="1" applyBorder="1" applyAlignment="1" applyProtection="1">
      <alignment horizontal="center" vertical="center"/>
      <protection locked="0"/>
    </xf>
    <xf numFmtId="0" fontId="25" fillId="0" borderId="28" xfId="0" applyFont="1" applyBorder="1" applyAlignment="1" applyProtection="1">
      <alignment vertical="center"/>
      <protection locked="0"/>
    </xf>
    <xf numFmtId="0" fontId="2" fillId="0" borderId="0" xfId="0" applyFont="1" applyAlignment="1">
      <alignment horizontal="right"/>
    </xf>
    <xf numFmtId="166" fontId="9" fillId="7" borderId="43" xfId="0" applyNumberFormat="1" applyFont="1" applyFill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64" fontId="4" fillId="0" borderId="45" xfId="0" applyNumberFormat="1" applyFont="1" applyBorder="1" applyAlignment="1" applyProtection="1">
      <alignment horizontal="center" vertical="center"/>
      <protection locked="0"/>
    </xf>
    <xf numFmtId="164" fontId="4" fillId="0" borderId="46" xfId="0" applyNumberFormat="1" applyFont="1" applyBorder="1" applyAlignment="1" applyProtection="1">
      <alignment horizontal="center" vertical="center"/>
      <protection locked="0"/>
    </xf>
    <xf numFmtId="164" fontId="4" fillId="0" borderId="44" xfId="0" applyNumberFormat="1" applyFont="1" applyBorder="1" applyAlignment="1" applyProtection="1">
      <alignment horizontal="center" vertical="center"/>
      <protection locked="0"/>
    </xf>
    <xf numFmtId="0" fontId="25" fillId="0" borderId="43" xfId="0" applyFont="1" applyBorder="1" applyAlignment="1" applyProtection="1">
      <alignment vertical="center"/>
      <protection locked="0"/>
    </xf>
    <xf numFmtId="166" fontId="9" fillId="7" borderId="41" xfId="0" applyNumberFormat="1" applyFont="1" applyFill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164" fontId="4" fillId="0" borderId="47" xfId="0" applyNumberFormat="1" applyFont="1" applyBorder="1" applyAlignment="1" applyProtection="1">
      <alignment horizontal="center" vertical="center"/>
      <protection locked="0"/>
    </xf>
    <xf numFmtId="164" fontId="4" fillId="0" borderId="48" xfId="0" applyNumberFormat="1" applyFont="1" applyBorder="1" applyAlignment="1" applyProtection="1">
      <alignment horizontal="center" vertical="center"/>
      <protection locked="0"/>
    </xf>
    <xf numFmtId="164" fontId="4" fillId="0" borderId="49" xfId="0" applyNumberFormat="1" applyFont="1" applyBorder="1" applyAlignment="1" applyProtection="1">
      <alignment horizontal="center" vertical="center"/>
      <protection locked="0"/>
    </xf>
    <xf numFmtId="0" fontId="25" fillId="0" borderId="41" xfId="0" applyFont="1" applyBorder="1" applyAlignment="1" applyProtection="1">
      <alignment vertical="center"/>
      <protection locked="0"/>
    </xf>
    <xf numFmtId="165" fontId="3" fillId="0" borderId="50" xfId="0" applyNumberFormat="1" applyFont="1" applyBorder="1" applyAlignment="1">
      <alignment vertical="center"/>
    </xf>
    <xf numFmtId="0" fontId="7" fillId="8" borderId="27" xfId="0" applyFont="1" applyFill="1" applyBorder="1" applyAlignment="1">
      <alignment vertical="center"/>
    </xf>
    <xf numFmtId="0" fontId="7" fillId="8" borderId="15" xfId="0" applyFont="1" applyFill="1" applyBorder="1" applyAlignment="1">
      <alignment vertical="center"/>
    </xf>
    <xf numFmtId="0" fontId="23" fillId="8" borderId="15" xfId="0" applyFont="1" applyFill="1" applyBorder="1" applyAlignment="1">
      <alignment vertical="center"/>
    </xf>
    <xf numFmtId="164" fontId="12" fillId="8" borderId="15" xfId="0" applyNumberFormat="1" applyFont="1" applyFill="1" applyBorder="1" applyAlignment="1">
      <alignment vertical="center"/>
    </xf>
    <xf numFmtId="164" fontId="12" fillId="8" borderId="23" xfId="0" applyNumberFormat="1" applyFont="1" applyFill="1" applyBorder="1" applyAlignment="1">
      <alignment vertical="center"/>
    </xf>
    <xf numFmtId="164" fontId="12" fillId="8" borderId="21" xfId="0" applyNumberFormat="1" applyFont="1" applyFill="1" applyBorder="1" applyAlignment="1">
      <alignment vertical="center"/>
    </xf>
    <xf numFmtId="165" fontId="9" fillId="8" borderId="25" xfId="0" applyNumberFormat="1" applyFont="1" applyFill="1" applyBorder="1" applyAlignment="1">
      <alignment vertical="center"/>
    </xf>
    <xf numFmtId="0" fontId="27" fillId="0" borderId="0" xfId="1" applyAlignment="1" applyProtection="1"/>
    <xf numFmtId="0" fontId="11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indent="1"/>
    </xf>
    <xf numFmtId="164" fontId="24" fillId="0" borderId="14" xfId="0" applyNumberFormat="1" applyFont="1" applyBorder="1" applyAlignment="1" applyProtection="1">
      <alignment horizontal="center" vertical="center" wrapText="1"/>
      <protection locked="0"/>
    </xf>
    <xf numFmtId="164" fontId="24" fillId="0" borderId="15" xfId="0" applyNumberFormat="1" applyFont="1" applyBorder="1" applyAlignment="1" applyProtection="1">
      <alignment horizontal="center" vertical="center" wrapText="1"/>
      <protection locked="0"/>
    </xf>
    <xf numFmtId="164" fontId="24" fillId="6" borderId="15" xfId="0" applyNumberFormat="1" applyFont="1" applyFill="1" applyBorder="1" applyAlignment="1" applyProtection="1">
      <alignment horizontal="center" vertical="center" wrapText="1"/>
      <protection locked="0"/>
    </xf>
    <xf numFmtId="164" fontId="24" fillId="0" borderId="45" xfId="0" applyNumberFormat="1" applyFont="1" applyBorder="1" applyAlignment="1" applyProtection="1">
      <alignment horizontal="center" vertical="center" wrapText="1"/>
      <protection locked="0"/>
    </xf>
    <xf numFmtId="164" fontId="24" fillId="0" borderId="47" xfId="0" applyNumberFormat="1" applyFont="1" applyBorder="1" applyAlignment="1" applyProtection="1">
      <alignment horizontal="center" vertical="center" wrapText="1"/>
      <protection locked="0"/>
    </xf>
    <xf numFmtId="164" fontId="24" fillId="0" borderId="33" xfId="0" applyNumberFormat="1" applyFont="1" applyBorder="1" applyAlignment="1" applyProtection="1">
      <alignment horizontal="center" vertical="center" wrapText="1"/>
      <protection locked="0"/>
    </xf>
    <xf numFmtId="49" fontId="19" fillId="0" borderId="10" xfId="0" applyNumberFormat="1" applyFont="1" applyBorder="1" applyAlignment="1" applyProtection="1">
      <alignment horizontal="left" indent="2"/>
      <protection locked="0"/>
    </xf>
    <xf numFmtId="43" fontId="29" fillId="5" borderId="37" xfId="0" applyNumberFormat="1" applyFont="1" applyFill="1" applyBorder="1" applyAlignment="1">
      <alignment horizontal="center"/>
    </xf>
    <xf numFmtId="0" fontId="32" fillId="0" borderId="0" xfId="1" applyFont="1" applyAlignment="1" applyProtection="1"/>
    <xf numFmtId="0" fontId="32" fillId="0" borderId="0" xfId="0" applyFont="1"/>
    <xf numFmtId="0" fontId="14" fillId="0" borderId="0" xfId="0" applyFont="1" applyBorder="1" applyAlignment="1">
      <alignment horizontal="left" wrapText="1" indent="1"/>
    </xf>
    <xf numFmtId="0" fontId="5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3" fillId="0" borderId="0" xfId="0" applyFont="1" applyAlignment="1">
      <alignment horizontal="centerContinuous"/>
    </xf>
    <xf numFmtId="0" fontId="34" fillId="0" borderId="0" xfId="0" applyFont="1" applyAlignment="1">
      <alignment vertical="top"/>
    </xf>
    <xf numFmtId="0" fontId="2" fillId="10" borderId="0" xfId="0" applyFont="1" applyFill="1"/>
    <xf numFmtId="0" fontId="29" fillId="0" borderId="0" xfId="0" applyFont="1" applyAlignment="1">
      <alignment horizontal="center"/>
    </xf>
    <xf numFmtId="0" fontId="14" fillId="0" borderId="0" xfId="0" applyFont="1"/>
    <xf numFmtId="43" fontId="3" fillId="0" borderId="54" xfId="0" applyNumberFormat="1" applyFont="1" applyBorder="1" applyAlignment="1">
      <alignment vertical="center"/>
    </xf>
    <xf numFmtId="43" fontId="3" fillId="0" borderId="55" xfId="0" applyNumberFormat="1" applyFont="1" applyBorder="1" applyAlignment="1">
      <alignment vertical="center"/>
    </xf>
    <xf numFmtId="43" fontId="3" fillId="6" borderId="55" xfId="0" applyNumberFormat="1" applyFont="1" applyFill="1" applyBorder="1" applyAlignment="1">
      <alignment vertical="center"/>
    </xf>
    <xf numFmtId="43" fontId="3" fillId="0" borderId="56" xfId="0" applyNumberFormat="1" applyFont="1" applyBorder="1" applyAlignment="1">
      <alignment vertical="center"/>
    </xf>
    <xf numFmtId="43" fontId="9" fillId="8" borderId="55" xfId="0" applyNumberFormat="1" applyFont="1" applyFill="1" applyBorder="1" applyAlignment="1">
      <alignment vertical="center"/>
    </xf>
    <xf numFmtId="43" fontId="3" fillId="0" borderId="57" xfId="0" applyNumberFormat="1" applyFont="1" applyBorder="1" applyAlignment="1">
      <alignment vertical="center"/>
    </xf>
    <xf numFmtId="43" fontId="3" fillId="0" borderId="58" xfId="0" applyNumberFormat="1" applyFont="1" applyBorder="1" applyAlignment="1">
      <alignment vertical="center"/>
    </xf>
    <xf numFmtId="43" fontId="17" fillId="5" borderId="51" xfId="0" applyNumberFormat="1" applyFont="1" applyFill="1" applyBorder="1"/>
    <xf numFmtId="0" fontId="35" fillId="0" borderId="0" xfId="0" applyFont="1" applyAlignment="1">
      <alignment vertical="center"/>
    </xf>
    <xf numFmtId="0" fontId="11" fillId="0" borderId="0" xfId="0" applyFont="1" applyBorder="1" applyAlignment="1">
      <alignment horizontal="left" wrapText="1" indent="1"/>
    </xf>
    <xf numFmtId="0" fontId="36" fillId="0" borderId="0" xfId="0" applyFont="1"/>
    <xf numFmtId="0" fontId="36" fillId="10" borderId="0" xfId="0" applyFont="1" applyFill="1"/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Continuous"/>
    </xf>
    <xf numFmtId="0" fontId="38" fillId="0" borderId="0" xfId="0" applyFont="1"/>
    <xf numFmtId="0" fontId="38" fillId="10" borderId="0" xfId="0" applyFont="1" applyFill="1"/>
    <xf numFmtId="0" fontId="39" fillId="0" borderId="0" xfId="0" applyFont="1" applyAlignment="1">
      <alignment horizontal="center"/>
    </xf>
    <xf numFmtId="0" fontId="38" fillId="0" borderId="0" xfId="0" applyFont="1" applyAlignment="1">
      <alignment horizontal="centerContinuous"/>
    </xf>
    <xf numFmtId="0" fontId="40" fillId="0" borderId="0" xfId="0" applyFont="1" applyAlignment="1">
      <alignment horizontal="center"/>
    </xf>
    <xf numFmtId="0" fontId="35" fillId="0" borderId="0" xfId="0" applyFont="1" applyAlignment="1">
      <alignment horizontal="left" vertical="center" indent="9"/>
    </xf>
    <xf numFmtId="0" fontId="35" fillId="0" borderId="0" xfId="0" applyFont="1" applyAlignment="1">
      <alignment horizontal="right" vertical="center"/>
    </xf>
    <xf numFmtId="0" fontId="42" fillId="0" borderId="0" xfId="0" applyFont="1" applyAlignment="1">
      <alignment horizontal="centerContinuous"/>
    </xf>
    <xf numFmtId="39" fontId="11" fillId="0" borderId="10" xfId="0" applyNumberFormat="1" applyFont="1" applyBorder="1" applyAlignment="1">
      <alignment horizontal="center" wrapText="1"/>
    </xf>
    <xf numFmtId="44" fontId="36" fillId="0" borderId="10" xfId="0" applyNumberFormat="1" applyFont="1" applyBorder="1" applyAlignment="1"/>
    <xf numFmtId="44" fontId="11" fillId="0" borderId="60" xfId="0" applyNumberFormat="1" applyFont="1" applyBorder="1" applyAlignment="1"/>
    <xf numFmtId="0" fontId="14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Continuous"/>
    </xf>
    <xf numFmtId="14" fontId="26" fillId="0" borderId="6" xfId="0" applyNumberFormat="1" applyFont="1" applyBorder="1" applyAlignment="1" applyProtection="1">
      <protection locked="0"/>
    </xf>
    <xf numFmtId="44" fontId="43" fillId="0" borderId="10" xfId="0" applyNumberFormat="1" applyFont="1" applyBorder="1" applyProtection="1">
      <protection locked="0"/>
    </xf>
    <xf numFmtId="0" fontId="1" fillId="0" borderId="6" xfId="0" applyFont="1" applyBorder="1" applyProtection="1">
      <protection locked="0"/>
    </xf>
    <xf numFmtId="43" fontId="25" fillId="0" borderId="0" xfId="0" applyNumberFormat="1" applyFont="1" applyFill="1" applyBorder="1" applyAlignment="1" applyProtection="1">
      <alignment vertical="center"/>
    </xf>
    <xf numFmtId="43" fontId="7" fillId="0" borderId="0" xfId="0" applyNumberFormat="1" applyFont="1" applyFill="1" applyBorder="1" applyAlignment="1" applyProtection="1">
      <alignment vertical="center"/>
    </xf>
    <xf numFmtId="43" fontId="17" fillId="0" borderId="0" xfId="0" applyNumberFormat="1" applyFont="1" applyFill="1" applyBorder="1" applyProtection="1"/>
    <xf numFmtId="0" fontId="1" fillId="0" borderId="0" xfId="0" applyFont="1" applyFill="1" applyBorder="1" applyProtection="1"/>
    <xf numFmtId="0" fontId="36" fillId="0" borderId="0" xfId="0" applyFont="1" applyFill="1" applyBorder="1" applyProtection="1"/>
    <xf numFmtId="0" fontId="1" fillId="0" borderId="0" xfId="0" applyFont="1" applyProtection="1"/>
    <xf numFmtId="0" fontId="29" fillId="0" borderId="0" xfId="0" applyFont="1"/>
    <xf numFmtId="0" fontId="1" fillId="7" borderId="0" xfId="0" applyFont="1" applyFill="1"/>
    <xf numFmtId="0" fontId="1" fillId="7" borderId="0" xfId="0" applyFont="1" applyFill="1" applyAlignment="1">
      <alignment horizontal="center"/>
    </xf>
    <xf numFmtId="0" fontId="48" fillId="7" borderId="0" xfId="0" applyFont="1" applyFill="1" applyAlignment="1">
      <alignment horizontal="center"/>
    </xf>
    <xf numFmtId="0" fontId="1" fillId="7" borderId="0" xfId="0" applyFont="1" applyFill="1" applyAlignment="1">
      <alignment horizontal="left"/>
    </xf>
    <xf numFmtId="0" fontId="1" fillId="0" borderId="0" xfId="0" applyFont="1" applyAlignment="1">
      <alignment horizontal="right"/>
    </xf>
    <xf numFmtId="14" fontId="11" fillId="0" borderId="10" xfId="0" quotePrefix="1" applyNumberFormat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14" fontId="44" fillId="0" borderId="10" xfId="0" applyNumberFormat="1" applyFont="1" applyBorder="1" applyAlignment="1" applyProtection="1">
      <alignment horizontal="center" wrapText="1"/>
      <protection locked="0"/>
    </xf>
    <xf numFmtId="14" fontId="43" fillId="0" borderId="10" xfId="0" applyNumberFormat="1" applyFont="1" applyBorder="1" applyAlignment="1" applyProtection="1">
      <alignment horizontal="center" wrapText="1"/>
      <protection locked="0"/>
    </xf>
    <xf numFmtId="0" fontId="43" fillId="0" borderId="10" xfId="0" applyFont="1" applyBorder="1" applyAlignment="1" applyProtection="1">
      <alignment horizontal="left" indent="3"/>
      <protection locked="0"/>
    </xf>
    <xf numFmtId="0" fontId="5" fillId="0" borderId="3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/>
    </xf>
    <xf numFmtId="0" fontId="1" fillId="0" borderId="6" xfId="0" applyFont="1" applyBorder="1" applyAlignment="1" applyProtection="1">
      <alignment horizontal="left" indent="1"/>
      <protection locked="0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43" fillId="0" borderId="10" xfId="0" applyFont="1" applyBorder="1" applyAlignment="1" applyProtection="1">
      <alignment horizontal="left" indent="1"/>
      <protection locked="0"/>
    </xf>
    <xf numFmtId="0" fontId="44" fillId="0" borderId="59" xfId="0" applyFont="1" applyBorder="1" applyAlignment="1" applyProtection="1">
      <alignment horizontal="left" indent="1"/>
      <protection locked="0"/>
    </xf>
    <xf numFmtId="0" fontId="1" fillId="0" borderId="6" xfId="0" applyFont="1" applyBorder="1" applyAlignment="1" applyProtection="1">
      <alignment horizontal="left"/>
    </xf>
    <xf numFmtId="0" fontId="8" fillId="0" borderId="31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4" fillId="0" borderId="8" xfId="0" applyFont="1" applyBorder="1" applyAlignment="1">
      <alignment horizontal="left" wrapText="1" indent="1"/>
    </xf>
    <xf numFmtId="0" fontId="14" fillId="0" borderId="0" xfId="0" applyFont="1" applyBorder="1" applyAlignment="1">
      <alignment horizontal="left" wrapText="1" indent="1"/>
    </xf>
    <xf numFmtId="0" fontId="11" fillId="0" borderId="0" xfId="0" applyFont="1" applyAlignment="1">
      <alignment horizontal="right"/>
    </xf>
    <xf numFmtId="14" fontId="19" fillId="0" borderId="10" xfId="0" applyNumberFormat="1" applyFont="1" applyBorder="1" applyAlignment="1" applyProtection="1">
      <alignment horizontal="center" wrapText="1"/>
      <protection locked="0"/>
    </xf>
    <xf numFmtId="14" fontId="11" fillId="0" borderId="10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00CC"/>
      <color rgb="FF89FFBE"/>
      <color rgb="FF00CC00"/>
      <color rgb="FF0DFF7A"/>
      <color rgb="FF61FFA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4" Type="http://schemas.openxmlformats.org/officeDocument/2006/relationships/image" Target="../media/image5.gif"/><Relationship Id="rId1" Type="http://schemas.openxmlformats.org/officeDocument/2006/relationships/image" Target="../media/image2.emf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</xdr:colOff>
      <xdr:row>0</xdr:row>
      <xdr:rowOff>161925</xdr:rowOff>
    </xdr:from>
    <xdr:to>
      <xdr:col>3</xdr:col>
      <xdr:colOff>28575</xdr:colOff>
      <xdr:row>5</xdr:row>
      <xdr:rowOff>178254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590675" y="161925"/>
          <a:ext cx="1466850" cy="1406979"/>
        </a:xfrm>
        <a:prstGeom prst="rect">
          <a:avLst/>
        </a:prstGeom>
        <a:solidFill>
          <a:sysClr val="window" lastClr="FFFFFF"/>
        </a:solidFill>
        <a:ln>
          <a:solidFill>
            <a:srgbClr val="00B050"/>
          </a:solidFill>
        </a:ln>
      </xdr:spPr>
    </xdr:pic>
    <xdr:clientData/>
  </xdr:twoCellAnchor>
  <xdr:twoCellAnchor>
    <xdr:from>
      <xdr:col>3</xdr:col>
      <xdr:colOff>76200</xdr:colOff>
      <xdr:row>0</xdr:row>
      <xdr:rowOff>0</xdr:rowOff>
    </xdr:from>
    <xdr:to>
      <xdr:col>11</xdr:col>
      <xdr:colOff>857250</xdr:colOff>
      <xdr:row>2</xdr:row>
      <xdr:rowOff>76200</xdr:rowOff>
    </xdr:to>
    <xdr:sp macro="" textlink="">
      <xdr:nvSpPr>
        <xdr:cNvPr id="5" name="TextBox 4"/>
        <xdr:cNvSpPr txBox="1"/>
      </xdr:nvSpPr>
      <xdr:spPr>
        <a:xfrm>
          <a:off x="3105150" y="0"/>
          <a:ext cx="7648575" cy="69532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en-US" sz="1400" b="1">
              <a:solidFill>
                <a:schemeClr val="dk1"/>
              </a:solidFill>
              <a:effectLst/>
              <a:latin typeface="Copperplate Gothic Bold" panose="020E0705020206020404" pitchFamily="34" charset="0"/>
              <a:ea typeface="+mn-ea"/>
              <a:cs typeface="+mn-cs"/>
            </a:rPr>
            <a:t>	</a:t>
          </a:r>
          <a:r>
            <a:rPr lang="en-US" sz="1400" b="0">
              <a:solidFill>
                <a:schemeClr val="dk1"/>
              </a:solidFill>
              <a:effectLst/>
              <a:latin typeface="Copperplate Gothic Bold" panose="020E0705020206020404" pitchFamily="34" charset="0"/>
              <a:ea typeface="+mn-ea"/>
              <a:cs typeface="+mn-cs"/>
            </a:rPr>
            <a:t>STATE PROFESSIONAL </a:t>
          </a:r>
          <a:r>
            <a:rPr lang="en-US" sz="1400" b="1">
              <a:solidFill>
                <a:schemeClr val="dk1"/>
              </a:solidFill>
              <a:effectLst/>
              <a:latin typeface="Copperplate Gothic Bold" panose="020E0705020206020404" pitchFamily="34" charset="0"/>
              <a:ea typeface="+mn-ea"/>
              <a:cs typeface="+mn-cs"/>
            </a:rPr>
            <a:t>HOURLY </a:t>
          </a:r>
          <a:r>
            <a:rPr lang="en-US" sz="1400" b="0">
              <a:solidFill>
                <a:schemeClr val="dk1"/>
              </a:solidFill>
              <a:effectLst/>
              <a:latin typeface="Copperplate Gothic Bold" panose="020E0705020206020404" pitchFamily="34" charset="0"/>
              <a:ea typeface="+mn-ea"/>
              <a:cs typeface="+mn-cs"/>
            </a:rPr>
            <a:t>EMPLOYEE</a:t>
          </a:r>
        </a:p>
        <a:p>
          <a:pPr algn="ctr"/>
          <a:r>
            <a:rPr lang="en-US" sz="1400" b="1" baseline="0">
              <a:solidFill>
                <a:schemeClr val="tx1"/>
              </a:solidFill>
              <a:latin typeface="Copperplate Gothic Bold" panose="020E0705020206020404" pitchFamily="34" charset="0"/>
            </a:rPr>
            <a:t>	Agency: 28550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State University of New York </a:t>
          </a:r>
          <a:r>
            <a:rPr lang="en-US" sz="1400"/>
            <a:t> </a:t>
          </a:r>
          <a:endParaRPr lang="en-US" sz="1400" b="1">
            <a:solidFill>
              <a:schemeClr val="tx1"/>
            </a:solidFill>
            <a:latin typeface="Copperplate Gothic Bold" panose="020E07050202060204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279401</xdr:colOff>
      <xdr:row>6</xdr:row>
      <xdr:rowOff>78789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98601" cy="10693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4</xdr:col>
      <xdr:colOff>533400</xdr:colOff>
      <xdr:row>12</xdr:row>
      <xdr:rowOff>171450</xdr:rowOff>
    </xdr:to>
    <xdr:pic>
      <xdr:nvPicPr>
        <xdr:cNvPr id="4" name="Picture 3" descr="cid:0EC3EEAA-8E04-415B-B06D-E9C0879AA17B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69" t="11209" r="-1355" b="11209"/>
        <a:stretch>
          <a:fillRect/>
        </a:stretch>
      </xdr:blipFill>
      <xdr:spPr bwMode="auto">
        <a:xfrm>
          <a:off x="609600" y="1905000"/>
          <a:ext cx="2362200" cy="552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314325</xdr:colOff>
      <xdr:row>2</xdr:row>
      <xdr:rowOff>114300</xdr:rowOff>
    </xdr:from>
    <xdr:to>
      <xdr:col>13</xdr:col>
      <xdr:colOff>295275</xdr:colOff>
      <xdr:row>8</xdr:row>
      <xdr:rowOff>161925</xdr:rowOff>
    </xdr:to>
    <xdr:pic>
      <xdr:nvPicPr>
        <xdr:cNvPr id="5" name="Picture 4" descr="http://www.esf.edu/default/images/homebanner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676275"/>
          <a:ext cx="4857750" cy="1190625"/>
        </a:xfrm>
        <a:prstGeom prst="rect">
          <a:avLst/>
        </a:prstGeom>
        <a:solidFill>
          <a:srgbClr val="92D050"/>
        </a:solidFill>
        <a:ln>
          <a:solidFill>
            <a:srgbClr val="00B050"/>
          </a:solidFill>
        </a:ln>
      </xdr:spPr>
    </xdr:pic>
    <xdr:clientData/>
  </xdr:twoCellAnchor>
  <xdr:twoCellAnchor editAs="oneCell">
    <xdr:from>
      <xdr:col>2</xdr:col>
      <xdr:colOff>514350</xdr:colOff>
      <xdr:row>13</xdr:row>
      <xdr:rowOff>78381</xdr:rowOff>
    </xdr:from>
    <xdr:to>
      <xdr:col>12</xdr:col>
      <xdr:colOff>95250</xdr:colOff>
      <xdr:row>24</xdr:row>
      <xdr:rowOff>171450</xdr:rowOff>
    </xdr:to>
    <xdr:pic>
      <xdr:nvPicPr>
        <xdr:cNvPr id="6" name="Picture 5" descr="C:\Users\drdzwonk\AppData\Local\Temp\Temp1_4c1_gif.zip\ESF1 RGB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2735856"/>
          <a:ext cx="5676900" cy="21885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381001</xdr:colOff>
      <xdr:row>33</xdr:row>
      <xdr:rowOff>19051</xdr:rowOff>
    </xdr:from>
    <xdr:to>
      <xdr:col>17</xdr:col>
      <xdr:colOff>476250</xdr:colOff>
      <xdr:row>40</xdr:row>
      <xdr:rowOff>25896</xdr:rowOff>
    </xdr:to>
    <xdr:pic>
      <xdr:nvPicPr>
        <xdr:cNvPr id="7" name="Picture 6" descr="http://www.esf.edu/default/images/homebanner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1" y="7772401"/>
          <a:ext cx="9239249" cy="1702295"/>
        </a:xfrm>
        <a:prstGeom prst="rect">
          <a:avLst/>
        </a:prstGeom>
        <a:solidFill>
          <a:srgbClr val="92D050"/>
        </a:solidFill>
        <a:ln>
          <a:solidFill>
            <a:srgbClr val="00B050"/>
          </a:solidFill>
        </a:ln>
      </xdr:spPr>
    </xdr:pic>
    <xdr:clientData/>
  </xdr:twoCellAnchor>
  <xdr:twoCellAnchor>
    <xdr:from>
      <xdr:col>6</xdr:col>
      <xdr:colOff>104775</xdr:colOff>
      <xdr:row>37</xdr:row>
      <xdr:rowOff>180975</xdr:rowOff>
    </xdr:from>
    <xdr:to>
      <xdr:col>17</xdr:col>
      <xdr:colOff>419100</xdr:colOff>
      <xdr:row>39</xdr:row>
      <xdr:rowOff>133350</xdr:rowOff>
    </xdr:to>
    <xdr:sp macro="" textlink="">
      <xdr:nvSpPr>
        <xdr:cNvPr id="8" name="TextBox 7"/>
        <xdr:cNvSpPr txBox="1"/>
      </xdr:nvSpPr>
      <xdr:spPr>
        <a:xfrm>
          <a:off x="3762375" y="8963025"/>
          <a:ext cx="7019925" cy="466725"/>
        </a:xfrm>
        <a:prstGeom prst="rect">
          <a:avLst/>
        </a:prstGeom>
        <a:solidFill>
          <a:srgbClr val="92D05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en-US" sz="2000" b="1">
              <a:solidFill>
                <a:schemeClr val="tx1"/>
              </a:solidFill>
            </a:rPr>
            <a:t>State Funded </a:t>
          </a:r>
          <a:r>
            <a:rPr lang="en-US" sz="2000" b="1" u="sng">
              <a:solidFill>
                <a:schemeClr val="tx1"/>
              </a:solidFill>
            </a:rPr>
            <a:t>Student</a:t>
          </a:r>
          <a:r>
            <a:rPr lang="en-US" sz="2000" b="1">
              <a:solidFill>
                <a:schemeClr val="tx1"/>
              </a:solidFill>
            </a:rPr>
            <a:t> </a:t>
          </a:r>
          <a:r>
            <a:rPr lang="en-US" sz="2000" b="1" u="sng">
              <a:solidFill>
                <a:schemeClr val="tx1"/>
              </a:solidFill>
            </a:rPr>
            <a:t>Assistant</a:t>
          </a:r>
          <a:r>
            <a:rPr lang="en-US" sz="2000" b="1">
              <a:solidFill>
                <a:schemeClr val="tx1"/>
              </a:solidFill>
            </a:rPr>
            <a:t> Hourly Time</a:t>
          </a:r>
          <a:r>
            <a:rPr lang="en-US" sz="2000" b="1" baseline="0">
              <a:solidFill>
                <a:schemeClr val="tx1"/>
              </a:solidFill>
            </a:rPr>
            <a:t> Record</a:t>
          </a:r>
          <a:endParaRPr lang="en-US" sz="20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AF145"/>
  <sheetViews>
    <sheetView tabSelected="1" topLeftCell="C1" workbookViewId="0">
      <selection activeCell="H5" sqref="H5"/>
    </sheetView>
  </sheetViews>
  <sheetFormatPr baseColWidth="10" defaultColWidth="8.83203125" defaultRowHeight="13" x14ac:dyDescent="0"/>
  <cols>
    <col min="1" max="1" width="16" style="1" customWidth="1"/>
    <col min="2" max="10" width="14.6640625" style="1" customWidth="1"/>
    <col min="11" max="11" width="14.6640625" style="1" hidden="1" customWidth="1"/>
    <col min="12" max="12" width="14.6640625" style="1" customWidth="1"/>
    <col min="13" max="13" width="14.5" style="1" customWidth="1"/>
    <col min="14" max="14" width="5.33203125" style="40" customWidth="1"/>
    <col min="15" max="15" width="13" style="35" hidden="1" customWidth="1"/>
    <col min="16" max="20" width="8.6640625" style="35" hidden="1" customWidth="1"/>
    <col min="21" max="30" width="8.6640625" style="1" hidden="1" customWidth="1"/>
    <col min="31" max="31" width="9.1640625" style="1" hidden="1" customWidth="1"/>
    <col min="32" max="16384" width="8.83203125" style="1"/>
  </cols>
  <sheetData>
    <row r="1" spans="1:31" ht="28.5" customHeight="1">
      <c r="A1" s="136"/>
      <c r="B1" s="29"/>
      <c r="C1" s="29"/>
      <c r="D1" s="29"/>
      <c r="E1" s="29"/>
      <c r="F1" s="29"/>
      <c r="G1" s="136"/>
      <c r="H1" s="136"/>
      <c r="I1" s="136"/>
      <c r="J1" s="136"/>
      <c r="K1" s="136"/>
      <c r="L1" s="136"/>
      <c r="M1" s="136"/>
    </row>
    <row r="2" spans="1:31" s="137" customFormat="1" ht="20.25" customHeight="1">
      <c r="A2" s="144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38"/>
      <c r="O2" s="139"/>
      <c r="P2" s="139"/>
      <c r="Q2" s="139"/>
      <c r="R2" s="139"/>
      <c r="S2" s="139"/>
      <c r="T2" s="139"/>
    </row>
    <row r="3" spans="1:31" ht="20.25" customHeight="1">
      <c r="F3" s="160"/>
      <c r="G3" s="161"/>
      <c r="H3" s="161"/>
      <c r="I3" s="161"/>
      <c r="J3" s="161"/>
      <c r="K3" s="160"/>
      <c r="L3" s="160"/>
    </row>
    <row r="4" spans="1:31" ht="20.25" customHeight="1">
      <c r="F4" s="161"/>
      <c r="G4" s="162" t="s">
        <v>71</v>
      </c>
      <c r="H4" s="163"/>
      <c r="I4" s="163"/>
      <c r="J4" s="161"/>
      <c r="K4" s="160"/>
      <c r="L4" s="160"/>
    </row>
    <row r="5" spans="1:31" ht="20.25" customHeight="1">
      <c r="E5" s="164"/>
      <c r="F5" s="163"/>
      <c r="G5" s="162" t="s">
        <v>72</v>
      </c>
      <c r="H5" s="163"/>
      <c r="I5" s="163"/>
      <c r="J5" s="161"/>
      <c r="K5" s="160"/>
      <c r="L5" s="160"/>
    </row>
    <row r="6" spans="1:31" ht="20.25" customHeight="1">
      <c r="F6" s="163"/>
      <c r="G6" s="163"/>
      <c r="H6" s="163"/>
      <c r="I6" s="163"/>
      <c r="J6" s="161"/>
      <c r="K6" s="160"/>
      <c r="L6" s="160"/>
    </row>
    <row r="7" spans="1:31" ht="12" customHeight="1">
      <c r="F7" s="160"/>
      <c r="G7" s="160"/>
      <c r="H7" s="160"/>
      <c r="I7" s="160"/>
      <c r="J7" s="160"/>
      <c r="K7" s="160"/>
      <c r="L7" s="160"/>
    </row>
    <row r="8" spans="1:31" ht="27" customHeight="1">
      <c r="A8" s="116" t="s">
        <v>60</v>
      </c>
      <c r="B8" s="184" t="s">
        <v>63</v>
      </c>
      <c r="C8" s="184"/>
      <c r="D8" s="184"/>
      <c r="G8" s="117" t="s">
        <v>62</v>
      </c>
      <c r="H8" s="167" t="s">
        <v>66</v>
      </c>
      <c r="I8" s="168"/>
      <c r="J8" s="141" t="s">
        <v>31</v>
      </c>
      <c r="L8" s="165" t="e">
        <f>IF(H8="Enter Pay Period Date"," ",IF(H8=0," ",H8+14-(1)))</f>
        <v>#VALUE!</v>
      </c>
      <c r="M8" s="166"/>
    </row>
    <row r="9" spans="1:31" ht="27" customHeight="1">
      <c r="A9" s="117" t="s">
        <v>59</v>
      </c>
      <c r="B9" s="185" t="s">
        <v>64</v>
      </c>
      <c r="C9" s="185"/>
      <c r="D9" s="185"/>
      <c r="G9" s="80" t="s">
        <v>61</v>
      </c>
      <c r="H9" s="169" t="s">
        <v>65</v>
      </c>
      <c r="I9" s="169"/>
      <c r="J9" s="169"/>
      <c r="K9" s="169"/>
      <c r="L9" s="169"/>
      <c r="M9" s="169"/>
    </row>
    <row r="10" spans="1:31" ht="6" customHeight="1"/>
    <row r="11" spans="1:31" ht="6" customHeight="1"/>
    <row r="12" spans="1:31" ht="6" customHeight="1"/>
    <row r="13" spans="1:31" s="2" customFormat="1" ht="17.25" customHeight="1" thickBot="1">
      <c r="A13" s="119" t="s">
        <v>67</v>
      </c>
      <c r="M13" s="30"/>
      <c r="N13" s="120"/>
      <c r="O13" s="121"/>
      <c r="P13" s="121"/>
      <c r="Q13" s="121"/>
      <c r="R13" s="121"/>
      <c r="S13" s="121"/>
      <c r="T13" s="121"/>
      <c r="X13" s="2" t="s">
        <v>14</v>
      </c>
      <c r="Y13" s="2" t="s">
        <v>15</v>
      </c>
      <c r="AC13" s="2" t="s">
        <v>15</v>
      </c>
      <c r="AD13" s="2" t="s">
        <v>15</v>
      </c>
      <c r="AE13" s="2" t="s">
        <v>16</v>
      </c>
    </row>
    <row r="14" spans="1:31" s="8" customFormat="1" ht="17.25" customHeight="1">
      <c r="A14" s="189" t="s">
        <v>1</v>
      </c>
      <c r="B14" s="172" t="s">
        <v>2</v>
      </c>
      <c r="C14" s="187" t="s">
        <v>41</v>
      </c>
      <c r="D14" s="172" t="s">
        <v>3</v>
      </c>
      <c r="E14" s="170" t="s">
        <v>4</v>
      </c>
      <c r="F14" s="172" t="s">
        <v>5</v>
      </c>
      <c r="G14" s="170" t="s">
        <v>4</v>
      </c>
      <c r="H14" s="172" t="s">
        <v>5</v>
      </c>
      <c r="I14" s="176" t="s">
        <v>4</v>
      </c>
      <c r="J14" s="178"/>
      <c r="K14" s="115" t="s">
        <v>6</v>
      </c>
      <c r="L14" s="180" t="s">
        <v>25</v>
      </c>
      <c r="M14" s="182"/>
      <c r="N14" s="40"/>
      <c r="O14" s="54" t="s">
        <v>43</v>
      </c>
      <c r="P14" s="54" t="s">
        <v>43</v>
      </c>
      <c r="Q14" s="54" t="s">
        <v>43</v>
      </c>
      <c r="R14" s="54" t="s">
        <v>43</v>
      </c>
      <c r="S14" s="54" t="s">
        <v>49</v>
      </c>
      <c r="T14" s="35"/>
      <c r="U14" s="1"/>
      <c r="V14" s="1"/>
      <c r="W14" s="1"/>
      <c r="X14" s="3" t="s">
        <v>0</v>
      </c>
      <c r="Y14" s="4" t="s">
        <v>0</v>
      </c>
      <c r="Z14" s="4" t="s">
        <v>7</v>
      </c>
      <c r="AC14" s="5" t="s">
        <v>8</v>
      </c>
      <c r="AD14" s="6" t="s">
        <v>8</v>
      </c>
      <c r="AE14" s="7"/>
    </row>
    <row r="15" spans="1:31" ht="17.25" customHeight="1" thickBot="1">
      <c r="A15" s="190"/>
      <c r="B15" s="173"/>
      <c r="C15" s="188"/>
      <c r="D15" s="173"/>
      <c r="E15" s="171"/>
      <c r="F15" s="173"/>
      <c r="G15" s="171"/>
      <c r="H15" s="173"/>
      <c r="I15" s="177"/>
      <c r="J15" s="179"/>
      <c r="K15" s="33" t="s">
        <v>9</v>
      </c>
      <c r="L15" s="181"/>
      <c r="M15" s="182"/>
      <c r="O15" s="59" t="s">
        <v>42</v>
      </c>
      <c r="P15" s="59" t="s">
        <v>8</v>
      </c>
      <c r="Q15" s="59" t="s">
        <v>12</v>
      </c>
      <c r="R15" s="59" t="s">
        <v>44</v>
      </c>
      <c r="S15" s="59" t="s">
        <v>50</v>
      </c>
      <c r="X15" s="22"/>
      <c r="Y15" s="23"/>
      <c r="Z15" s="23" t="s">
        <v>10</v>
      </c>
      <c r="AC15" s="24" t="s">
        <v>11</v>
      </c>
      <c r="AD15" s="9" t="s">
        <v>12</v>
      </c>
      <c r="AE15" s="10"/>
    </row>
    <row r="16" spans="1:31" ht="19.5" customHeight="1">
      <c r="A16" s="52" t="str">
        <f>IF(H8=0," ",H8)</f>
        <v>Enter 1st day of Pay Period</v>
      </c>
      <c r="B16" s="53" t="s">
        <v>17</v>
      </c>
      <c r="C16" s="104" t="s">
        <v>39</v>
      </c>
      <c r="D16" s="64"/>
      <c r="E16" s="64"/>
      <c r="F16" s="64"/>
      <c r="G16" s="64"/>
      <c r="H16" s="65"/>
      <c r="I16" s="66"/>
      <c r="J16" s="67"/>
      <c r="K16" s="51">
        <f t="shared" ref="K16:K22" si="0">IF(D16="Holiday",0,IF(D16="Off",0,IF(D16="Pass",0,IF(D16="Vacation",0,((E16-D16)+(G16-F16)+(I16-H16))))))</f>
        <v>0</v>
      </c>
      <c r="L16" s="123">
        <f>(HOUR(K16)*60+MINUTE(K16))/60</f>
        <v>0</v>
      </c>
      <c r="M16" s="153"/>
      <c r="O16" s="55" t="e">
        <f>IF(#REF!=0,0,IF(#REF!&lt;0,0,#REF!))</f>
        <v>#REF!</v>
      </c>
      <c r="P16" s="55" t="e">
        <f>IF(#REF!="Paid",0,IF(#REF!=0,0,IF(#REF!&lt;0,0,#REF!)))</f>
        <v>#REF!</v>
      </c>
      <c r="Q16" s="55" t="e">
        <f>IF(#REF!=0,0,IF(#REF!&lt;0,0,#REF!))</f>
        <v>#REF!</v>
      </c>
      <c r="R16" s="55" t="e">
        <f>IF(#REF!=0,0,IF(#REF!&lt;0,0,#REF!))</f>
        <v>#REF!</v>
      </c>
      <c r="S16" s="55" t="e">
        <f>IF(#REF!="Paid",0,IF(#REF!="Earned",#REF!,"HUH!!!"))</f>
        <v>#REF!</v>
      </c>
      <c r="X16" s="12"/>
      <c r="Y16" s="11">
        <v>2</v>
      </c>
      <c r="Z16" s="11"/>
      <c r="AC16" s="11"/>
      <c r="AD16" s="11"/>
      <c r="AE16" s="12"/>
    </row>
    <row r="17" spans="1:31" ht="19.5" customHeight="1">
      <c r="A17" s="46" t="e">
        <f t="shared" ref="A17:A22" si="1">IF(A16=" "," ",A16+1)</f>
        <v>#VALUE!</v>
      </c>
      <c r="B17" s="47" t="s">
        <v>18</v>
      </c>
      <c r="C17" s="105" t="s">
        <v>39</v>
      </c>
      <c r="D17" s="68"/>
      <c r="E17" s="68"/>
      <c r="F17" s="68"/>
      <c r="G17" s="68"/>
      <c r="H17" s="69"/>
      <c r="I17" s="70"/>
      <c r="J17" s="71"/>
      <c r="K17" s="45">
        <f t="shared" si="0"/>
        <v>0</v>
      </c>
      <c r="L17" s="124">
        <f t="shared" ref="L17:L30" si="2">(HOUR(K17)*60+MINUTE(K17))/60</f>
        <v>0</v>
      </c>
      <c r="M17" s="153"/>
      <c r="O17" s="55" t="e">
        <f>IF(#REF!=0,0,IF(#REF!&lt;0,0,#REF!))</f>
        <v>#REF!</v>
      </c>
      <c r="P17" s="55" t="e">
        <f>IF(#REF!="Paid",0,IF(#REF!=0,0,IF(#REF!&lt;0,0,#REF!)))</f>
        <v>#REF!</v>
      </c>
      <c r="Q17" s="55" t="e">
        <f>IF(#REF!=0,0,IF(#REF!&lt;0,0,#REF!))</f>
        <v>#REF!</v>
      </c>
      <c r="R17" s="55" t="e">
        <f>IF(#REF!=0,0,IF(#REF!&lt;0,0,#REF!))</f>
        <v>#REF!</v>
      </c>
      <c r="S17" s="55" t="e">
        <f>IF(#REF!="Paid",0,IF(#REF!="Earned",#REF!,"HUH!!!"))</f>
        <v>#REF!</v>
      </c>
      <c r="X17" s="12"/>
      <c r="Y17" s="11"/>
      <c r="Z17" s="11"/>
      <c r="AC17" s="11"/>
      <c r="AD17" s="11"/>
      <c r="AE17" s="12"/>
    </row>
    <row r="18" spans="1:31" ht="19.5" customHeight="1">
      <c r="A18" s="43" t="e">
        <f t="shared" si="1"/>
        <v>#VALUE!</v>
      </c>
      <c r="B18" s="44" t="s">
        <v>19</v>
      </c>
      <c r="C18" s="106" t="s">
        <v>37</v>
      </c>
      <c r="D18" s="72"/>
      <c r="E18" s="72"/>
      <c r="F18" s="72"/>
      <c r="G18" s="72"/>
      <c r="H18" s="73"/>
      <c r="I18" s="74"/>
      <c r="J18" s="75"/>
      <c r="K18" s="45">
        <f t="shared" si="0"/>
        <v>0</v>
      </c>
      <c r="L18" s="125">
        <f t="shared" si="2"/>
        <v>0</v>
      </c>
      <c r="M18" s="153"/>
      <c r="O18" s="55" t="e">
        <f>IF(#REF!=0,0,IF(#REF!&lt;0,0,#REF!))</f>
        <v>#REF!</v>
      </c>
      <c r="P18" s="55" t="e">
        <f>IF(#REF!="Paid",0,IF(#REF!=0,0,IF(#REF!&lt;0,0,#REF!)))</f>
        <v>#REF!</v>
      </c>
      <c r="Q18" s="55" t="e">
        <f>IF(#REF!=0,0,IF(#REF!&lt;0,0,#REF!))</f>
        <v>#REF!</v>
      </c>
      <c r="R18" s="55" t="e">
        <f>IF(#REF!=0,0,IF(#REF!&lt;0,0,#REF!))</f>
        <v>#REF!</v>
      </c>
      <c r="S18" s="55" t="e">
        <f>IF(#REF!="Paid",0,IF(#REF!="Earned",#REF!,"HUH!!!"))</f>
        <v>#REF!</v>
      </c>
      <c r="X18" s="13"/>
      <c r="Y18" s="13"/>
      <c r="Z18" s="13"/>
      <c r="AC18" s="13"/>
      <c r="AD18" s="13"/>
      <c r="AE18" s="13"/>
    </row>
    <row r="19" spans="1:31" ht="19.5" customHeight="1">
      <c r="A19" s="43" t="e">
        <f t="shared" si="1"/>
        <v>#VALUE!</v>
      </c>
      <c r="B19" s="44" t="s">
        <v>20</v>
      </c>
      <c r="C19" s="106" t="s">
        <v>37</v>
      </c>
      <c r="D19" s="72"/>
      <c r="E19" s="72"/>
      <c r="F19" s="72"/>
      <c r="G19" s="72"/>
      <c r="H19" s="73"/>
      <c r="I19" s="74"/>
      <c r="J19" s="75"/>
      <c r="K19" s="45">
        <f t="shared" si="0"/>
        <v>0</v>
      </c>
      <c r="L19" s="125">
        <f t="shared" si="2"/>
        <v>0</v>
      </c>
      <c r="M19" s="153"/>
      <c r="O19" s="55" t="e">
        <f>IF(#REF!=0,0,IF(#REF!&lt;0,0,#REF!))</f>
        <v>#REF!</v>
      </c>
      <c r="P19" s="55" t="e">
        <f>IF(#REF!="Paid",0,IF(#REF!=0,0,IF(#REF!&lt;0,0,#REF!)))</f>
        <v>#REF!</v>
      </c>
      <c r="Q19" s="55" t="e">
        <f>IF(#REF!=0,0,IF(#REF!&lt;0,0,#REF!))</f>
        <v>#REF!</v>
      </c>
      <c r="R19" s="55" t="e">
        <f>IF(#REF!=0,0,IF(#REF!&lt;0,0,#REF!))</f>
        <v>#REF!</v>
      </c>
      <c r="S19" s="55" t="e">
        <f>IF(#REF!="Paid",0,IF(#REF!="Earned",#REF!,"HUH!!!"))</f>
        <v>#REF!</v>
      </c>
      <c r="X19" s="13"/>
      <c r="Y19" s="13"/>
      <c r="Z19" s="13"/>
      <c r="AC19" s="13"/>
      <c r="AD19" s="13"/>
      <c r="AE19" s="13"/>
    </row>
    <row r="20" spans="1:31" ht="19.5" customHeight="1">
      <c r="A20" s="46" t="e">
        <f t="shared" si="1"/>
        <v>#VALUE!</v>
      </c>
      <c r="B20" s="47" t="s">
        <v>21</v>
      </c>
      <c r="C20" s="105" t="s">
        <v>39</v>
      </c>
      <c r="D20" s="68"/>
      <c r="E20" s="68"/>
      <c r="F20" s="68"/>
      <c r="G20" s="68"/>
      <c r="H20" s="69"/>
      <c r="I20" s="70"/>
      <c r="J20" s="71"/>
      <c r="K20" s="45">
        <f t="shared" si="0"/>
        <v>0</v>
      </c>
      <c r="L20" s="124">
        <f t="shared" si="2"/>
        <v>0</v>
      </c>
      <c r="M20" s="153"/>
      <c r="O20" s="55" t="e">
        <f>IF(#REF!=0,0,IF(#REF!&lt;0,0,#REF!))</f>
        <v>#REF!</v>
      </c>
      <c r="P20" s="55" t="e">
        <f>IF(#REF!="Paid",0,IF(#REF!=0,0,IF(#REF!&lt;0,0,#REF!)))</f>
        <v>#REF!</v>
      </c>
      <c r="Q20" s="55" t="e">
        <f>IF(#REF!=0,0,IF(#REF!&lt;0,0,#REF!))</f>
        <v>#REF!</v>
      </c>
      <c r="R20" s="55" t="e">
        <f>IF(#REF!=0,0,IF(#REF!&lt;0,0,#REF!))</f>
        <v>#REF!</v>
      </c>
      <c r="S20" s="55" t="e">
        <f>IF(#REF!="Paid",0,IF(#REF!="Earned",#REF!,"HUH!!!"))</f>
        <v>#REF!</v>
      </c>
      <c r="X20" s="12"/>
      <c r="Y20" s="11"/>
      <c r="Z20" s="11"/>
      <c r="AC20" s="11"/>
      <c r="AD20" s="11"/>
      <c r="AE20" s="12"/>
    </row>
    <row r="21" spans="1:31" ht="19.5" customHeight="1">
      <c r="A21" s="46" t="e">
        <f t="shared" si="1"/>
        <v>#VALUE!</v>
      </c>
      <c r="B21" s="47" t="s">
        <v>22</v>
      </c>
      <c r="C21" s="105" t="s">
        <v>39</v>
      </c>
      <c r="D21" s="68"/>
      <c r="E21" s="68"/>
      <c r="F21" s="68"/>
      <c r="G21" s="68"/>
      <c r="H21" s="69"/>
      <c r="I21" s="70"/>
      <c r="J21" s="71"/>
      <c r="K21" s="45">
        <f t="shared" si="0"/>
        <v>0</v>
      </c>
      <c r="L21" s="124">
        <f t="shared" si="2"/>
        <v>0</v>
      </c>
      <c r="M21" s="153"/>
      <c r="O21" s="55" t="e">
        <f>IF(#REF!=0,0,IF(#REF!&lt;0,0,#REF!))</f>
        <v>#REF!</v>
      </c>
      <c r="P21" s="55" t="e">
        <f>IF(#REF!="Paid",0,IF(#REF!=0,0,IF(#REF!&lt;0,0,#REF!)))</f>
        <v>#REF!</v>
      </c>
      <c r="Q21" s="55" t="e">
        <f>IF(#REF!=0,0,IF(#REF!&lt;0,0,#REF!))</f>
        <v>#REF!</v>
      </c>
      <c r="R21" s="55" t="e">
        <f>IF(#REF!=0,0,IF(#REF!&lt;0,0,#REF!))</f>
        <v>#REF!</v>
      </c>
      <c r="S21" s="55" t="e">
        <f>IF(#REF!="Paid",0,IF(#REF!="Earned",#REF!,"HUH!!!"))</f>
        <v>#REF!</v>
      </c>
      <c r="X21" s="12"/>
      <c r="Y21" s="11"/>
      <c r="Z21" s="11"/>
      <c r="AC21" s="11"/>
      <c r="AD21" s="11"/>
      <c r="AE21" s="12"/>
    </row>
    <row r="22" spans="1:31" ht="19.5" customHeight="1">
      <c r="A22" s="81" t="e">
        <f t="shared" si="1"/>
        <v>#VALUE!</v>
      </c>
      <c r="B22" s="82" t="s">
        <v>23</v>
      </c>
      <c r="C22" s="107" t="s">
        <v>39</v>
      </c>
      <c r="D22" s="83"/>
      <c r="E22" s="83"/>
      <c r="F22" s="83"/>
      <c r="G22" s="83"/>
      <c r="H22" s="84"/>
      <c r="I22" s="85"/>
      <c r="J22" s="86"/>
      <c r="K22" s="56">
        <f t="shared" si="0"/>
        <v>0</v>
      </c>
      <c r="L22" s="126">
        <f t="shared" si="2"/>
        <v>0</v>
      </c>
      <c r="M22" s="153"/>
      <c r="O22" s="55" t="e">
        <f>IF(#REF!=0,0,IF(#REF!&lt;0,0,#REF!))</f>
        <v>#REF!</v>
      </c>
      <c r="P22" s="55" t="e">
        <f>IF(#REF!="Paid",0,IF(#REF!=0,0,IF(#REF!&lt;0,0,#REF!)))</f>
        <v>#REF!</v>
      </c>
      <c r="Q22" s="55" t="e">
        <f>IF(#REF!=0,0,IF(#REF!&lt;0,0,#REF!))</f>
        <v>#REF!</v>
      </c>
      <c r="R22" s="55" t="e">
        <f>IF(#REF!=0,0,IF(#REF!&lt;0,0,#REF!))</f>
        <v>#REF!</v>
      </c>
      <c r="S22" s="55" t="e">
        <f>IF(#REF!="Paid",0,IF(#REF!="Earned",#REF!,"HUH!!!"))</f>
        <v>#REF!</v>
      </c>
      <c r="X22" s="12"/>
      <c r="Y22" s="11"/>
      <c r="Z22" s="11"/>
      <c r="AC22" s="11"/>
      <c r="AD22" s="11"/>
      <c r="AE22" s="12"/>
    </row>
    <row r="23" spans="1:31" ht="6" customHeight="1">
      <c r="A23" s="94"/>
      <c r="B23" s="95"/>
      <c r="C23" s="96"/>
      <c r="D23" s="97"/>
      <c r="E23" s="97"/>
      <c r="F23" s="97"/>
      <c r="G23" s="97"/>
      <c r="H23" s="98"/>
      <c r="I23" s="99"/>
      <c r="J23" s="94"/>
      <c r="K23" s="100"/>
      <c r="L23" s="127"/>
      <c r="M23" s="154"/>
      <c r="O23" s="48"/>
      <c r="P23" s="48"/>
      <c r="Q23" s="48"/>
      <c r="R23" s="48"/>
      <c r="S23" s="48"/>
      <c r="X23" s="25"/>
      <c r="Y23" s="25"/>
      <c r="Z23" s="25"/>
      <c r="AC23" s="26"/>
      <c r="AD23" s="14"/>
      <c r="AE23" s="15"/>
    </row>
    <row r="24" spans="1:31" ht="19.5" customHeight="1">
      <c r="A24" s="87" t="e">
        <f>IF(A22=" "," ",A22+1)</f>
        <v>#VALUE!</v>
      </c>
      <c r="B24" s="88" t="s">
        <v>17</v>
      </c>
      <c r="C24" s="108" t="s">
        <v>39</v>
      </c>
      <c r="D24" s="89"/>
      <c r="E24" s="89"/>
      <c r="F24" s="89"/>
      <c r="G24" s="89"/>
      <c r="H24" s="90"/>
      <c r="I24" s="91"/>
      <c r="J24" s="92"/>
      <c r="K24" s="93">
        <f t="shared" ref="K24:K30" si="3">IF(D24="Holiday",0,IF(D24="Off",0,IF(D24="Pass",0,IF(D24="Vacation",0,((E24-D24)+(G24-F24)+(I24-H24))))))</f>
        <v>0</v>
      </c>
      <c r="L24" s="128">
        <f t="shared" si="2"/>
        <v>0</v>
      </c>
      <c r="M24" s="153"/>
      <c r="O24" s="55" t="e">
        <f>IF(#REF!=0,0,IF(#REF!&lt;0,0,#REF!))</f>
        <v>#REF!</v>
      </c>
      <c r="P24" s="55" t="e">
        <f>IF(#REF!="Paid",0,IF(#REF!=0,0,IF(#REF!&lt;0,0,#REF!)))</f>
        <v>#REF!</v>
      </c>
      <c r="Q24" s="55" t="e">
        <f>IF(#REF!=0,0,IF(#REF!&lt;0,0,#REF!))</f>
        <v>#REF!</v>
      </c>
      <c r="R24" s="55" t="e">
        <f>IF(#REF!=0,0,IF(#REF!&lt;0,0,#REF!))</f>
        <v>#REF!</v>
      </c>
      <c r="S24" s="55" t="e">
        <f>IF(#REF!="Paid",0,IF(#REF!="Earned",#REF!,"HUH!!!"))</f>
        <v>#REF!</v>
      </c>
      <c r="X24" s="12"/>
      <c r="Y24" s="11"/>
      <c r="Z24" s="11"/>
      <c r="AC24" s="11"/>
      <c r="AD24" s="11"/>
      <c r="AE24" s="12"/>
    </row>
    <row r="25" spans="1:31" ht="19.5" customHeight="1">
      <c r="A25" s="46" t="e">
        <f t="shared" ref="A25:A30" si="4">IF(A24=" "," ",A24+1)</f>
        <v>#VALUE!</v>
      </c>
      <c r="B25" s="47" t="s">
        <v>18</v>
      </c>
      <c r="C25" s="105" t="s">
        <v>39</v>
      </c>
      <c r="D25" s="68"/>
      <c r="E25" s="68"/>
      <c r="F25" s="68"/>
      <c r="G25" s="68"/>
      <c r="H25" s="69"/>
      <c r="I25" s="70"/>
      <c r="J25" s="71"/>
      <c r="K25" s="45">
        <f t="shared" si="3"/>
        <v>0</v>
      </c>
      <c r="L25" s="124">
        <f t="shared" si="2"/>
        <v>0</v>
      </c>
      <c r="M25" s="153"/>
      <c r="O25" s="55" t="e">
        <f>IF(#REF!=0,0,IF(#REF!&lt;0,0,#REF!))</f>
        <v>#REF!</v>
      </c>
      <c r="P25" s="55" t="e">
        <f>IF(#REF!="Paid",0,IF(#REF!=0,0,IF(#REF!&lt;0,0,#REF!)))</f>
        <v>#REF!</v>
      </c>
      <c r="Q25" s="55" t="e">
        <f>IF(#REF!=0,0,IF(#REF!&lt;0,0,#REF!))</f>
        <v>#REF!</v>
      </c>
      <c r="R25" s="55" t="e">
        <f>IF(#REF!=0,0,IF(#REF!&lt;0,0,#REF!))</f>
        <v>#REF!</v>
      </c>
      <c r="S25" s="55" t="e">
        <f>IF(#REF!="Paid",0,IF(#REF!="Earned",#REF!,"HUH!!!"))</f>
        <v>#REF!</v>
      </c>
      <c r="X25" s="12"/>
      <c r="Y25" s="11"/>
      <c r="Z25" s="11"/>
      <c r="AC25" s="11"/>
      <c r="AD25" s="11"/>
      <c r="AE25" s="12"/>
    </row>
    <row r="26" spans="1:31" ht="19.5" customHeight="1">
      <c r="A26" s="43" t="e">
        <f t="shared" si="4"/>
        <v>#VALUE!</v>
      </c>
      <c r="B26" s="44" t="s">
        <v>19</v>
      </c>
      <c r="C26" s="106" t="s">
        <v>37</v>
      </c>
      <c r="D26" s="72"/>
      <c r="E26" s="72"/>
      <c r="F26" s="72"/>
      <c r="G26" s="72"/>
      <c r="H26" s="73"/>
      <c r="I26" s="74"/>
      <c r="J26" s="75"/>
      <c r="K26" s="45">
        <f t="shared" si="3"/>
        <v>0</v>
      </c>
      <c r="L26" s="125">
        <f t="shared" si="2"/>
        <v>0</v>
      </c>
      <c r="M26" s="153"/>
      <c r="O26" s="55" t="e">
        <f>IF(#REF!=0,0,IF(#REF!&lt;0,0,#REF!))</f>
        <v>#REF!</v>
      </c>
      <c r="P26" s="55" t="e">
        <f>IF(#REF!="Paid",0,IF(#REF!=0,0,IF(#REF!&lt;0,0,#REF!)))</f>
        <v>#REF!</v>
      </c>
      <c r="Q26" s="55" t="e">
        <f>IF(#REF!=0,0,IF(#REF!&lt;0,0,#REF!))</f>
        <v>#REF!</v>
      </c>
      <c r="R26" s="55" t="e">
        <f>IF(#REF!=0,0,IF(#REF!&lt;0,0,#REF!))</f>
        <v>#REF!</v>
      </c>
      <c r="S26" s="55" t="e">
        <f>IF(#REF!="Paid",0,IF(#REF!="Earned",#REF!,"HUH!!!"))</f>
        <v>#REF!</v>
      </c>
      <c r="X26" s="13"/>
      <c r="Y26" s="13"/>
      <c r="Z26" s="13"/>
      <c r="AC26" s="13"/>
      <c r="AD26" s="13"/>
      <c r="AE26" s="13"/>
    </row>
    <row r="27" spans="1:31" ht="19.5" customHeight="1">
      <c r="A27" s="43" t="e">
        <f t="shared" si="4"/>
        <v>#VALUE!</v>
      </c>
      <c r="B27" s="44" t="s">
        <v>20</v>
      </c>
      <c r="C27" s="106" t="s">
        <v>37</v>
      </c>
      <c r="D27" s="72"/>
      <c r="E27" s="72"/>
      <c r="F27" s="72"/>
      <c r="G27" s="72"/>
      <c r="H27" s="73"/>
      <c r="I27" s="74"/>
      <c r="J27" s="75"/>
      <c r="K27" s="45">
        <f t="shared" si="3"/>
        <v>0</v>
      </c>
      <c r="L27" s="125">
        <f t="shared" si="2"/>
        <v>0</v>
      </c>
      <c r="M27" s="153"/>
      <c r="O27" s="55" t="e">
        <f>IF(#REF!=0,0,IF(#REF!&lt;0,0,#REF!))</f>
        <v>#REF!</v>
      </c>
      <c r="P27" s="55" t="e">
        <f>IF(#REF!="Paid",0,IF(#REF!=0,0,IF(#REF!&lt;0,0,#REF!)))</f>
        <v>#REF!</v>
      </c>
      <c r="Q27" s="55" t="e">
        <f>IF(#REF!=0,0,IF(#REF!&lt;0,0,#REF!))</f>
        <v>#REF!</v>
      </c>
      <c r="R27" s="55" t="e">
        <f>IF(#REF!=0,0,IF(#REF!&lt;0,0,#REF!))</f>
        <v>#REF!</v>
      </c>
      <c r="S27" s="55" t="e">
        <f>IF(#REF!="Paid",0,IF(#REF!="Earned",#REF!,"HUH!!!"))</f>
        <v>#REF!</v>
      </c>
      <c r="X27" s="13"/>
      <c r="Y27" s="13"/>
      <c r="Z27" s="13"/>
      <c r="AC27" s="13"/>
      <c r="AD27" s="13"/>
      <c r="AE27" s="13"/>
    </row>
    <row r="28" spans="1:31" ht="19.5" customHeight="1">
      <c r="A28" s="46" t="e">
        <f t="shared" si="4"/>
        <v>#VALUE!</v>
      </c>
      <c r="B28" s="47" t="s">
        <v>21</v>
      </c>
      <c r="C28" s="105" t="s">
        <v>39</v>
      </c>
      <c r="D28" s="68"/>
      <c r="E28" s="68"/>
      <c r="F28" s="68"/>
      <c r="G28" s="68"/>
      <c r="H28" s="69"/>
      <c r="I28" s="70"/>
      <c r="J28" s="71"/>
      <c r="K28" s="45">
        <f t="shared" si="3"/>
        <v>0</v>
      </c>
      <c r="L28" s="124">
        <f t="shared" si="2"/>
        <v>0</v>
      </c>
      <c r="M28" s="153"/>
      <c r="O28" s="55" t="e">
        <f>IF(#REF!=0,0,IF(#REF!&lt;0,0,#REF!))</f>
        <v>#REF!</v>
      </c>
      <c r="P28" s="55" t="e">
        <f>IF(#REF!="Paid",0,IF(#REF!=0,0,IF(#REF!&lt;0,0,#REF!)))</f>
        <v>#REF!</v>
      </c>
      <c r="Q28" s="55" t="e">
        <f>IF(#REF!=0,0,IF(#REF!&lt;0,0,#REF!))</f>
        <v>#REF!</v>
      </c>
      <c r="R28" s="55" t="e">
        <f>IF(#REF!=0,0,IF(#REF!&lt;0,0,#REF!))</f>
        <v>#REF!</v>
      </c>
      <c r="S28" s="55" t="e">
        <f>IF(#REF!="Paid",0,IF(#REF!="Earned",#REF!,"HUH!!!"))</f>
        <v>#REF!</v>
      </c>
      <c r="X28" s="12"/>
      <c r="Y28" s="11"/>
      <c r="Z28" s="11"/>
      <c r="AC28" s="11"/>
      <c r="AD28" s="11"/>
      <c r="AE28" s="12"/>
    </row>
    <row r="29" spans="1:31" ht="19.5" customHeight="1">
      <c r="A29" s="46" t="e">
        <f t="shared" si="4"/>
        <v>#VALUE!</v>
      </c>
      <c r="B29" s="47" t="s">
        <v>22</v>
      </c>
      <c r="C29" s="105" t="s">
        <v>39</v>
      </c>
      <c r="D29" s="68"/>
      <c r="E29" s="68"/>
      <c r="F29" s="68"/>
      <c r="G29" s="68"/>
      <c r="H29" s="69"/>
      <c r="I29" s="70"/>
      <c r="J29" s="71"/>
      <c r="K29" s="45">
        <f t="shared" si="3"/>
        <v>0</v>
      </c>
      <c r="L29" s="124">
        <f t="shared" si="2"/>
        <v>0</v>
      </c>
      <c r="M29" s="153"/>
      <c r="O29" s="55" t="e">
        <f>IF(#REF!=0,0,IF(#REF!&lt;0,0,#REF!))</f>
        <v>#REF!</v>
      </c>
      <c r="P29" s="55" t="e">
        <f>IF(#REF!="Paid",0,IF(#REF!=0,0,IF(#REF!&lt;0,0,#REF!)))</f>
        <v>#REF!</v>
      </c>
      <c r="Q29" s="55" t="e">
        <f>IF(#REF!=0,0,IF(#REF!&lt;0,0,#REF!))</f>
        <v>#REF!</v>
      </c>
      <c r="R29" s="55" t="e">
        <f>IF(#REF!=0,0,IF(#REF!&lt;0,0,#REF!))</f>
        <v>#REF!</v>
      </c>
      <c r="S29" s="55" t="e">
        <f>IF(#REF!="Paid",0,IF(#REF!="Earned",#REF!,"HUH!!!"))</f>
        <v>#REF!</v>
      </c>
      <c r="X29" s="12"/>
      <c r="Y29" s="11">
        <v>2.5</v>
      </c>
      <c r="Z29" s="11">
        <v>6</v>
      </c>
      <c r="AC29" s="11"/>
      <c r="AD29" s="11"/>
      <c r="AE29" s="12"/>
    </row>
    <row r="30" spans="1:31" ht="19.5" customHeight="1" thickBot="1">
      <c r="A30" s="49" t="e">
        <f t="shared" si="4"/>
        <v>#VALUE!</v>
      </c>
      <c r="B30" s="50" t="s">
        <v>23</v>
      </c>
      <c r="C30" s="109" t="s">
        <v>39</v>
      </c>
      <c r="D30" s="76"/>
      <c r="E30" s="76"/>
      <c r="F30" s="76"/>
      <c r="G30" s="76"/>
      <c r="H30" s="77"/>
      <c r="I30" s="78"/>
      <c r="J30" s="79"/>
      <c r="K30" s="56">
        <f t="shared" si="3"/>
        <v>0</v>
      </c>
      <c r="L30" s="129">
        <f t="shared" si="2"/>
        <v>0</v>
      </c>
      <c r="M30" s="153"/>
      <c r="O30" s="55" t="e">
        <f>IF(#REF!=0,0,IF(#REF!&lt;0,0,#REF!))</f>
        <v>#REF!</v>
      </c>
      <c r="P30" s="55" t="e">
        <f>IF(#REF!="Paid",0,IF(#REF!=0,0,IF(#REF!&lt;0,0,#REF!)))</f>
        <v>#REF!</v>
      </c>
      <c r="Q30" s="55" t="e">
        <f>IF(#REF!=0,0,IF(#REF!&lt;0,0,#REF!))</f>
        <v>#REF!</v>
      </c>
      <c r="R30" s="55" t="e">
        <f>IF(#REF!=0,0,IF(#REF!&lt;0,0,#REF!))</f>
        <v>#REF!</v>
      </c>
      <c r="S30" s="55" t="e">
        <f>IF(#REF!="Paid",0,IF(#REF!="Earned",#REF!,"HUH!!!"))</f>
        <v>#REF!</v>
      </c>
      <c r="X30" s="12"/>
      <c r="Y30" s="11">
        <v>0.5</v>
      </c>
      <c r="Z30" s="11"/>
      <c r="AC30" s="11"/>
      <c r="AD30" s="11"/>
      <c r="AE30" s="12"/>
    </row>
    <row r="31" spans="1:31" ht="17.25" customHeight="1" thickBot="1">
      <c r="A31" s="191"/>
      <c r="B31" s="191"/>
      <c r="C31" s="191"/>
      <c r="D31" s="191"/>
      <c r="E31" s="191"/>
      <c r="F31" s="191"/>
      <c r="G31" s="191"/>
      <c r="H31" s="42"/>
      <c r="I31" s="28"/>
      <c r="J31" s="57" t="s">
        <v>13</v>
      </c>
      <c r="K31" s="58"/>
      <c r="L31" s="130">
        <f>SUM(L16:L30)</f>
        <v>0</v>
      </c>
      <c r="M31" s="155"/>
      <c r="N31" s="61"/>
      <c r="O31" s="60" t="e">
        <f>SUM(O16:O30)</f>
        <v>#REF!</v>
      </c>
      <c r="P31" s="60" t="e">
        <f>SUM(P16:P30)</f>
        <v>#REF!</v>
      </c>
      <c r="Q31" s="60" t="e">
        <f>SUM(Q16:Q30)</f>
        <v>#REF!</v>
      </c>
      <c r="R31" s="60" t="e">
        <f>SUM(R16:R30)</f>
        <v>#REF!</v>
      </c>
      <c r="S31" s="111" t="e">
        <f>SUM(S16:S30)</f>
        <v>#REF!</v>
      </c>
      <c r="X31" s="16">
        <f t="shared" ref="X31:AD31" si="5">SUM(X16:X30)</f>
        <v>0</v>
      </c>
      <c r="Y31" s="17">
        <f t="shared" si="5"/>
        <v>5</v>
      </c>
      <c r="Z31" s="17">
        <f t="shared" si="5"/>
        <v>6</v>
      </c>
      <c r="AC31" s="18">
        <f t="shared" si="5"/>
        <v>0</v>
      </c>
      <c r="AD31" s="19">
        <f t="shared" si="5"/>
        <v>0</v>
      </c>
      <c r="AE31" s="12" t="e">
        <f>L31+M31+#REF!+#REF!+#REF!+X31-Y31-Z31+#REF!+#REF!-AC31-AD31</f>
        <v>#REF!</v>
      </c>
    </row>
    <row r="32" spans="1:31" ht="13.5" customHeight="1">
      <c r="A32" s="192"/>
      <c r="B32" s="192"/>
      <c r="C32" s="192"/>
      <c r="D32" s="192"/>
      <c r="E32" s="192"/>
      <c r="F32" s="192"/>
      <c r="G32" s="192"/>
      <c r="H32" s="34"/>
      <c r="M32" s="156"/>
    </row>
    <row r="33" spans="1:20" s="133" customFormat="1" ht="20" customHeight="1" thickBot="1">
      <c r="A33" s="131" t="s">
        <v>56</v>
      </c>
      <c r="B33" s="132"/>
      <c r="C33" s="145">
        <f>+L31</f>
        <v>0</v>
      </c>
      <c r="D33" s="142"/>
      <c r="E33" s="143" t="s">
        <v>70</v>
      </c>
      <c r="F33" s="151">
        <v>0</v>
      </c>
      <c r="I33" s="143" t="s">
        <v>57</v>
      </c>
      <c r="J33" s="147">
        <f>ROUND(C33*F33,2)</f>
        <v>0</v>
      </c>
      <c r="K33" s="146"/>
      <c r="L33" s="1"/>
      <c r="M33" s="157"/>
      <c r="N33" s="134"/>
      <c r="O33" s="135"/>
      <c r="P33" s="135"/>
      <c r="Q33" s="135"/>
      <c r="R33" s="135"/>
      <c r="S33" s="135"/>
      <c r="T33" s="135"/>
    </row>
    <row r="34" spans="1:20" ht="16.5" customHeight="1" thickTop="1">
      <c r="A34" s="114"/>
      <c r="B34" s="114"/>
      <c r="C34" s="114"/>
      <c r="D34" s="114"/>
      <c r="E34" s="114"/>
      <c r="F34" s="114"/>
      <c r="G34" s="114"/>
      <c r="H34" s="34"/>
      <c r="M34" s="156"/>
    </row>
    <row r="35" spans="1:20" ht="12.75" customHeight="1">
      <c r="A35" s="122" t="s">
        <v>54</v>
      </c>
      <c r="C35" s="101" t="s">
        <v>69</v>
      </c>
      <c r="M35" s="158"/>
    </row>
    <row r="36" spans="1:20" ht="10.5" customHeight="1">
      <c r="M36" s="158"/>
    </row>
    <row r="37" spans="1:20" ht="12.75" customHeight="1">
      <c r="B37" s="31"/>
      <c r="C37" s="101"/>
      <c r="M37" s="158"/>
    </row>
    <row r="38" spans="1:20" ht="10.5" customHeight="1">
      <c r="A38" s="159" t="s">
        <v>68</v>
      </c>
      <c r="B38" s="31"/>
      <c r="C38" s="112"/>
      <c r="M38" s="158"/>
    </row>
    <row r="39" spans="1:20" ht="12.75" customHeight="1">
      <c r="A39" s="122"/>
      <c r="B39" s="31"/>
      <c r="C39" s="101"/>
      <c r="M39" s="158"/>
    </row>
    <row r="40" spans="1:20" ht="12.75" customHeight="1">
      <c r="A40" s="122"/>
      <c r="B40" s="31"/>
      <c r="C40" s="101"/>
      <c r="D40" s="113"/>
      <c r="M40" s="158"/>
    </row>
    <row r="41" spans="1:20" ht="18" customHeight="1">
      <c r="A41" s="2" t="s">
        <v>30</v>
      </c>
      <c r="F41" s="2" t="s">
        <v>53</v>
      </c>
    </row>
    <row r="42" spans="1:20" ht="6" customHeight="1">
      <c r="A42" s="2"/>
      <c r="F42" s="2"/>
    </row>
    <row r="43" spans="1:20" ht="30" customHeight="1">
      <c r="A43" s="186"/>
      <c r="B43" s="186"/>
      <c r="C43" s="186"/>
      <c r="D43" s="150"/>
      <c r="F43" s="183"/>
      <c r="G43" s="183"/>
      <c r="H43" s="183"/>
      <c r="I43" s="152"/>
      <c r="J43" s="175"/>
      <c r="K43" s="175"/>
      <c r="L43" s="175"/>
      <c r="M43" s="175"/>
    </row>
    <row r="44" spans="1:20">
      <c r="A44" s="174" t="s">
        <v>26</v>
      </c>
      <c r="B44" s="174"/>
      <c r="C44" s="174"/>
      <c r="D44" s="149" t="s">
        <v>27</v>
      </c>
      <c r="F44" s="174" t="s">
        <v>28</v>
      </c>
      <c r="G44" s="174"/>
      <c r="H44" s="174"/>
      <c r="I44" s="148" t="s">
        <v>27</v>
      </c>
      <c r="J44" s="174" t="s">
        <v>29</v>
      </c>
      <c r="K44" s="174"/>
      <c r="L44" s="174"/>
      <c r="M44" s="174"/>
    </row>
    <row r="47" spans="1:20" hidden="1"/>
    <row r="48" spans="1:20" hidden="1"/>
    <row r="49" spans="1:23" s="38" customFormat="1" ht="32" hidden="1">
      <c r="A49" s="38" t="s">
        <v>34</v>
      </c>
      <c r="O49" s="39"/>
      <c r="P49" s="39"/>
      <c r="Q49" s="39"/>
      <c r="R49" s="39"/>
      <c r="S49" s="39"/>
      <c r="T49" s="39"/>
    </row>
    <row r="50" spans="1:23" hidden="1"/>
    <row r="51" spans="1:23" hidden="1">
      <c r="O51" s="41" t="s">
        <v>35</v>
      </c>
      <c r="P51" s="41"/>
      <c r="Q51" s="41"/>
      <c r="R51" s="41"/>
      <c r="S51" s="41"/>
      <c r="T51" s="41"/>
      <c r="U51" s="41"/>
      <c r="V51" s="41"/>
      <c r="W51" s="41"/>
    </row>
    <row r="52" spans="1:23" hidden="1">
      <c r="O52" s="37" t="s">
        <v>43</v>
      </c>
      <c r="P52" s="37" t="s">
        <v>39</v>
      </c>
      <c r="Q52" s="37">
        <v>0</v>
      </c>
      <c r="R52" s="37"/>
      <c r="S52" s="37">
        <v>0</v>
      </c>
      <c r="T52" s="37">
        <v>0</v>
      </c>
      <c r="U52" s="37">
        <v>0</v>
      </c>
      <c r="V52" s="37">
        <v>0</v>
      </c>
      <c r="W52" s="37">
        <v>0</v>
      </c>
    </row>
    <row r="53" spans="1:23" hidden="1">
      <c r="O53" s="37" t="s">
        <v>10</v>
      </c>
      <c r="P53" s="37" t="s">
        <v>40</v>
      </c>
      <c r="Q53" s="37">
        <v>1.0416666666666666E-2</v>
      </c>
      <c r="R53" s="37"/>
      <c r="S53" s="37">
        <v>1.0416666666666666E-2</v>
      </c>
      <c r="T53" s="37">
        <v>1.0416666666666666E-2</v>
      </c>
      <c r="U53" s="37">
        <v>1.0416666666666666E-2</v>
      </c>
      <c r="V53" s="37">
        <v>1.0416666666666666E-2</v>
      </c>
      <c r="W53" s="37">
        <v>1.0416666666666666E-2</v>
      </c>
    </row>
    <row r="54" spans="1:23" hidden="1">
      <c r="P54" s="37" t="s">
        <v>8</v>
      </c>
      <c r="Q54" s="37">
        <v>2.0833333333333332E-2</v>
      </c>
      <c r="R54" s="37"/>
      <c r="S54" s="37">
        <v>2.0833333333333332E-2</v>
      </c>
      <c r="T54" s="37">
        <v>2.0833333333333332E-2</v>
      </c>
      <c r="U54" s="37">
        <v>2.0833333333333332E-2</v>
      </c>
      <c r="V54" s="37">
        <v>2.0833333333333332E-2</v>
      </c>
      <c r="W54" s="37">
        <v>2.0833333333333332E-2</v>
      </c>
    </row>
    <row r="55" spans="1:23" hidden="1">
      <c r="P55" s="37" t="s">
        <v>36</v>
      </c>
      <c r="Q55" s="37">
        <v>3.125E-2</v>
      </c>
      <c r="R55" s="37"/>
      <c r="S55" s="37">
        <v>3.125E-2</v>
      </c>
      <c r="T55" s="37">
        <v>3.125E-2</v>
      </c>
      <c r="U55" s="37">
        <v>3.125E-2</v>
      </c>
      <c r="V55" s="37">
        <v>3.125E-2</v>
      </c>
      <c r="W55" s="37">
        <v>3.125E-2</v>
      </c>
    </row>
    <row r="56" spans="1:23" hidden="1">
      <c r="P56" s="37" t="s">
        <v>37</v>
      </c>
      <c r="Q56" s="37">
        <v>4.1666666666666664E-2</v>
      </c>
      <c r="R56" s="37"/>
      <c r="S56" s="37">
        <v>4.1666666666666664E-2</v>
      </c>
      <c r="T56" s="37">
        <v>4.1666666666666664E-2</v>
      </c>
      <c r="U56" s="37">
        <v>4.1666666666666664E-2</v>
      </c>
      <c r="V56" s="37">
        <v>4.1666666666666664E-2</v>
      </c>
      <c r="W56" s="37">
        <v>4.1666666666666664E-2</v>
      </c>
    </row>
    <row r="57" spans="1:23" hidden="1">
      <c r="P57" s="37" t="s">
        <v>38</v>
      </c>
      <c r="Q57" s="37">
        <v>5.2083333333333336E-2</v>
      </c>
      <c r="R57" s="37"/>
      <c r="S57" s="37">
        <v>5.2083333333333336E-2</v>
      </c>
      <c r="T57" s="37">
        <v>5.2083333333333336E-2</v>
      </c>
      <c r="U57" s="37">
        <v>5.2083333333333336E-2</v>
      </c>
      <c r="V57" s="37">
        <v>5.2083333333333336E-2</v>
      </c>
      <c r="W57" s="37">
        <v>5.2083333333333336E-2</v>
      </c>
    </row>
    <row r="58" spans="1:23" hidden="1">
      <c r="P58" s="37" t="s">
        <v>44</v>
      </c>
      <c r="Q58" s="37">
        <v>6.25E-2</v>
      </c>
      <c r="R58" s="37"/>
      <c r="S58" s="37">
        <v>6.25E-2</v>
      </c>
      <c r="T58" s="37">
        <v>6.25E-2</v>
      </c>
      <c r="U58" s="37">
        <v>6.25E-2</v>
      </c>
      <c r="V58" s="37">
        <v>6.25E-2</v>
      </c>
      <c r="W58" s="37">
        <v>6.25E-2</v>
      </c>
    </row>
    <row r="59" spans="1:23" hidden="1">
      <c r="P59" s="37" t="s">
        <v>47</v>
      </c>
      <c r="Q59" s="37">
        <v>7.2916666666666671E-2</v>
      </c>
      <c r="R59" s="37"/>
      <c r="S59" s="37">
        <v>7.2916666666666671E-2</v>
      </c>
      <c r="T59" s="37">
        <v>7.2916666666666671E-2</v>
      </c>
      <c r="U59" s="37">
        <v>7.2916666666666671E-2</v>
      </c>
      <c r="V59" s="37">
        <v>7.2916666666666671E-2</v>
      </c>
      <c r="W59" s="37">
        <v>7.2916666666666671E-2</v>
      </c>
    </row>
    <row r="60" spans="1:23" hidden="1">
      <c r="P60" s="37" t="s">
        <v>45</v>
      </c>
      <c r="Q60" s="37">
        <v>8.3333333333333301E-2</v>
      </c>
      <c r="R60" s="37"/>
      <c r="S60" s="37">
        <v>8.3333333333333301E-2</v>
      </c>
      <c r="T60" s="37">
        <v>8.3333333333333301E-2</v>
      </c>
      <c r="U60" s="37">
        <v>8.3333333333333301E-2</v>
      </c>
      <c r="V60" s="37">
        <v>8.3333333333333301E-2</v>
      </c>
      <c r="W60" s="37">
        <v>8.3333333333333301E-2</v>
      </c>
    </row>
    <row r="61" spans="1:23" hidden="1">
      <c r="P61" s="37" t="s">
        <v>46</v>
      </c>
      <c r="Q61" s="37">
        <v>9.375E-2</v>
      </c>
      <c r="R61" s="37"/>
      <c r="S61" s="37">
        <v>9.375E-2</v>
      </c>
      <c r="T61" s="37">
        <v>9.375E-2</v>
      </c>
      <c r="U61" s="37">
        <v>9.375E-2</v>
      </c>
      <c r="V61" s="37">
        <v>9.375E-2</v>
      </c>
      <c r="W61" s="37">
        <v>9.375E-2</v>
      </c>
    </row>
    <row r="62" spans="1:23" hidden="1">
      <c r="Q62" s="37">
        <v>0.104166666666667</v>
      </c>
      <c r="R62" s="37"/>
      <c r="S62" s="37">
        <v>0.104166666666667</v>
      </c>
      <c r="T62" s="37">
        <v>0.104166666666667</v>
      </c>
      <c r="U62" s="37">
        <v>0.104166666666667</v>
      </c>
      <c r="V62" s="37">
        <v>0.104166666666667</v>
      </c>
      <c r="W62" s="37">
        <v>0.104166666666667</v>
      </c>
    </row>
    <row r="63" spans="1:23" hidden="1">
      <c r="Q63" s="37">
        <v>0.11458333333333333</v>
      </c>
      <c r="R63" s="37"/>
      <c r="S63" s="37">
        <v>0.11458333333333333</v>
      </c>
      <c r="T63" s="37">
        <v>0.11458333333333333</v>
      </c>
      <c r="U63" s="37">
        <v>0.11458333333333333</v>
      </c>
      <c r="V63" s="37">
        <v>0.11458333333333333</v>
      </c>
      <c r="W63" s="37">
        <v>0.11458333333333333</v>
      </c>
    </row>
    <row r="64" spans="1:23" hidden="1">
      <c r="Q64" s="37">
        <v>0.125</v>
      </c>
      <c r="R64" s="37"/>
      <c r="S64" s="37">
        <v>0.125</v>
      </c>
      <c r="T64" s="37">
        <v>0.125</v>
      </c>
      <c r="U64" s="37">
        <v>0.125</v>
      </c>
      <c r="V64" s="37">
        <v>0.125</v>
      </c>
      <c r="W64" s="37">
        <v>0.125</v>
      </c>
    </row>
    <row r="65" spans="1:32" hidden="1">
      <c r="Q65" s="37">
        <v>0.13541666666666699</v>
      </c>
      <c r="R65" s="37"/>
      <c r="S65" s="37">
        <v>0.13541666666666699</v>
      </c>
      <c r="T65" s="37">
        <v>0.13541666666666699</v>
      </c>
      <c r="U65" s="37">
        <v>0.13541666666666699</v>
      </c>
      <c r="V65" s="37">
        <v>0.13541666666666699</v>
      </c>
      <c r="W65" s="37">
        <v>0.13541666666666699</v>
      </c>
    </row>
    <row r="66" spans="1:32" hidden="1">
      <c r="Q66" s="37">
        <v>0.14583333333333301</v>
      </c>
      <c r="R66" s="37"/>
      <c r="S66" s="37">
        <v>0.14583333333333301</v>
      </c>
      <c r="T66" s="37">
        <v>0.14583333333333301</v>
      </c>
      <c r="U66" s="37">
        <v>0.14583333333333301</v>
      </c>
      <c r="V66" s="37">
        <v>0.14583333333333301</v>
      </c>
      <c r="W66" s="37">
        <v>0.14583333333333301</v>
      </c>
    </row>
    <row r="67" spans="1:32" hidden="1">
      <c r="Q67" s="37">
        <v>0.15625</v>
      </c>
      <c r="R67" s="37"/>
      <c r="S67" s="37">
        <v>0.15625</v>
      </c>
      <c r="T67" s="37">
        <v>0.15625</v>
      </c>
      <c r="U67" s="37">
        <v>0.15625</v>
      </c>
      <c r="V67" s="37">
        <v>0.15625</v>
      </c>
      <c r="W67" s="37">
        <v>0.15625</v>
      </c>
    </row>
    <row r="68" spans="1:32" hidden="1">
      <c r="Q68" s="37">
        <v>0.16666666666666699</v>
      </c>
      <c r="R68" s="37"/>
      <c r="S68" s="37">
        <v>0.16666666666666699</v>
      </c>
      <c r="T68" s="37">
        <v>0.16666666666666699</v>
      </c>
      <c r="U68" s="37">
        <v>0.16666666666666699</v>
      </c>
      <c r="V68" s="37">
        <v>0.16666666666666699</v>
      </c>
      <c r="W68" s="37">
        <v>0.16666666666666699</v>
      </c>
    </row>
    <row r="69" spans="1:32" hidden="1">
      <c r="Q69" s="37">
        <v>0.17708333333333301</v>
      </c>
      <c r="R69" s="37"/>
      <c r="S69" s="37">
        <v>0.17708333333333301</v>
      </c>
      <c r="T69" s="37">
        <v>0.17708333333333301</v>
      </c>
      <c r="U69" s="37">
        <v>0.17708333333333301</v>
      </c>
      <c r="V69" s="37">
        <v>0.17708333333333301</v>
      </c>
      <c r="W69" s="37">
        <v>0.17708333333333301</v>
      </c>
    </row>
    <row r="70" spans="1:32" hidden="1">
      <c r="Q70" s="37">
        <v>0.1875</v>
      </c>
      <c r="R70" s="37"/>
      <c r="S70" s="37">
        <v>0.1875</v>
      </c>
      <c r="T70" s="37">
        <v>0.1875</v>
      </c>
      <c r="U70" s="37">
        <v>0.1875</v>
      </c>
      <c r="V70" s="37">
        <v>0.1875</v>
      </c>
      <c r="W70" s="37">
        <v>0.1875</v>
      </c>
    </row>
    <row r="71" spans="1:32">
      <c r="Q71" s="37">
        <v>0.19791666666666666</v>
      </c>
      <c r="R71" s="37"/>
      <c r="S71" s="37">
        <v>0.19791666666666666</v>
      </c>
      <c r="T71" s="37">
        <v>0.19791666666666666</v>
      </c>
      <c r="U71" s="37">
        <v>0.19791666666666666</v>
      </c>
      <c r="V71" s="37">
        <v>0.19791666666666666</v>
      </c>
      <c r="W71" s="37">
        <v>0.19791666666666666</v>
      </c>
    </row>
    <row r="72" spans="1:32">
      <c r="Q72" s="37">
        <v>0.20833333333333301</v>
      </c>
      <c r="R72" s="37"/>
      <c r="S72" s="37">
        <v>0.20833333333333301</v>
      </c>
      <c r="T72" s="37">
        <v>0.20833333333333301</v>
      </c>
      <c r="U72" s="37">
        <v>0.20833333333333301</v>
      </c>
      <c r="V72" s="37">
        <v>0.20833333333333301</v>
      </c>
      <c r="W72" s="37">
        <v>0.20833333333333301</v>
      </c>
    </row>
    <row r="73" spans="1:32">
      <c r="A73" s="31"/>
      <c r="Q73" s="37">
        <v>0.21875</v>
      </c>
      <c r="R73" s="37"/>
      <c r="S73" s="37">
        <v>0.21875</v>
      </c>
      <c r="T73" s="37">
        <v>0.21875</v>
      </c>
      <c r="U73" s="37">
        <v>0.21875</v>
      </c>
      <c r="V73" s="37">
        <v>0.21875</v>
      </c>
      <c r="W73" s="37">
        <v>0.21875</v>
      </c>
      <c r="AF73" s="31"/>
    </row>
    <row r="74" spans="1:32">
      <c r="A74" s="31"/>
      <c r="Q74" s="37">
        <v>0.22916666666666699</v>
      </c>
      <c r="R74" s="37"/>
      <c r="S74" s="37">
        <v>0.22916666666666699</v>
      </c>
      <c r="T74" s="37">
        <v>0.22916666666666699</v>
      </c>
      <c r="U74" s="37">
        <v>0.22916666666666699</v>
      </c>
      <c r="V74" s="37">
        <v>0.22916666666666699</v>
      </c>
      <c r="W74" s="37">
        <v>0.22916666666666699</v>
      </c>
      <c r="AF74" s="31"/>
    </row>
    <row r="75" spans="1:32">
      <c r="A75" s="31"/>
      <c r="Q75" s="37">
        <v>0.23958333333333301</v>
      </c>
      <c r="R75" s="37"/>
      <c r="S75" s="37">
        <v>0.23958333333333301</v>
      </c>
      <c r="T75" s="37">
        <v>0.23958333333333301</v>
      </c>
      <c r="U75" s="37">
        <v>0.23958333333333301</v>
      </c>
      <c r="V75" s="37">
        <v>0.23958333333333301</v>
      </c>
      <c r="W75" s="37">
        <v>0.23958333333333301</v>
      </c>
    </row>
    <row r="76" spans="1:32">
      <c r="A76" s="31"/>
      <c r="Q76" s="37">
        <v>0.25</v>
      </c>
      <c r="R76" s="37"/>
      <c r="S76" s="37">
        <v>0.25</v>
      </c>
      <c r="T76" s="37">
        <v>0.25</v>
      </c>
      <c r="U76" s="37">
        <v>0.25</v>
      </c>
      <c r="V76" s="37">
        <v>0.25</v>
      </c>
      <c r="W76" s="37">
        <v>0.25</v>
      </c>
    </row>
    <row r="77" spans="1:32">
      <c r="Q77" s="37">
        <v>0.26041666666666702</v>
      </c>
      <c r="R77" s="37"/>
      <c r="S77" s="37">
        <v>0.26041666666666702</v>
      </c>
      <c r="T77" s="37">
        <v>0.26041666666666702</v>
      </c>
      <c r="U77" s="37">
        <v>0.26041666666666702</v>
      </c>
      <c r="V77" s="37">
        <v>0.26041666666666702</v>
      </c>
      <c r="W77" s="37">
        <v>0.26041666666666702</v>
      </c>
    </row>
    <row r="78" spans="1:32">
      <c r="Q78" s="37">
        <v>0.3125</v>
      </c>
      <c r="R78" s="37"/>
      <c r="S78" s="37">
        <v>0.3125</v>
      </c>
      <c r="T78" s="37">
        <v>0.3125</v>
      </c>
      <c r="U78" s="37">
        <v>0.3125</v>
      </c>
      <c r="V78" s="37">
        <v>0.3125</v>
      </c>
      <c r="W78" s="37">
        <v>0.3125</v>
      </c>
    </row>
    <row r="79" spans="1:32">
      <c r="Q79" s="37">
        <v>0.32291666666666702</v>
      </c>
      <c r="R79" s="37"/>
      <c r="S79" s="37">
        <v>0.32291666666666702</v>
      </c>
      <c r="T79" s="37">
        <v>0.32291666666666702</v>
      </c>
      <c r="U79" s="37">
        <v>0.32291666666666702</v>
      </c>
      <c r="V79" s="37">
        <v>0.32291666666666702</v>
      </c>
      <c r="W79" s="37">
        <v>0.32291666666666702</v>
      </c>
    </row>
    <row r="80" spans="1:32">
      <c r="Q80" s="37">
        <v>0.33333333333333298</v>
      </c>
      <c r="R80" s="37"/>
      <c r="S80" s="37">
        <v>0.33333333333333298</v>
      </c>
      <c r="T80" s="37">
        <v>0.33333333333333298</v>
      </c>
      <c r="U80" s="37">
        <v>0.33333333333333298</v>
      </c>
      <c r="V80" s="37">
        <v>0.33333333333333298</v>
      </c>
      <c r="W80" s="37">
        <v>0.33333333333333298</v>
      </c>
    </row>
    <row r="81" spans="17:23">
      <c r="Q81" s="37">
        <v>0.34375</v>
      </c>
      <c r="R81" s="37"/>
      <c r="S81" s="37">
        <v>0.34375</v>
      </c>
      <c r="T81" s="37">
        <v>0.34375</v>
      </c>
      <c r="U81" s="37">
        <v>0.34375</v>
      </c>
      <c r="V81" s="37">
        <v>0.34375</v>
      </c>
      <c r="W81" s="37">
        <v>0.34375</v>
      </c>
    </row>
    <row r="82" spans="17:23">
      <c r="Q82" s="37">
        <v>0.35416666666666702</v>
      </c>
      <c r="R82" s="37"/>
      <c r="S82" s="37">
        <v>0.35416666666666702</v>
      </c>
      <c r="T82" s="37">
        <v>0.35416666666666702</v>
      </c>
      <c r="U82" s="37">
        <v>0.35416666666666702</v>
      </c>
      <c r="V82" s="37">
        <v>0.35416666666666702</v>
      </c>
      <c r="W82" s="37">
        <v>0.35416666666666702</v>
      </c>
    </row>
    <row r="83" spans="17:23">
      <c r="Q83" s="37">
        <v>0.36458333333333298</v>
      </c>
      <c r="R83" s="37"/>
      <c r="S83" s="37">
        <v>0.36458333333333298</v>
      </c>
      <c r="T83" s="37">
        <v>0.36458333333333298</v>
      </c>
      <c r="U83" s="37">
        <v>0.36458333333333298</v>
      </c>
      <c r="V83" s="37">
        <v>0.36458333333333298</v>
      </c>
      <c r="W83" s="37">
        <v>0.36458333333333298</v>
      </c>
    </row>
    <row r="84" spans="17:23">
      <c r="Q84" s="37">
        <v>0.375</v>
      </c>
      <c r="R84" s="37"/>
      <c r="S84" s="37">
        <v>0.375</v>
      </c>
      <c r="T84" s="37">
        <v>0.375</v>
      </c>
      <c r="U84" s="37">
        <v>0.375</v>
      </c>
      <c r="V84" s="37">
        <v>0.375</v>
      </c>
      <c r="W84" s="37">
        <v>0.375</v>
      </c>
    </row>
    <row r="85" spans="17:23">
      <c r="Q85" s="37">
        <v>0.38541666666666702</v>
      </c>
      <c r="R85" s="37"/>
      <c r="S85" s="37">
        <v>0.38541666666666702</v>
      </c>
      <c r="T85" s="37">
        <v>0.38541666666666702</v>
      </c>
      <c r="U85" s="37">
        <v>0.38541666666666702</v>
      </c>
      <c r="V85" s="37">
        <v>0.38541666666666702</v>
      </c>
      <c r="W85" s="37">
        <v>0.38541666666666702</v>
      </c>
    </row>
    <row r="86" spans="17:23">
      <c r="Q86" s="37">
        <v>0.39583333333333298</v>
      </c>
      <c r="R86" s="37"/>
      <c r="S86" s="37">
        <v>0.39583333333333298</v>
      </c>
      <c r="T86" s="37">
        <v>0.39583333333333298</v>
      </c>
      <c r="U86" s="37">
        <v>0.39583333333333298</v>
      </c>
      <c r="V86" s="37">
        <v>0.39583333333333298</v>
      </c>
      <c r="W86" s="37">
        <v>0.39583333333333298</v>
      </c>
    </row>
    <row r="87" spans="17:23">
      <c r="Q87" s="37">
        <v>0.40625</v>
      </c>
      <c r="R87" s="37"/>
      <c r="S87" s="37">
        <v>0.40625</v>
      </c>
      <c r="T87" s="37">
        <v>0.40625</v>
      </c>
      <c r="U87" s="37">
        <v>0.40625</v>
      </c>
      <c r="V87" s="37">
        <v>0.40625</v>
      </c>
      <c r="W87" s="37">
        <v>0.40625</v>
      </c>
    </row>
    <row r="88" spans="17:23">
      <c r="Q88" s="37">
        <v>0.41666666666666702</v>
      </c>
      <c r="R88" s="37"/>
      <c r="S88" s="37">
        <v>0.41666666666666702</v>
      </c>
      <c r="T88" s="37">
        <v>0.41666666666666702</v>
      </c>
      <c r="U88" s="37">
        <v>0.41666666666666702</v>
      </c>
      <c r="V88" s="37">
        <v>0.41666666666666702</v>
      </c>
      <c r="W88" s="37">
        <v>0.41666666666666702</v>
      </c>
    </row>
    <row r="89" spans="17:23">
      <c r="Q89" s="37">
        <v>0.42708333333333298</v>
      </c>
      <c r="R89" s="37"/>
      <c r="S89" s="37">
        <v>0.42708333333333298</v>
      </c>
      <c r="T89" s="37">
        <v>0.42708333333333298</v>
      </c>
      <c r="U89" s="37">
        <v>0.42708333333333298</v>
      </c>
      <c r="V89" s="37">
        <v>0.42708333333333298</v>
      </c>
      <c r="W89" s="37">
        <v>0.42708333333333298</v>
      </c>
    </row>
    <row r="90" spans="17:23">
      <c r="Q90" s="37">
        <v>0.4375</v>
      </c>
      <c r="R90" s="37"/>
      <c r="S90" s="37">
        <v>0.4375</v>
      </c>
      <c r="T90" s="37">
        <v>0.4375</v>
      </c>
      <c r="U90" s="37">
        <v>0.4375</v>
      </c>
      <c r="V90" s="37">
        <v>0.4375</v>
      </c>
      <c r="W90" s="37">
        <v>0.4375</v>
      </c>
    </row>
    <row r="91" spans="17:23">
      <c r="Q91" s="37">
        <v>0.44791666666666602</v>
      </c>
      <c r="R91" s="37"/>
      <c r="S91" s="37">
        <v>0.44791666666666602</v>
      </c>
      <c r="T91" s="37">
        <v>0.44791666666666602</v>
      </c>
      <c r="U91" s="37">
        <v>0.44791666666666602</v>
      </c>
      <c r="V91" s="37">
        <v>0.44791666666666602</v>
      </c>
      <c r="W91" s="37">
        <v>0.44791666666666602</v>
      </c>
    </row>
    <row r="92" spans="17:23">
      <c r="Q92" s="37">
        <v>0.45833333333333298</v>
      </c>
      <c r="R92" s="37"/>
      <c r="S92" s="37">
        <v>0.45833333333333298</v>
      </c>
      <c r="T92" s="37">
        <v>0.45833333333333298</v>
      </c>
      <c r="U92" s="37">
        <v>0.45833333333333298</v>
      </c>
      <c r="V92" s="37">
        <v>0.45833333333333298</v>
      </c>
      <c r="W92" s="37">
        <v>0.45833333333333298</v>
      </c>
    </row>
    <row r="93" spans="17:23">
      <c r="Q93" s="37">
        <v>0.46875</v>
      </c>
      <c r="R93" s="37"/>
      <c r="S93" s="37">
        <v>0.46875</v>
      </c>
      <c r="T93" s="37">
        <v>0.46875</v>
      </c>
      <c r="U93" s="37">
        <v>0.46875</v>
      </c>
      <c r="V93" s="37">
        <v>0.46875</v>
      </c>
      <c r="W93" s="37">
        <v>0.46875</v>
      </c>
    </row>
    <row r="94" spans="17:23">
      <c r="Q94" s="37">
        <v>0.47916666666666702</v>
      </c>
      <c r="R94" s="37"/>
      <c r="S94" s="37">
        <v>0.47916666666666702</v>
      </c>
      <c r="T94" s="37">
        <v>0.47916666666666702</v>
      </c>
      <c r="U94" s="37">
        <v>0.47916666666666702</v>
      </c>
      <c r="V94" s="37">
        <v>0.47916666666666702</v>
      </c>
      <c r="W94" s="37">
        <v>0.47916666666666702</v>
      </c>
    </row>
    <row r="95" spans="17:23">
      <c r="Q95" s="37">
        <v>0.48958333333333298</v>
      </c>
      <c r="R95" s="37"/>
      <c r="S95" s="37">
        <v>0.48958333333333298</v>
      </c>
      <c r="T95" s="37">
        <v>0.48958333333333298</v>
      </c>
      <c r="U95" s="37">
        <v>0.48958333333333298</v>
      </c>
      <c r="V95" s="37">
        <v>0.48958333333333298</v>
      </c>
      <c r="W95" s="37">
        <v>0.48958333333333298</v>
      </c>
    </row>
    <row r="96" spans="17:23">
      <c r="Q96" s="37">
        <v>0.5</v>
      </c>
      <c r="R96" s="37"/>
      <c r="S96" s="37">
        <v>0.5</v>
      </c>
      <c r="T96" s="37">
        <v>0.5</v>
      </c>
      <c r="U96" s="37">
        <v>0.5</v>
      </c>
      <c r="V96" s="37">
        <v>0.5</v>
      </c>
      <c r="W96" s="37">
        <v>0.5</v>
      </c>
    </row>
    <row r="97" spans="17:23">
      <c r="Q97" s="37">
        <v>0.51041666666666696</v>
      </c>
      <c r="R97" s="37"/>
      <c r="S97" s="37">
        <v>0.51041666666666696</v>
      </c>
      <c r="T97" s="37">
        <v>0.51041666666666696</v>
      </c>
      <c r="U97" s="37">
        <v>0.51041666666666696</v>
      </c>
      <c r="V97" s="37">
        <v>0.51041666666666696</v>
      </c>
      <c r="W97" s="37">
        <v>0.51041666666666696</v>
      </c>
    </row>
    <row r="98" spans="17:23">
      <c r="Q98" s="37">
        <v>0.52083333333333304</v>
      </c>
      <c r="R98" s="37"/>
      <c r="S98" s="37">
        <v>0.52083333333333304</v>
      </c>
      <c r="T98" s="37">
        <v>0.52083333333333304</v>
      </c>
      <c r="U98" s="37">
        <v>0.52083333333333304</v>
      </c>
      <c r="V98" s="37">
        <v>0.52083333333333304</v>
      </c>
      <c r="W98" s="37">
        <v>0.52083333333333304</v>
      </c>
    </row>
    <row r="99" spans="17:23">
      <c r="Q99" s="37">
        <v>0.53125</v>
      </c>
      <c r="R99" s="37"/>
      <c r="S99" s="37">
        <v>0.53125</v>
      </c>
      <c r="T99" s="37">
        <v>0.53125</v>
      </c>
      <c r="U99" s="37">
        <v>0.53125</v>
      </c>
      <c r="V99" s="37">
        <v>0.53125</v>
      </c>
      <c r="W99" s="37">
        <v>0.53125</v>
      </c>
    </row>
    <row r="100" spans="17:23">
      <c r="Q100" s="37">
        <v>0.54166666666666696</v>
      </c>
      <c r="R100" s="37"/>
      <c r="S100" s="37">
        <v>0.54166666666666696</v>
      </c>
      <c r="T100" s="37">
        <v>0.54166666666666696</v>
      </c>
      <c r="U100" s="37">
        <v>0.54166666666666696</v>
      </c>
      <c r="V100" s="37">
        <v>0.54166666666666696</v>
      </c>
      <c r="W100" s="37">
        <v>0.54166666666666696</v>
      </c>
    </row>
    <row r="101" spans="17:23">
      <c r="Q101" s="37">
        <v>0.55208333333333304</v>
      </c>
      <c r="R101" s="37"/>
      <c r="S101" s="37">
        <v>0.55208333333333304</v>
      </c>
      <c r="T101" s="37">
        <v>0.55208333333333304</v>
      </c>
      <c r="U101" s="37">
        <v>0.55208333333333304</v>
      </c>
      <c r="V101" s="37">
        <v>0.55208333333333304</v>
      </c>
      <c r="W101" s="37">
        <v>0.55208333333333304</v>
      </c>
    </row>
    <row r="102" spans="17:23">
      <c r="Q102" s="37">
        <v>0.5625</v>
      </c>
      <c r="R102" s="37"/>
      <c r="S102" s="37">
        <v>0.5625</v>
      </c>
      <c r="T102" s="37">
        <v>0.5625</v>
      </c>
      <c r="U102" s="37">
        <v>0.5625</v>
      </c>
      <c r="V102" s="37">
        <v>0.5625</v>
      </c>
      <c r="W102" s="37">
        <v>0.5625</v>
      </c>
    </row>
    <row r="103" spans="17:23">
      <c r="Q103" s="37">
        <v>0.57291666666666596</v>
      </c>
      <c r="R103" s="37"/>
      <c r="S103" s="37">
        <v>0.57291666666666596</v>
      </c>
      <c r="T103" s="37">
        <v>0.57291666666666596</v>
      </c>
      <c r="U103" s="37">
        <v>0.57291666666666596</v>
      </c>
      <c r="V103" s="37">
        <v>0.57291666666666596</v>
      </c>
      <c r="W103" s="37">
        <v>0.57291666666666596</v>
      </c>
    </row>
    <row r="104" spans="17:23">
      <c r="Q104" s="37">
        <v>0.58333333333333304</v>
      </c>
      <c r="R104" s="37"/>
      <c r="S104" s="37">
        <v>0.58333333333333304</v>
      </c>
      <c r="T104" s="37">
        <v>0.58333333333333304</v>
      </c>
      <c r="U104" s="37">
        <v>0.58333333333333304</v>
      </c>
      <c r="V104" s="37">
        <v>0.58333333333333304</v>
      </c>
      <c r="W104" s="37">
        <v>0.58333333333333304</v>
      </c>
    </row>
    <row r="105" spans="17:23">
      <c r="Q105" s="37">
        <v>0.59375</v>
      </c>
      <c r="R105" s="37"/>
      <c r="S105" s="37">
        <v>0.59375</v>
      </c>
      <c r="T105" s="37">
        <v>0.59375</v>
      </c>
      <c r="U105" s="37">
        <v>0.59375</v>
      </c>
      <c r="V105" s="37">
        <v>0.59375</v>
      </c>
      <c r="W105" s="37">
        <v>0.59375</v>
      </c>
    </row>
    <row r="106" spans="17:23">
      <c r="Q106" s="37">
        <v>0.60416666666666696</v>
      </c>
      <c r="R106" s="37"/>
      <c r="S106" s="37">
        <v>0.60416666666666696</v>
      </c>
      <c r="T106" s="37">
        <v>0.60416666666666696</v>
      </c>
      <c r="U106" s="37">
        <v>0.60416666666666696</v>
      </c>
      <c r="V106" s="37">
        <v>0.60416666666666696</v>
      </c>
      <c r="W106" s="37">
        <v>0.60416666666666696</v>
      </c>
    </row>
    <row r="107" spans="17:23">
      <c r="Q107" s="37">
        <v>0.61458333333333304</v>
      </c>
      <c r="R107" s="37"/>
      <c r="S107" s="37">
        <v>0.61458333333333304</v>
      </c>
      <c r="T107" s="37">
        <v>0.61458333333333304</v>
      </c>
      <c r="U107" s="37">
        <v>0.61458333333333304</v>
      </c>
      <c r="V107" s="37">
        <v>0.61458333333333304</v>
      </c>
      <c r="W107" s="37">
        <v>0.61458333333333304</v>
      </c>
    </row>
    <row r="108" spans="17:23">
      <c r="Q108" s="37">
        <v>0.625</v>
      </c>
      <c r="R108" s="37"/>
      <c r="S108" s="37">
        <v>0.625</v>
      </c>
      <c r="T108" s="37">
        <v>0.625</v>
      </c>
      <c r="U108" s="37">
        <v>0.625</v>
      </c>
      <c r="V108" s="37">
        <v>0.625</v>
      </c>
      <c r="W108" s="37">
        <v>0.625</v>
      </c>
    </row>
    <row r="109" spans="17:23">
      <c r="Q109" s="37">
        <v>0.63541666666666696</v>
      </c>
      <c r="R109" s="37"/>
      <c r="S109" s="37">
        <v>0.63541666666666696</v>
      </c>
      <c r="T109" s="37">
        <v>0.63541666666666696</v>
      </c>
      <c r="U109" s="37">
        <v>0.63541666666666696</v>
      </c>
      <c r="V109" s="37">
        <v>0.63541666666666696</v>
      </c>
      <c r="W109" s="37">
        <v>0.63541666666666696</v>
      </c>
    </row>
    <row r="110" spans="17:23">
      <c r="Q110" s="37">
        <v>0.64583333333333304</v>
      </c>
      <c r="R110" s="37"/>
      <c r="S110" s="37">
        <v>0.64583333333333304</v>
      </c>
      <c r="T110" s="37">
        <v>0.64583333333333304</v>
      </c>
      <c r="U110" s="37">
        <v>0.64583333333333304</v>
      </c>
      <c r="V110" s="37">
        <v>0.64583333333333304</v>
      </c>
      <c r="W110" s="37">
        <v>0.64583333333333304</v>
      </c>
    </row>
    <row r="111" spans="17:23">
      <c r="Q111" s="37">
        <v>0.65625</v>
      </c>
      <c r="R111" s="37"/>
      <c r="S111" s="37">
        <v>0.65625</v>
      </c>
      <c r="T111" s="37">
        <v>0.65625</v>
      </c>
      <c r="U111" s="37">
        <v>0.65625</v>
      </c>
      <c r="V111" s="37">
        <v>0.65625</v>
      </c>
      <c r="W111" s="37">
        <v>0.65625</v>
      </c>
    </row>
    <row r="112" spans="17:23">
      <c r="Q112" s="37">
        <v>0.66666666666666696</v>
      </c>
      <c r="R112" s="37"/>
      <c r="S112" s="37">
        <v>0.66666666666666696</v>
      </c>
      <c r="T112" s="37">
        <v>0.66666666666666696</v>
      </c>
      <c r="U112" s="37">
        <v>0.66666666666666696</v>
      </c>
      <c r="V112" s="37">
        <v>0.66666666666666696</v>
      </c>
      <c r="W112" s="37">
        <v>0.66666666666666696</v>
      </c>
    </row>
    <row r="113" spans="17:23">
      <c r="Q113" s="37">
        <v>0.67708333333333304</v>
      </c>
      <c r="R113" s="37"/>
      <c r="S113" s="37">
        <v>0.67708333333333304</v>
      </c>
      <c r="T113" s="37">
        <v>0.67708333333333304</v>
      </c>
      <c r="U113" s="37">
        <v>0.67708333333333304</v>
      </c>
      <c r="V113" s="37">
        <v>0.67708333333333304</v>
      </c>
      <c r="W113" s="37">
        <v>0.67708333333333304</v>
      </c>
    </row>
    <row r="114" spans="17:23">
      <c r="Q114" s="37">
        <v>0.6875</v>
      </c>
      <c r="R114" s="37"/>
      <c r="S114" s="37">
        <v>0.6875</v>
      </c>
      <c r="T114" s="37">
        <v>0.6875</v>
      </c>
      <c r="U114" s="37">
        <v>0.6875</v>
      </c>
      <c r="V114" s="37">
        <v>0.6875</v>
      </c>
      <c r="W114" s="37">
        <v>0.6875</v>
      </c>
    </row>
    <row r="115" spans="17:23">
      <c r="Q115" s="37">
        <v>0.69791666666666596</v>
      </c>
      <c r="R115" s="37"/>
      <c r="S115" s="37">
        <v>0.69791666666666596</v>
      </c>
      <c r="T115" s="37">
        <v>0.69791666666666596</v>
      </c>
      <c r="U115" s="37">
        <v>0.69791666666666596</v>
      </c>
      <c r="V115" s="37">
        <v>0.69791666666666596</v>
      </c>
      <c r="W115" s="37">
        <v>0.69791666666666596</v>
      </c>
    </row>
    <row r="116" spans="17:23">
      <c r="Q116" s="37">
        <v>0.70833333333333304</v>
      </c>
      <c r="R116" s="37"/>
      <c r="S116" s="37">
        <v>0.70833333333333304</v>
      </c>
      <c r="T116" s="37">
        <v>0.70833333333333304</v>
      </c>
      <c r="U116" s="37">
        <v>0.70833333333333304</v>
      </c>
      <c r="V116" s="37">
        <v>0.70833333333333304</v>
      </c>
      <c r="W116" s="37">
        <v>0.70833333333333304</v>
      </c>
    </row>
    <row r="117" spans="17:23">
      <c r="Q117" s="37">
        <v>0.71875</v>
      </c>
      <c r="R117" s="37"/>
      <c r="S117" s="37">
        <v>0.71875</v>
      </c>
      <c r="T117" s="37">
        <v>0.71875</v>
      </c>
      <c r="U117" s="37">
        <v>0.71875</v>
      </c>
      <c r="V117" s="37">
        <v>0.71875</v>
      </c>
      <c r="W117" s="37">
        <v>0.71875</v>
      </c>
    </row>
    <row r="118" spans="17:23">
      <c r="Q118" s="37">
        <v>0.72916666666666696</v>
      </c>
      <c r="R118" s="37"/>
      <c r="S118" s="37">
        <v>0.72916666666666696</v>
      </c>
      <c r="T118" s="37">
        <v>0.72916666666666696</v>
      </c>
      <c r="U118" s="37">
        <v>0.72916666666666696</v>
      </c>
      <c r="V118" s="37">
        <v>0.72916666666666696</v>
      </c>
      <c r="W118" s="37">
        <v>0.72916666666666696</v>
      </c>
    </row>
    <row r="119" spans="17:23">
      <c r="Q119" s="37">
        <v>0.73958333333333304</v>
      </c>
      <c r="R119" s="37"/>
      <c r="S119" s="37">
        <v>0.73958333333333304</v>
      </c>
      <c r="T119" s="37">
        <v>0.73958333333333304</v>
      </c>
      <c r="U119" s="37">
        <v>0.73958333333333304</v>
      </c>
      <c r="V119" s="37">
        <v>0.73958333333333304</v>
      </c>
      <c r="W119" s="37">
        <v>0.73958333333333304</v>
      </c>
    </row>
    <row r="120" spans="17:23">
      <c r="Q120" s="37">
        <v>0.75</v>
      </c>
      <c r="R120" s="37"/>
      <c r="S120" s="37">
        <v>0.75</v>
      </c>
      <c r="T120" s="37">
        <v>0.75</v>
      </c>
      <c r="U120" s="37">
        <v>0.75</v>
      </c>
      <c r="V120" s="37">
        <v>0.75</v>
      </c>
      <c r="W120" s="37">
        <v>0.75</v>
      </c>
    </row>
    <row r="121" spans="17:23">
      <c r="Q121" s="37">
        <v>0.76041666666666696</v>
      </c>
      <c r="R121" s="37"/>
      <c r="S121" s="37">
        <v>0.76041666666666696</v>
      </c>
      <c r="T121" s="37">
        <v>0.76041666666666696</v>
      </c>
      <c r="U121" s="37">
        <v>0.76041666666666696</v>
      </c>
      <c r="V121" s="37">
        <v>0.76041666666666696</v>
      </c>
      <c r="W121" s="37">
        <v>0.76041666666666696</v>
      </c>
    </row>
    <row r="122" spans="17:23">
      <c r="Q122" s="37">
        <v>0.77083333333333304</v>
      </c>
      <c r="R122" s="37"/>
      <c r="S122" s="37">
        <v>0.77083333333333304</v>
      </c>
      <c r="T122" s="37">
        <v>0.77083333333333304</v>
      </c>
      <c r="U122" s="37">
        <v>0.77083333333333304</v>
      </c>
      <c r="V122" s="37">
        <v>0.77083333333333304</v>
      </c>
      <c r="W122" s="37">
        <v>0.77083333333333304</v>
      </c>
    </row>
    <row r="123" spans="17:23">
      <c r="Q123" s="37">
        <v>0.78125</v>
      </c>
      <c r="R123" s="37"/>
      <c r="S123" s="37">
        <v>0.78125</v>
      </c>
      <c r="T123" s="37">
        <v>0.78125</v>
      </c>
      <c r="U123" s="37">
        <v>0.78125</v>
      </c>
      <c r="V123" s="37">
        <v>0.78125</v>
      </c>
      <c r="W123" s="37">
        <v>0.78125</v>
      </c>
    </row>
    <row r="124" spans="17:23">
      <c r="Q124" s="37">
        <v>0.79166666666666696</v>
      </c>
      <c r="R124" s="37"/>
      <c r="S124" s="37">
        <v>0.79166666666666696</v>
      </c>
      <c r="T124" s="37">
        <v>0.79166666666666696</v>
      </c>
      <c r="U124" s="37">
        <v>0.79166666666666696</v>
      </c>
      <c r="V124" s="37">
        <v>0.79166666666666696</v>
      </c>
      <c r="W124" s="37">
        <v>0.79166666666666696</v>
      </c>
    </row>
    <row r="125" spans="17:23">
      <c r="Q125" s="37">
        <v>0.80208333333333304</v>
      </c>
      <c r="R125" s="37"/>
      <c r="S125" s="37">
        <v>0.80208333333333304</v>
      </c>
      <c r="T125" s="37">
        <v>0.80208333333333304</v>
      </c>
      <c r="U125" s="37">
        <v>0.80208333333333304</v>
      </c>
      <c r="V125" s="37">
        <v>0.80208333333333304</v>
      </c>
      <c r="W125" s="37">
        <v>0.80208333333333304</v>
      </c>
    </row>
    <row r="126" spans="17:23">
      <c r="Q126" s="37">
        <v>0.8125</v>
      </c>
      <c r="R126" s="37"/>
      <c r="S126" s="37">
        <v>0.8125</v>
      </c>
      <c r="T126" s="37">
        <v>0.8125</v>
      </c>
      <c r="U126" s="37">
        <v>0.8125</v>
      </c>
      <c r="V126" s="37">
        <v>0.8125</v>
      </c>
      <c r="W126" s="37">
        <v>0.8125</v>
      </c>
    </row>
    <row r="127" spans="17:23">
      <c r="Q127" s="37">
        <v>0.82291666666666596</v>
      </c>
      <c r="R127" s="37"/>
      <c r="S127" s="37">
        <v>0.82291666666666596</v>
      </c>
      <c r="T127" s="37">
        <v>0.82291666666666596</v>
      </c>
      <c r="U127" s="37">
        <v>0.82291666666666596</v>
      </c>
      <c r="V127" s="37">
        <v>0.82291666666666596</v>
      </c>
      <c r="W127" s="37">
        <v>0.82291666666666596</v>
      </c>
    </row>
    <row r="128" spans="17:23">
      <c r="Q128" s="37">
        <v>0.83333333333333404</v>
      </c>
      <c r="R128" s="37"/>
      <c r="S128" s="37">
        <v>0.83333333333333404</v>
      </c>
      <c r="T128" s="37">
        <v>0.83333333333333404</v>
      </c>
      <c r="U128" s="37">
        <v>0.83333333333333404</v>
      </c>
      <c r="V128" s="37">
        <v>0.83333333333333404</v>
      </c>
      <c r="W128" s="37">
        <v>0.83333333333333404</v>
      </c>
    </row>
    <row r="129" spans="16:23">
      <c r="Q129" s="37">
        <v>0.84375</v>
      </c>
      <c r="R129" s="37"/>
      <c r="S129" s="37">
        <v>0.84375</v>
      </c>
      <c r="T129" s="37">
        <v>0.84375</v>
      </c>
      <c r="U129" s="37">
        <v>0.84375</v>
      </c>
      <c r="V129" s="37">
        <v>0.84375</v>
      </c>
      <c r="W129" s="37">
        <v>0.84375</v>
      </c>
    </row>
    <row r="130" spans="16:23">
      <c r="Q130" s="37">
        <v>0.85416666666666696</v>
      </c>
      <c r="R130" s="37"/>
      <c r="S130" s="37">
        <v>0.85416666666666696</v>
      </c>
      <c r="T130" s="37">
        <v>0.85416666666666696</v>
      </c>
      <c r="U130" s="37">
        <v>0.85416666666666696</v>
      </c>
      <c r="V130" s="37">
        <v>0.85416666666666696</v>
      </c>
      <c r="W130" s="37">
        <v>0.85416666666666696</v>
      </c>
    </row>
    <row r="131" spans="16:23">
      <c r="Q131" s="37">
        <v>0.86458333333333304</v>
      </c>
      <c r="R131" s="37"/>
      <c r="S131" s="37">
        <v>0.86458333333333304</v>
      </c>
      <c r="T131" s="37">
        <v>0.86458333333333304</v>
      </c>
      <c r="U131" s="37">
        <v>0.86458333333333304</v>
      </c>
      <c r="V131" s="37">
        <v>0.86458333333333304</v>
      </c>
      <c r="W131" s="37">
        <v>0.86458333333333304</v>
      </c>
    </row>
    <row r="132" spans="16:23">
      <c r="Q132" s="37">
        <v>0.875000000000001</v>
      </c>
      <c r="R132" s="37"/>
      <c r="S132" s="37">
        <v>0.875000000000001</v>
      </c>
      <c r="T132" s="37">
        <v>0.875000000000001</v>
      </c>
      <c r="U132" s="37">
        <v>0.875000000000001</v>
      </c>
      <c r="V132" s="37">
        <v>0.875000000000001</v>
      </c>
      <c r="W132" s="37">
        <v>0.875000000000001</v>
      </c>
    </row>
    <row r="133" spans="16:23">
      <c r="Q133" s="37">
        <v>0.88541666666666696</v>
      </c>
      <c r="R133" s="37"/>
      <c r="S133" s="37">
        <v>0.88541666666666696</v>
      </c>
      <c r="T133" s="37">
        <v>0.88541666666666696</v>
      </c>
      <c r="U133" s="37">
        <v>0.88541666666666696</v>
      </c>
      <c r="V133" s="37">
        <v>0.88541666666666696</v>
      </c>
      <c r="W133" s="37">
        <v>0.88541666666666696</v>
      </c>
    </row>
    <row r="134" spans="16:23">
      <c r="Q134" s="37">
        <v>0.89583333333333404</v>
      </c>
      <c r="R134" s="37"/>
      <c r="S134" s="37">
        <v>0.89583333333333404</v>
      </c>
      <c r="T134" s="37">
        <v>0.89583333333333404</v>
      </c>
      <c r="U134" s="37">
        <v>0.89583333333333404</v>
      </c>
      <c r="V134" s="37">
        <v>0.89583333333333404</v>
      </c>
      <c r="W134" s="37">
        <v>0.89583333333333404</v>
      </c>
    </row>
    <row r="135" spans="16:23">
      <c r="Q135" s="37">
        <v>0.90625</v>
      </c>
      <c r="R135" s="37"/>
      <c r="S135" s="37">
        <v>0.90625</v>
      </c>
      <c r="T135" s="37">
        <v>0.90625</v>
      </c>
      <c r="U135" s="37">
        <v>0.90625</v>
      </c>
      <c r="V135" s="37">
        <v>0.90625</v>
      </c>
      <c r="W135" s="37">
        <v>0.90625</v>
      </c>
    </row>
    <row r="136" spans="16:23">
      <c r="Q136" s="37">
        <v>0.91666666666666696</v>
      </c>
      <c r="R136" s="37"/>
      <c r="S136" s="37">
        <v>0.91666666666666696</v>
      </c>
      <c r="T136" s="37">
        <v>0.91666666666666696</v>
      </c>
      <c r="U136" s="37">
        <v>0.91666666666666696</v>
      </c>
      <c r="V136" s="37">
        <v>0.91666666666666696</v>
      </c>
      <c r="W136" s="37">
        <v>0.91666666666666696</v>
      </c>
    </row>
    <row r="137" spans="16:23">
      <c r="Q137" s="37">
        <v>0.92708333333333304</v>
      </c>
      <c r="R137" s="37"/>
      <c r="S137" s="37">
        <v>0.92708333333333304</v>
      </c>
      <c r="T137" s="37">
        <v>0.92708333333333304</v>
      </c>
      <c r="U137" s="37">
        <v>0.92708333333333304</v>
      </c>
      <c r="V137" s="37">
        <v>0.92708333333333304</v>
      </c>
      <c r="W137" s="37">
        <v>0.92708333333333304</v>
      </c>
    </row>
    <row r="138" spans="16:23">
      <c r="Q138" s="37">
        <v>0.9375</v>
      </c>
      <c r="R138" s="37"/>
      <c r="S138" s="37">
        <v>0.9375</v>
      </c>
      <c r="T138" s="37">
        <v>0.9375</v>
      </c>
      <c r="U138" s="37">
        <v>0.9375</v>
      </c>
      <c r="V138" s="37">
        <v>0.9375</v>
      </c>
      <c r="W138" s="37">
        <v>0.9375</v>
      </c>
    </row>
    <row r="139" spans="16:23">
      <c r="Q139" s="37">
        <v>0.94791666666666596</v>
      </c>
      <c r="R139" s="37"/>
      <c r="S139" s="37">
        <v>0.94791666666666596</v>
      </c>
      <c r="T139" s="37">
        <v>0.94791666666666596</v>
      </c>
      <c r="U139" s="37">
        <v>0.94791666666666596</v>
      </c>
      <c r="V139" s="37">
        <v>0.94791666666666596</v>
      </c>
      <c r="W139" s="37">
        <v>0.94791666666666596</v>
      </c>
    </row>
    <row r="140" spans="16:23">
      <c r="Q140" s="37">
        <v>0.95833333333333404</v>
      </c>
      <c r="R140" s="37"/>
      <c r="S140" s="37">
        <v>0.95833333333333404</v>
      </c>
      <c r="T140" s="37">
        <v>0.95833333333333404</v>
      </c>
      <c r="U140" s="37">
        <v>0.95833333333333404</v>
      </c>
      <c r="V140" s="37">
        <v>0.95833333333333404</v>
      </c>
      <c r="W140" s="37">
        <v>0.95833333333333404</v>
      </c>
    </row>
    <row r="141" spans="16:23">
      <c r="Q141" s="37">
        <v>0.96875</v>
      </c>
      <c r="R141" s="37"/>
      <c r="S141" s="37">
        <v>0.96875</v>
      </c>
      <c r="T141" s="37">
        <v>0.96875</v>
      </c>
      <c r="U141" s="37">
        <v>0.96875</v>
      </c>
      <c r="V141" s="37">
        <v>0.96875</v>
      </c>
      <c r="W141" s="37">
        <v>0.96875</v>
      </c>
    </row>
    <row r="142" spans="16:23">
      <c r="Q142" s="37">
        <v>0.97916666666666696</v>
      </c>
      <c r="R142" s="37"/>
      <c r="S142" s="37">
        <v>0.97916666666666696</v>
      </c>
      <c r="T142" s="37">
        <v>0.97916666666666696</v>
      </c>
      <c r="U142" s="37">
        <v>0.97916666666666696</v>
      </c>
      <c r="V142" s="37">
        <v>0.97916666666666696</v>
      </c>
      <c r="W142" s="37">
        <v>0.97916666666666696</v>
      </c>
    </row>
    <row r="143" spans="16:23">
      <c r="Q143" s="37">
        <v>0.98958333333333304</v>
      </c>
      <c r="R143" s="37"/>
      <c r="S143" s="37">
        <v>0.98958333333333304</v>
      </c>
      <c r="T143" s="37">
        <v>0.98958333333333304</v>
      </c>
      <c r="U143" s="37">
        <v>0.98958333333333304</v>
      </c>
      <c r="V143" s="37">
        <v>0.98958333333333304</v>
      </c>
      <c r="W143" s="37">
        <v>0.98958333333333304</v>
      </c>
    </row>
    <row r="144" spans="16:23" ht="14">
      <c r="P144"/>
      <c r="Q144"/>
      <c r="R144"/>
      <c r="S144"/>
      <c r="T144"/>
      <c r="U144"/>
    </row>
    <row r="145" spans="16:21" ht="14">
      <c r="P145"/>
      <c r="Q145"/>
      <c r="R145"/>
      <c r="S145"/>
      <c r="T145"/>
      <c r="U145"/>
    </row>
  </sheetData>
  <sheetProtection password="CE8E" sheet="1" objects="1" scenarios="1"/>
  <mergeCells count="24">
    <mergeCell ref="E14:E15"/>
    <mergeCell ref="B8:D8"/>
    <mergeCell ref="B9:D9"/>
    <mergeCell ref="A43:C43"/>
    <mergeCell ref="A44:C44"/>
    <mergeCell ref="C14:C15"/>
    <mergeCell ref="A14:A15"/>
    <mergeCell ref="B14:B15"/>
    <mergeCell ref="A31:G32"/>
    <mergeCell ref="D14:D15"/>
    <mergeCell ref="J44:M44"/>
    <mergeCell ref="J43:M43"/>
    <mergeCell ref="I14:I15"/>
    <mergeCell ref="H14:H15"/>
    <mergeCell ref="J14:J15"/>
    <mergeCell ref="L14:L15"/>
    <mergeCell ref="M14:M15"/>
    <mergeCell ref="F43:H43"/>
    <mergeCell ref="F44:H44"/>
    <mergeCell ref="L8:M8"/>
    <mergeCell ref="H8:I8"/>
    <mergeCell ref="H9:M9"/>
    <mergeCell ref="G14:G15"/>
    <mergeCell ref="F14:F15"/>
  </mergeCells>
  <dataValidations count="7">
    <dataValidation type="list" allowBlank="1" showInputMessage="1" showErrorMessage="1" sqref="C24:C30 C16:C22">
      <formula1>$P$52:$P$61</formula1>
    </dataValidation>
    <dataValidation type="list" allowBlank="1" showInputMessage="1" showErrorMessage="1" sqref="E16:E22 E24:E30">
      <formula1>$S$52:$S$143</formula1>
    </dataValidation>
    <dataValidation type="list" allowBlank="1" showInputMessage="1" showErrorMessage="1" sqref="F16:F22 F24:F30">
      <formula1>$T$52:$T$143</formula1>
    </dataValidation>
    <dataValidation type="list" allowBlank="1" showInputMessage="1" showErrorMessage="1" sqref="G16:G22 G24:G30">
      <formula1>$U$52:$U$143</formula1>
    </dataValidation>
    <dataValidation type="list" allowBlank="1" showInputMessage="1" showErrorMessage="1" sqref="H16:H22 H24:H30">
      <formula1>$V$52:$V$143</formula1>
    </dataValidation>
    <dataValidation type="list" allowBlank="1" showInputMessage="1" showErrorMessage="1" sqref="I16:I22 I24:I30">
      <formula1>$W$52:$W$143</formula1>
    </dataValidation>
    <dataValidation type="list" allowBlank="1" showInputMessage="1" showErrorMessage="1" sqref="D16:D22 D24:D30">
      <formula1>$Q$52:$Q$143</formula1>
    </dataValidation>
  </dataValidations>
  <printOptions horizontalCentered="1"/>
  <pageMargins left="0.2" right="0.2" top="0.25" bottom="0.5" header="0.3" footer="0.3"/>
  <pageSetup scale="76" orientation="landscape"/>
  <headerFooter>
    <oddFooter>&amp;R&amp;"-,Bold"&amp;8Version Dated  March 29, 2017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5"/>
  <sheetViews>
    <sheetView workbookViewId="0">
      <selection activeCell="A10" sqref="A10"/>
    </sheetView>
  </sheetViews>
  <sheetFormatPr baseColWidth="10" defaultColWidth="8.83203125" defaultRowHeight="14" x14ac:dyDescent="0"/>
  <sheetData>
    <row r="2" spans="1:1">
      <c r="A2" s="32">
        <v>12</v>
      </c>
    </row>
    <row r="3" spans="1:1">
      <c r="A3" s="32">
        <v>1.0416666666666666E-2</v>
      </c>
    </row>
    <row r="4" spans="1:1">
      <c r="A4" s="32">
        <v>2.0833333333333332E-2</v>
      </c>
    </row>
    <row r="5" spans="1:1">
      <c r="A5" s="32">
        <v>3.125E-2</v>
      </c>
    </row>
    <row r="6" spans="1:1">
      <c r="A6" s="32">
        <v>4.1666666666666664E-2</v>
      </c>
    </row>
    <row r="7" spans="1:1">
      <c r="A7" s="32">
        <v>5.2083333333333336E-2</v>
      </c>
    </row>
    <row r="8" spans="1:1">
      <c r="A8" s="32">
        <v>6.25E-2</v>
      </c>
    </row>
    <row r="9" spans="1:1">
      <c r="A9" s="32">
        <v>7.2916666666666671E-2</v>
      </c>
    </row>
    <row r="10" spans="1:1">
      <c r="A10" s="32"/>
    </row>
    <row r="11" spans="1:1">
      <c r="A11" s="32">
        <v>12.3333333333333</v>
      </c>
    </row>
    <row r="12" spans="1:1">
      <c r="A12" s="32">
        <v>12.375</v>
      </c>
    </row>
    <row r="13" spans="1:1">
      <c r="A13" s="32">
        <v>12.4166666666667</v>
      </c>
    </row>
    <row r="14" spans="1:1">
      <c r="A14" s="32">
        <v>12.4583333333333</v>
      </c>
    </row>
    <row r="15" spans="1:1">
      <c r="A15" s="32">
        <v>12.5</v>
      </c>
    </row>
    <row r="16" spans="1:1">
      <c r="A16" s="32">
        <v>12.5416666666667</v>
      </c>
    </row>
    <row r="17" spans="1:1">
      <c r="A17" s="32">
        <v>12.5833333333333</v>
      </c>
    </row>
    <row r="18" spans="1:1">
      <c r="A18" s="32">
        <v>12.625</v>
      </c>
    </row>
    <row r="19" spans="1:1">
      <c r="A19" s="32">
        <v>12.6666666666667</v>
      </c>
    </row>
    <row r="20" spans="1:1">
      <c r="A20" s="32">
        <v>12.7083333333333</v>
      </c>
    </row>
    <row r="21" spans="1:1">
      <c r="A21" s="32">
        <v>12.75</v>
      </c>
    </row>
    <row r="22" spans="1:1">
      <c r="A22" s="32">
        <v>12.7916666666667</v>
      </c>
    </row>
    <row r="23" spans="1:1">
      <c r="A23" s="32">
        <v>12.8333333333333</v>
      </c>
    </row>
    <row r="24" spans="1:1">
      <c r="A24" s="32">
        <v>12.875</v>
      </c>
    </row>
    <row r="25" spans="1:1">
      <c r="A25" s="32">
        <v>12.9166666666667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0"/>
  <sheetViews>
    <sheetView topLeftCell="A2" workbookViewId="0">
      <selection activeCell="A2" sqref="A2"/>
    </sheetView>
  </sheetViews>
  <sheetFormatPr baseColWidth="10" defaultColWidth="8.83203125" defaultRowHeight="14" x14ac:dyDescent="0"/>
  <sheetData>
    <row r="2" spans="1:6">
      <c r="A2" t="s">
        <v>33</v>
      </c>
    </row>
    <row r="3" spans="1:6">
      <c r="A3" s="36" t="s">
        <v>8</v>
      </c>
      <c r="B3" s="37">
        <v>0</v>
      </c>
      <c r="C3" s="37">
        <v>0</v>
      </c>
      <c r="D3" s="37">
        <v>0</v>
      </c>
      <c r="E3" s="37">
        <v>0</v>
      </c>
      <c r="F3" s="37">
        <v>0</v>
      </c>
    </row>
    <row r="4" spans="1:6">
      <c r="A4" s="36" t="s">
        <v>32</v>
      </c>
      <c r="B4" s="37">
        <v>1.0416666666666666E-2</v>
      </c>
      <c r="C4" s="37">
        <v>1.0416666666666666E-2</v>
      </c>
      <c r="D4" s="37">
        <v>1.0416666666666666E-2</v>
      </c>
      <c r="E4" s="37">
        <v>1.0416666666666666E-2</v>
      </c>
      <c r="F4" s="37">
        <v>1.0416666666666666E-2</v>
      </c>
    </row>
    <row r="5" spans="1:6">
      <c r="A5" s="37">
        <v>0</v>
      </c>
      <c r="B5" s="37">
        <v>2.0833333333333332E-2</v>
      </c>
      <c r="C5" s="37">
        <v>2.0833333333333332E-2</v>
      </c>
      <c r="D5" s="37">
        <v>2.0833333333333332E-2</v>
      </c>
      <c r="E5" s="37">
        <v>2.0833333333333332E-2</v>
      </c>
      <c r="F5" s="37">
        <v>2.0833333333333332E-2</v>
      </c>
    </row>
    <row r="6" spans="1:6">
      <c r="A6" s="37">
        <v>1.0416666666666666E-2</v>
      </c>
      <c r="B6" s="37">
        <v>3.125E-2</v>
      </c>
      <c r="C6" s="37">
        <v>3.125E-2</v>
      </c>
      <c r="D6" s="37">
        <v>3.125E-2</v>
      </c>
      <c r="E6" s="37">
        <v>3.125E-2</v>
      </c>
      <c r="F6" s="37">
        <v>3.125E-2</v>
      </c>
    </row>
    <row r="7" spans="1:6">
      <c r="A7" s="37">
        <v>2.0833333333333332E-2</v>
      </c>
      <c r="B7" s="37">
        <v>4.1666666666666664E-2</v>
      </c>
      <c r="C7" s="37">
        <v>4.1666666666666664E-2</v>
      </c>
      <c r="D7" s="37">
        <v>4.1666666666666664E-2</v>
      </c>
      <c r="E7" s="37">
        <v>4.1666666666666664E-2</v>
      </c>
      <c r="F7" s="37">
        <v>4.1666666666666664E-2</v>
      </c>
    </row>
    <row r="8" spans="1:6">
      <c r="A8" s="37">
        <v>3.125E-2</v>
      </c>
      <c r="B8" s="37">
        <v>5.2083333333333336E-2</v>
      </c>
      <c r="C8" s="37">
        <v>5.2083333333333336E-2</v>
      </c>
      <c r="D8" s="37">
        <v>5.2083333333333336E-2</v>
      </c>
      <c r="E8" s="37">
        <v>5.2083333333333336E-2</v>
      </c>
      <c r="F8" s="37">
        <v>5.2083333333333336E-2</v>
      </c>
    </row>
    <row r="9" spans="1:6">
      <c r="A9" s="37">
        <v>4.1666666666666664E-2</v>
      </c>
      <c r="B9" s="37">
        <v>6.25E-2</v>
      </c>
      <c r="C9" s="37">
        <v>6.25E-2</v>
      </c>
      <c r="D9" s="37">
        <v>6.25E-2</v>
      </c>
      <c r="E9" s="37">
        <v>6.25E-2</v>
      </c>
      <c r="F9" s="37">
        <v>6.25E-2</v>
      </c>
    </row>
    <row r="10" spans="1:6">
      <c r="A10" s="37">
        <v>5.2083333333333336E-2</v>
      </c>
      <c r="B10" s="37">
        <v>7.2916666666666671E-2</v>
      </c>
      <c r="C10" s="37">
        <v>7.2916666666666671E-2</v>
      </c>
      <c r="D10" s="37">
        <v>7.2916666666666671E-2</v>
      </c>
      <c r="E10" s="37">
        <v>7.2916666666666671E-2</v>
      </c>
      <c r="F10" s="37">
        <v>7.2916666666666671E-2</v>
      </c>
    </row>
    <row r="11" spans="1:6">
      <c r="A11" s="37">
        <v>6.25E-2</v>
      </c>
      <c r="B11" s="37">
        <v>8.3333333333333301E-2</v>
      </c>
      <c r="C11" s="37">
        <v>8.3333333333333301E-2</v>
      </c>
      <c r="D11" s="37">
        <v>8.3333333333333301E-2</v>
      </c>
      <c r="E11" s="37">
        <v>8.3333333333333301E-2</v>
      </c>
      <c r="F11" s="37">
        <v>8.3333333333333301E-2</v>
      </c>
    </row>
    <row r="12" spans="1:6">
      <c r="A12" s="37">
        <v>7.2916666666666671E-2</v>
      </c>
      <c r="B12" s="37">
        <v>9.375E-2</v>
      </c>
      <c r="C12" s="37">
        <v>9.375E-2</v>
      </c>
      <c r="D12" s="37">
        <v>9.375E-2</v>
      </c>
      <c r="E12" s="37">
        <v>9.375E-2</v>
      </c>
      <c r="F12" s="37">
        <v>9.375E-2</v>
      </c>
    </row>
    <row r="13" spans="1:6">
      <c r="A13" s="37">
        <v>8.3333333333333301E-2</v>
      </c>
      <c r="B13" s="37">
        <v>0.104166666666667</v>
      </c>
      <c r="C13" s="37">
        <v>0.104166666666667</v>
      </c>
      <c r="D13" s="37">
        <v>0.104166666666667</v>
      </c>
      <c r="E13" s="37">
        <v>0.104166666666667</v>
      </c>
      <c r="F13" s="37">
        <v>0.104166666666667</v>
      </c>
    </row>
    <row r="14" spans="1:6">
      <c r="A14" s="37">
        <v>9.375E-2</v>
      </c>
      <c r="B14" s="37">
        <v>0.11458333333333333</v>
      </c>
      <c r="C14" s="37">
        <v>0.11458333333333333</v>
      </c>
      <c r="D14" s="37">
        <v>0.11458333333333333</v>
      </c>
      <c r="E14" s="37">
        <v>0.11458333333333333</v>
      </c>
      <c r="F14" s="37">
        <v>0.11458333333333333</v>
      </c>
    </row>
    <row r="15" spans="1:6">
      <c r="A15" s="37">
        <v>0.104166666666667</v>
      </c>
      <c r="B15" s="37">
        <v>0.125</v>
      </c>
      <c r="C15" s="37">
        <v>0.125</v>
      </c>
      <c r="D15" s="37">
        <v>0.125</v>
      </c>
      <c r="E15" s="37">
        <v>0.125</v>
      </c>
      <c r="F15" s="37">
        <v>0.125</v>
      </c>
    </row>
    <row r="16" spans="1:6">
      <c r="A16" s="37">
        <v>0.11458333333333333</v>
      </c>
      <c r="B16" s="37">
        <v>0.13541666666666699</v>
      </c>
      <c r="C16" s="37">
        <v>0.13541666666666699</v>
      </c>
      <c r="D16" s="37">
        <v>0.13541666666666699</v>
      </c>
      <c r="E16" s="37">
        <v>0.13541666666666699</v>
      </c>
      <c r="F16" s="37">
        <v>0.13541666666666699</v>
      </c>
    </row>
    <row r="17" spans="1:6">
      <c r="A17" s="37">
        <v>0.125</v>
      </c>
      <c r="B17" s="37">
        <v>0.14583333333333301</v>
      </c>
      <c r="C17" s="37">
        <v>0.14583333333333301</v>
      </c>
      <c r="D17" s="37">
        <v>0.14583333333333301</v>
      </c>
      <c r="E17" s="37">
        <v>0.14583333333333301</v>
      </c>
      <c r="F17" s="37">
        <v>0.14583333333333301</v>
      </c>
    </row>
    <row r="18" spans="1:6">
      <c r="A18" s="37">
        <v>0.13541666666666699</v>
      </c>
      <c r="B18" s="37">
        <v>0.15625</v>
      </c>
      <c r="C18" s="37">
        <v>0.15625</v>
      </c>
      <c r="D18" s="37">
        <v>0.15625</v>
      </c>
      <c r="E18" s="37">
        <v>0.15625</v>
      </c>
      <c r="F18" s="37">
        <v>0.15625</v>
      </c>
    </row>
    <row r="19" spans="1:6">
      <c r="A19" s="37">
        <v>0.14583333333333301</v>
      </c>
      <c r="B19" s="37">
        <v>0.16666666666666699</v>
      </c>
      <c r="C19" s="37">
        <v>0.16666666666666699</v>
      </c>
      <c r="D19" s="37">
        <v>0.16666666666666699</v>
      </c>
      <c r="E19" s="37">
        <v>0.16666666666666699</v>
      </c>
      <c r="F19" s="37">
        <v>0.16666666666666699</v>
      </c>
    </row>
    <row r="20" spans="1:6">
      <c r="A20" s="37">
        <v>0.15625</v>
      </c>
      <c r="B20" s="37">
        <v>0.17708333333333301</v>
      </c>
      <c r="C20" s="37">
        <v>0.17708333333333301</v>
      </c>
      <c r="D20" s="37">
        <v>0.17708333333333301</v>
      </c>
      <c r="E20" s="37">
        <v>0.17708333333333301</v>
      </c>
      <c r="F20" s="37">
        <v>0.17708333333333301</v>
      </c>
    </row>
    <row r="21" spans="1:6">
      <c r="A21" s="37">
        <v>0.16666666666666699</v>
      </c>
      <c r="B21" s="37">
        <v>0.1875</v>
      </c>
      <c r="C21" s="37">
        <v>0.1875</v>
      </c>
      <c r="D21" s="37">
        <v>0.1875</v>
      </c>
      <c r="E21" s="37">
        <v>0.1875</v>
      </c>
      <c r="F21" s="37">
        <v>0.1875</v>
      </c>
    </row>
    <row r="22" spans="1:6">
      <c r="A22" s="37">
        <v>0.17708333333333301</v>
      </c>
      <c r="B22" s="37">
        <v>0.19791666666666666</v>
      </c>
      <c r="C22" s="37">
        <v>0.19791666666666666</v>
      </c>
      <c r="D22" s="37">
        <v>0.19791666666666666</v>
      </c>
      <c r="E22" s="37">
        <v>0.19791666666666666</v>
      </c>
      <c r="F22" s="37">
        <v>0.19791666666666666</v>
      </c>
    </row>
    <row r="23" spans="1:6">
      <c r="A23" s="37">
        <v>0.1875</v>
      </c>
      <c r="B23" s="37">
        <v>0.20833333333333301</v>
      </c>
      <c r="C23" s="37">
        <v>0.20833333333333301</v>
      </c>
      <c r="D23" s="37">
        <v>0.20833333333333301</v>
      </c>
      <c r="E23" s="37">
        <v>0.20833333333333301</v>
      </c>
      <c r="F23" s="37">
        <v>0.20833333333333301</v>
      </c>
    </row>
    <row r="24" spans="1:6">
      <c r="A24" s="37">
        <v>0.19791666666666666</v>
      </c>
      <c r="B24" s="37">
        <v>0.21875</v>
      </c>
      <c r="C24" s="37">
        <v>0.21875</v>
      </c>
      <c r="D24" s="37">
        <v>0.21875</v>
      </c>
      <c r="E24" s="37">
        <v>0.21875</v>
      </c>
      <c r="F24" s="37">
        <v>0.21875</v>
      </c>
    </row>
    <row r="25" spans="1:6">
      <c r="A25" s="37">
        <v>0.20833333333333301</v>
      </c>
      <c r="B25" s="37">
        <v>0.22916666666666699</v>
      </c>
      <c r="C25" s="37">
        <v>0.22916666666666699</v>
      </c>
      <c r="D25" s="37">
        <v>0.22916666666666699</v>
      </c>
      <c r="E25" s="37">
        <v>0.22916666666666699</v>
      </c>
      <c r="F25" s="37">
        <v>0.22916666666666699</v>
      </c>
    </row>
    <row r="26" spans="1:6">
      <c r="A26" s="37">
        <v>0.21875</v>
      </c>
      <c r="B26" s="37">
        <v>0.23958333333333301</v>
      </c>
      <c r="C26" s="37">
        <v>0.23958333333333301</v>
      </c>
      <c r="D26" s="37">
        <v>0.23958333333333301</v>
      </c>
      <c r="E26" s="37">
        <v>0.23958333333333301</v>
      </c>
      <c r="F26" s="37">
        <v>0.23958333333333301</v>
      </c>
    </row>
    <row r="27" spans="1:6">
      <c r="A27" s="37">
        <v>0.22916666666666699</v>
      </c>
      <c r="B27" s="37">
        <v>0.25</v>
      </c>
      <c r="C27" s="37">
        <v>0.25</v>
      </c>
      <c r="D27" s="37">
        <v>0.25</v>
      </c>
      <c r="E27" s="37">
        <v>0.25</v>
      </c>
      <c r="F27" s="37">
        <v>0.25</v>
      </c>
    </row>
    <row r="28" spans="1:6">
      <c r="A28" s="37">
        <v>0.23958333333333301</v>
      </c>
      <c r="B28" s="37">
        <v>0.26041666666666702</v>
      </c>
      <c r="C28" s="37">
        <v>0.26041666666666702</v>
      </c>
      <c r="D28" s="37">
        <v>0.26041666666666702</v>
      </c>
      <c r="E28" s="37">
        <v>0.26041666666666702</v>
      </c>
      <c r="F28" s="37">
        <v>0.26041666666666702</v>
      </c>
    </row>
    <row r="29" spans="1:6">
      <c r="A29" s="37">
        <v>0.25</v>
      </c>
      <c r="B29" s="37">
        <v>0.27083333333333298</v>
      </c>
      <c r="C29" s="37">
        <v>0.27083333333333298</v>
      </c>
      <c r="D29" s="37">
        <v>0.27083333333333298</v>
      </c>
      <c r="E29" s="37">
        <v>0.27083333333333298</v>
      </c>
      <c r="F29" s="37">
        <v>0.27083333333333298</v>
      </c>
    </row>
    <row r="30" spans="1:6">
      <c r="A30" s="37">
        <v>0.26041666666666702</v>
      </c>
      <c r="B30" s="37">
        <v>0.28125</v>
      </c>
      <c r="C30" s="37">
        <v>0.28125</v>
      </c>
      <c r="D30" s="37">
        <v>0.28125</v>
      </c>
      <c r="E30" s="37">
        <v>0.28125</v>
      </c>
      <c r="F30" s="37">
        <v>0.28125</v>
      </c>
    </row>
    <row r="31" spans="1:6">
      <c r="A31" s="37">
        <v>0.27083333333333298</v>
      </c>
      <c r="B31" s="37">
        <v>0.29166666666666702</v>
      </c>
      <c r="C31" s="37">
        <v>0.29166666666666702</v>
      </c>
      <c r="D31" s="37">
        <v>0.29166666666666702</v>
      </c>
      <c r="E31" s="37">
        <v>0.29166666666666702</v>
      </c>
      <c r="F31" s="37">
        <v>0.29166666666666702</v>
      </c>
    </row>
    <row r="32" spans="1:6">
      <c r="A32" s="37">
        <v>0.28125</v>
      </c>
      <c r="B32" s="37">
        <v>0.30208333333333298</v>
      </c>
      <c r="C32" s="37">
        <v>0.30208333333333298</v>
      </c>
      <c r="D32" s="37">
        <v>0.30208333333333298</v>
      </c>
      <c r="E32" s="37">
        <v>0.30208333333333298</v>
      </c>
      <c r="F32" s="37">
        <v>0.30208333333333298</v>
      </c>
    </row>
    <row r="33" spans="1:6">
      <c r="A33" s="37">
        <v>0.29166666666666702</v>
      </c>
      <c r="B33" s="37">
        <v>0.3125</v>
      </c>
      <c r="C33" s="37">
        <v>0.3125</v>
      </c>
      <c r="D33" s="37">
        <v>0.3125</v>
      </c>
      <c r="E33" s="37">
        <v>0.3125</v>
      </c>
      <c r="F33" s="37">
        <v>0.3125</v>
      </c>
    </row>
    <row r="34" spans="1:6">
      <c r="A34" s="37">
        <v>0.30208333333333298</v>
      </c>
      <c r="B34" s="37">
        <v>0.32291666666666702</v>
      </c>
      <c r="C34" s="37">
        <v>0.32291666666666702</v>
      </c>
      <c r="D34" s="37">
        <v>0.32291666666666702</v>
      </c>
      <c r="E34" s="37">
        <v>0.32291666666666702</v>
      </c>
      <c r="F34" s="37">
        <v>0.32291666666666702</v>
      </c>
    </row>
    <row r="35" spans="1:6">
      <c r="A35" s="37">
        <v>0.3125</v>
      </c>
      <c r="B35" s="37">
        <v>0.33333333333333298</v>
      </c>
      <c r="C35" s="37">
        <v>0.33333333333333298</v>
      </c>
      <c r="D35" s="37">
        <v>0.33333333333333298</v>
      </c>
      <c r="E35" s="37">
        <v>0.33333333333333298</v>
      </c>
      <c r="F35" s="37">
        <v>0.33333333333333298</v>
      </c>
    </row>
    <row r="36" spans="1:6">
      <c r="A36" s="37">
        <v>0.32291666666666702</v>
      </c>
      <c r="B36" s="37">
        <v>0.34375</v>
      </c>
      <c r="C36" s="37">
        <v>0.34375</v>
      </c>
      <c r="D36" s="37">
        <v>0.34375</v>
      </c>
      <c r="E36" s="37">
        <v>0.34375</v>
      </c>
      <c r="F36" s="37">
        <v>0.34375</v>
      </c>
    </row>
    <row r="37" spans="1:6">
      <c r="A37" s="37">
        <v>0.33333333333333298</v>
      </c>
      <c r="B37" s="37">
        <v>0.35416666666666702</v>
      </c>
      <c r="C37" s="37">
        <v>0.35416666666666702</v>
      </c>
      <c r="D37" s="37">
        <v>0.35416666666666702</v>
      </c>
      <c r="E37" s="37">
        <v>0.35416666666666702</v>
      </c>
      <c r="F37" s="37">
        <v>0.35416666666666702</v>
      </c>
    </row>
    <row r="38" spans="1:6">
      <c r="A38" s="37">
        <v>0.34375</v>
      </c>
      <c r="B38" s="37">
        <v>0.36458333333333298</v>
      </c>
      <c r="C38" s="37">
        <v>0.36458333333333298</v>
      </c>
      <c r="D38" s="37">
        <v>0.36458333333333298</v>
      </c>
      <c r="E38" s="37">
        <v>0.36458333333333298</v>
      </c>
      <c r="F38" s="37">
        <v>0.36458333333333298</v>
      </c>
    </row>
    <row r="39" spans="1:6">
      <c r="A39" s="37">
        <v>0.35416666666666702</v>
      </c>
      <c r="B39" s="37">
        <v>0.375</v>
      </c>
      <c r="C39" s="37">
        <v>0.375</v>
      </c>
      <c r="D39" s="37">
        <v>0.375</v>
      </c>
      <c r="E39" s="37">
        <v>0.375</v>
      </c>
      <c r="F39" s="37">
        <v>0.375</v>
      </c>
    </row>
    <row r="40" spans="1:6">
      <c r="A40" s="37">
        <v>0.36458333333333298</v>
      </c>
      <c r="B40" s="37">
        <v>0.38541666666666702</v>
      </c>
      <c r="C40" s="37">
        <v>0.38541666666666702</v>
      </c>
      <c r="D40" s="37">
        <v>0.38541666666666702</v>
      </c>
      <c r="E40" s="37">
        <v>0.38541666666666702</v>
      </c>
      <c r="F40" s="37">
        <v>0.38541666666666702</v>
      </c>
    </row>
    <row r="41" spans="1:6">
      <c r="A41" s="37">
        <v>0.375</v>
      </c>
      <c r="B41" s="37">
        <v>0.39583333333333298</v>
      </c>
      <c r="C41" s="37">
        <v>0.39583333333333298</v>
      </c>
      <c r="D41" s="37">
        <v>0.39583333333333298</v>
      </c>
      <c r="E41" s="37">
        <v>0.39583333333333298</v>
      </c>
      <c r="F41" s="37">
        <v>0.39583333333333298</v>
      </c>
    </row>
    <row r="42" spans="1:6">
      <c r="A42" s="37">
        <v>0.38541666666666702</v>
      </c>
      <c r="B42" s="37">
        <v>0.40625</v>
      </c>
      <c r="C42" s="37">
        <v>0.40625</v>
      </c>
      <c r="D42" s="37">
        <v>0.40625</v>
      </c>
      <c r="E42" s="37">
        <v>0.40625</v>
      </c>
      <c r="F42" s="37">
        <v>0.40625</v>
      </c>
    </row>
    <row r="43" spans="1:6">
      <c r="A43" s="37">
        <v>0.39583333333333298</v>
      </c>
      <c r="B43" s="37">
        <v>0.41666666666666702</v>
      </c>
      <c r="C43" s="37">
        <v>0.41666666666666702</v>
      </c>
      <c r="D43" s="37">
        <v>0.41666666666666702</v>
      </c>
      <c r="E43" s="37">
        <v>0.41666666666666702</v>
      </c>
      <c r="F43" s="37">
        <v>0.41666666666666702</v>
      </c>
    </row>
    <row r="44" spans="1:6">
      <c r="A44" s="37">
        <v>0.40625</v>
      </c>
      <c r="B44" s="37">
        <v>0.42708333333333298</v>
      </c>
      <c r="C44" s="37">
        <v>0.42708333333333298</v>
      </c>
      <c r="D44" s="37">
        <v>0.42708333333333298</v>
      </c>
      <c r="E44" s="37">
        <v>0.42708333333333298</v>
      </c>
      <c r="F44" s="37">
        <v>0.42708333333333298</v>
      </c>
    </row>
    <row r="45" spans="1:6">
      <c r="A45" s="37">
        <v>0.41666666666666702</v>
      </c>
      <c r="B45" s="37">
        <v>0.4375</v>
      </c>
      <c r="C45" s="37">
        <v>0.4375</v>
      </c>
      <c r="D45" s="37">
        <v>0.4375</v>
      </c>
      <c r="E45" s="37">
        <v>0.4375</v>
      </c>
      <c r="F45" s="37">
        <v>0.4375</v>
      </c>
    </row>
    <row r="46" spans="1:6">
      <c r="A46" s="37">
        <v>0.42708333333333298</v>
      </c>
      <c r="B46" s="37">
        <v>0.44791666666666602</v>
      </c>
      <c r="C46" s="37">
        <v>0.44791666666666602</v>
      </c>
      <c r="D46" s="37">
        <v>0.44791666666666602</v>
      </c>
      <c r="E46" s="37">
        <v>0.44791666666666602</v>
      </c>
      <c r="F46" s="37">
        <v>0.44791666666666602</v>
      </c>
    </row>
    <row r="47" spans="1:6">
      <c r="A47" s="37">
        <v>0.4375</v>
      </c>
      <c r="B47" s="37">
        <v>0.45833333333333298</v>
      </c>
      <c r="C47" s="37">
        <v>0.45833333333333298</v>
      </c>
      <c r="D47" s="37">
        <v>0.45833333333333298</v>
      </c>
      <c r="E47" s="37">
        <v>0.45833333333333298</v>
      </c>
      <c r="F47" s="37">
        <v>0.45833333333333298</v>
      </c>
    </row>
    <row r="48" spans="1:6">
      <c r="A48" s="37">
        <v>0.44791666666666602</v>
      </c>
      <c r="B48" s="37">
        <v>0.46875</v>
      </c>
      <c r="C48" s="37">
        <v>0.46875</v>
      </c>
      <c r="D48" s="37">
        <v>0.46875</v>
      </c>
      <c r="E48" s="37">
        <v>0.46875</v>
      </c>
      <c r="F48" s="37">
        <v>0.46875</v>
      </c>
    </row>
    <row r="49" spans="1:6">
      <c r="A49" s="37">
        <v>0.45833333333333298</v>
      </c>
      <c r="B49" s="37">
        <v>0.47916666666666702</v>
      </c>
      <c r="C49" s="37">
        <v>0.47916666666666702</v>
      </c>
      <c r="D49" s="37">
        <v>0.47916666666666702</v>
      </c>
      <c r="E49" s="37">
        <v>0.47916666666666702</v>
      </c>
      <c r="F49" s="37">
        <v>0.47916666666666702</v>
      </c>
    </row>
    <row r="50" spans="1:6">
      <c r="A50" s="37">
        <v>0.46875</v>
      </c>
      <c r="B50" s="37">
        <v>0.48958333333333298</v>
      </c>
      <c r="C50" s="37">
        <v>0.48958333333333298</v>
      </c>
      <c r="D50" s="37">
        <v>0.48958333333333298</v>
      </c>
      <c r="E50" s="37">
        <v>0.48958333333333298</v>
      </c>
      <c r="F50" s="37">
        <v>0.48958333333333298</v>
      </c>
    </row>
    <row r="51" spans="1:6">
      <c r="A51" s="37">
        <v>0.47916666666666702</v>
      </c>
      <c r="B51" s="37">
        <v>0.5</v>
      </c>
      <c r="C51" s="37">
        <v>0.5</v>
      </c>
      <c r="D51" s="37">
        <v>0.5</v>
      </c>
      <c r="E51" s="37">
        <v>0.5</v>
      </c>
      <c r="F51" s="37">
        <v>0.5</v>
      </c>
    </row>
    <row r="52" spans="1:6">
      <c r="A52" s="37">
        <v>0.48958333333333298</v>
      </c>
      <c r="B52" s="37">
        <v>0.51041666666666696</v>
      </c>
      <c r="C52" s="37">
        <v>0.51041666666666696</v>
      </c>
      <c r="D52" s="37">
        <v>0.51041666666666696</v>
      </c>
      <c r="E52" s="37">
        <v>0.51041666666666696</v>
      </c>
      <c r="F52" s="37">
        <v>0.51041666666666696</v>
      </c>
    </row>
    <row r="53" spans="1:6">
      <c r="A53" s="37">
        <v>0.5</v>
      </c>
      <c r="B53" s="37">
        <v>0.52083333333333304</v>
      </c>
      <c r="C53" s="37">
        <v>0.52083333333333304</v>
      </c>
      <c r="D53" s="37">
        <v>0.52083333333333304</v>
      </c>
      <c r="E53" s="37">
        <v>0.52083333333333304</v>
      </c>
      <c r="F53" s="37">
        <v>0.52083333333333304</v>
      </c>
    </row>
    <row r="54" spans="1:6">
      <c r="A54" s="37">
        <v>0.51041666666666696</v>
      </c>
      <c r="B54" s="37">
        <v>0.53125</v>
      </c>
      <c r="C54" s="37">
        <v>0.53125</v>
      </c>
      <c r="D54" s="37">
        <v>0.53125</v>
      </c>
      <c r="E54" s="37">
        <v>0.53125</v>
      </c>
      <c r="F54" s="37">
        <v>0.53125</v>
      </c>
    </row>
    <row r="55" spans="1:6">
      <c r="A55" s="37">
        <v>0.52083333333333304</v>
      </c>
      <c r="B55" s="37">
        <v>0.54166666666666696</v>
      </c>
      <c r="C55" s="37">
        <v>0.54166666666666696</v>
      </c>
      <c r="D55" s="37">
        <v>0.54166666666666696</v>
      </c>
      <c r="E55" s="37">
        <v>0.54166666666666696</v>
      </c>
      <c r="F55" s="37">
        <v>0.54166666666666696</v>
      </c>
    </row>
    <row r="56" spans="1:6">
      <c r="A56" s="37">
        <v>0.53125</v>
      </c>
      <c r="B56" s="37">
        <v>0.55208333333333304</v>
      </c>
      <c r="C56" s="37">
        <v>0.55208333333333304</v>
      </c>
      <c r="D56" s="37">
        <v>0.55208333333333304</v>
      </c>
      <c r="E56" s="37">
        <v>0.55208333333333304</v>
      </c>
      <c r="F56" s="37">
        <v>0.55208333333333304</v>
      </c>
    </row>
    <row r="57" spans="1:6">
      <c r="A57" s="37">
        <v>0.54166666666666696</v>
      </c>
      <c r="B57" s="37">
        <v>0.5625</v>
      </c>
      <c r="C57" s="37">
        <v>0.5625</v>
      </c>
      <c r="D57" s="37">
        <v>0.5625</v>
      </c>
      <c r="E57" s="37">
        <v>0.5625</v>
      </c>
      <c r="F57" s="37">
        <v>0.5625</v>
      </c>
    </row>
    <row r="58" spans="1:6">
      <c r="A58" s="37">
        <v>0.55208333333333304</v>
      </c>
      <c r="B58" s="37">
        <v>0.57291666666666596</v>
      </c>
      <c r="C58" s="37">
        <v>0.57291666666666596</v>
      </c>
      <c r="D58" s="37">
        <v>0.57291666666666596</v>
      </c>
      <c r="E58" s="37">
        <v>0.57291666666666596</v>
      </c>
      <c r="F58" s="37">
        <v>0.57291666666666596</v>
      </c>
    </row>
    <row r="59" spans="1:6">
      <c r="A59" s="37">
        <v>0.5625</v>
      </c>
      <c r="B59" s="37">
        <v>0.58333333333333304</v>
      </c>
      <c r="C59" s="37">
        <v>0.58333333333333304</v>
      </c>
      <c r="D59" s="37">
        <v>0.58333333333333304</v>
      </c>
      <c r="E59" s="37">
        <v>0.58333333333333304</v>
      </c>
      <c r="F59" s="37">
        <v>0.58333333333333304</v>
      </c>
    </row>
    <row r="60" spans="1:6">
      <c r="A60" s="37">
        <v>0.57291666666666596</v>
      </c>
      <c r="B60" s="37">
        <v>0.59375</v>
      </c>
      <c r="C60" s="37">
        <v>0.59375</v>
      </c>
      <c r="D60" s="37">
        <v>0.59375</v>
      </c>
      <c r="E60" s="37">
        <v>0.59375</v>
      </c>
      <c r="F60" s="37">
        <v>0.59375</v>
      </c>
    </row>
    <row r="61" spans="1:6">
      <c r="A61" s="37">
        <v>0.58333333333333304</v>
      </c>
      <c r="B61" s="37">
        <v>0.60416666666666696</v>
      </c>
      <c r="C61" s="37">
        <v>0.60416666666666696</v>
      </c>
      <c r="D61" s="37">
        <v>0.60416666666666696</v>
      </c>
      <c r="E61" s="37">
        <v>0.60416666666666696</v>
      </c>
      <c r="F61" s="37">
        <v>0.60416666666666696</v>
      </c>
    </row>
    <row r="62" spans="1:6">
      <c r="A62" s="37">
        <v>0.59375</v>
      </c>
      <c r="B62" s="37">
        <v>0.61458333333333304</v>
      </c>
      <c r="C62" s="37">
        <v>0.61458333333333304</v>
      </c>
      <c r="D62" s="37">
        <v>0.61458333333333304</v>
      </c>
      <c r="E62" s="37">
        <v>0.61458333333333304</v>
      </c>
      <c r="F62" s="37">
        <v>0.61458333333333304</v>
      </c>
    </row>
    <row r="63" spans="1:6">
      <c r="A63" s="37">
        <v>0.60416666666666696</v>
      </c>
      <c r="B63" s="37">
        <v>0.625</v>
      </c>
      <c r="C63" s="37">
        <v>0.625</v>
      </c>
      <c r="D63" s="37">
        <v>0.625</v>
      </c>
      <c r="E63" s="37">
        <v>0.625</v>
      </c>
      <c r="F63" s="37">
        <v>0.625</v>
      </c>
    </row>
    <row r="64" spans="1:6">
      <c r="A64" s="37">
        <v>0.61458333333333304</v>
      </c>
      <c r="B64" s="37">
        <v>0.63541666666666696</v>
      </c>
      <c r="C64" s="37">
        <v>0.63541666666666696</v>
      </c>
      <c r="D64" s="37">
        <v>0.63541666666666696</v>
      </c>
      <c r="E64" s="37">
        <v>0.63541666666666696</v>
      </c>
      <c r="F64" s="37">
        <v>0.63541666666666696</v>
      </c>
    </row>
    <row r="65" spans="1:6">
      <c r="A65" s="37">
        <v>0.625</v>
      </c>
      <c r="B65" s="37">
        <v>0.64583333333333304</v>
      </c>
      <c r="C65" s="37">
        <v>0.64583333333333304</v>
      </c>
      <c r="D65" s="37">
        <v>0.64583333333333304</v>
      </c>
      <c r="E65" s="37">
        <v>0.64583333333333304</v>
      </c>
      <c r="F65" s="37">
        <v>0.64583333333333304</v>
      </c>
    </row>
    <row r="66" spans="1:6">
      <c r="A66" s="37">
        <v>0.63541666666666696</v>
      </c>
      <c r="B66" s="37">
        <v>0.65625</v>
      </c>
      <c r="C66" s="37">
        <v>0.65625</v>
      </c>
      <c r="D66" s="37">
        <v>0.65625</v>
      </c>
      <c r="E66" s="37">
        <v>0.65625</v>
      </c>
      <c r="F66" s="37">
        <v>0.65625</v>
      </c>
    </row>
    <row r="67" spans="1:6">
      <c r="A67" s="37">
        <v>0.64583333333333304</v>
      </c>
      <c r="B67" s="37">
        <v>0.66666666666666696</v>
      </c>
      <c r="C67" s="37">
        <v>0.66666666666666696</v>
      </c>
      <c r="D67" s="37">
        <v>0.66666666666666696</v>
      </c>
      <c r="E67" s="37">
        <v>0.66666666666666696</v>
      </c>
      <c r="F67" s="37">
        <v>0.66666666666666696</v>
      </c>
    </row>
    <row r="68" spans="1:6">
      <c r="A68" s="37">
        <v>0.65625</v>
      </c>
      <c r="B68" s="37">
        <v>0.67708333333333304</v>
      </c>
      <c r="C68" s="37">
        <v>0.67708333333333304</v>
      </c>
      <c r="D68" s="37">
        <v>0.67708333333333304</v>
      </c>
      <c r="E68" s="37">
        <v>0.67708333333333304</v>
      </c>
      <c r="F68" s="37">
        <v>0.67708333333333304</v>
      </c>
    </row>
    <row r="69" spans="1:6">
      <c r="A69" s="37">
        <v>0.66666666666666696</v>
      </c>
      <c r="B69" s="37">
        <v>0.6875</v>
      </c>
      <c r="C69" s="37">
        <v>0.6875</v>
      </c>
      <c r="D69" s="37">
        <v>0.6875</v>
      </c>
      <c r="E69" s="37">
        <v>0.6875</v>
      </c>
      <c r="F69" s="37">
        <v>0.6875</v>
      </c>
    </row>
    <row r="70" spans="1:6">
      <c r="A70" s="37">
        <v>0.67708333333333304</v>
      </c>
      <c r="B70" s="37">
        <v>0.69791666666666596</v>
      </c>
      <c r="C70" s="37">
        <v>0.69791666666666596</v>
      </c>
      <c r="D70" s="37">
        <v>0.69791666666666596</v>
      </c>
      <c r="E70" s="37">
        <v>0.69791666666666596</v>
      </c>
      <c r="F70" s="37">
        <v>0.69791666666666596</v>
      </c>
    </row>
    <row r="71" spans="1:6">
      <c r="A71" s="37">
        <v>0.6875</v>
      </c>
      <c r="B71" s="37">
        <v>0.70833333333333304</v>
      </c>
      <c r="C71" s="37">
        <v>0.70833333333333304</v>
      </c>
      <c r="D71" s="37">
        <v>0.70833333333333304</v>
      </c>
      <c r="E71" s="37">
        <v>0.70833333333333304</v>
      </c>
      <c r="F71" s="37">
        <v>0.70833333333333304</v>
      </c>
    </row>
    <row r="72" spans="1:6">
      <c r="A72" s="37">
        <v>0.69791666666666596</v>
      </c>
      <c r="B72" s="37">
        <v>0.71875</v>
      </c>
      <c r="C72" s="37">
        <v>0.71875</v>
      </c>
      <c r="D72" s="37">
        <v>0.71875</v>
      </c>
      <c r="E72" s="37">
        <v>0.71875</v>
      </c>
      <c r="F72" s="37">
        <v>0.71875</v>
      </c>
    </row>
    <row r="73" spans="1:6">
      <c r="A73" s="37">
        <v>0.70833333333333304</v>
      </c>
      <c r="B73" s="37">
        <v>0.72916666666666696</v>
      </c>
      <c r="C73" s="37">
        <v>0.72916666666666696</v>
      </c>
      <c r="D73" s="37">
        <v>0.72916666666666696</v>
      </c>
      <c r="E73" s="37">
        <v>0.72916666666666696</v>
      </c>
      <c r="F73" s="37">
        <v>0.72916666666666696</v>
      </c>
    </row>
    <row r="74" spans="1:6">
      <c r="A74" s="37">
        <v>0.71875</v>
      </c>
      <c r="B74" s="37">
        <v>0.73958333333333304</v>
      </c>
      <c r="C74" s="37">
        <v>0.73958333333333304</v>
      </c>
      <c r="D74" s="37">
        <v>0.73958333333333304</v>
      </c>
      <c r="E74" s="37">
        <v>0.73958333333333304</v>
      </c>
      <c r="F74" s="37">
        <v>0.73958333333333304</v>
      </c>
    </row>
    <row r="75" spans="1:6">
      <c r="A75" s="37">
        <v>0.72916666666666696</v>
      </c>
      <c r="B75" s="37">
        <v>0.75</v>
      </c>
      <c r="C75" s="37">
        <v>0.75</v>
      </c>
      <c r="D75" s="37">
        <v>0.75</v>
      </c>
      <c r="E75" s="37">
        <v>0.75</v>
      </c>
      <c r="F75" s="37">
        <v>0.75</v>
      </c>
    </row>
    <row r="76" spans="1:6">
      <c r="A76" s="37">
        <v>0.73958333333333304</v>
      </c>
      <c r="B76" s="37">
        <v>0.76041666666666696</v>
      </c>
      <c r="C76" s="37">
        <v>0.76041666666666696</v>
      </c>
      <c r="D76" s="37">
        <v>0.76041666666666696</v>
      </c>
      <c r="E76" s="37">
        <v>0.76041666666666696</v>
      </c>
      <c r="F76" s="37">
        <v>0.76041666666666696</v>
      </c>
    </row>
    <row r="77" spans="1:6">
      <c r="A77" s="37">
        <v>0.75</v>
      </c>
      <c r="B77" s="37">
        <v>0.77083333333333304</v>
      </c>
      <c r="C77" s="37">
        <v>0.77083333333333304</v>
      </c>
      <c r="D77" s="37">
        <v>0.77083333333333304</v>
      </c>
      <c r="E77" s="37">
        <v>0.77083333333333304</v>
      </c>
      <c r="F77" s="37">
        <v>0.77083333333333304</v>
      </c>
    </row>
    <row r="78" spans="1:6">
      <c r="A78" s="37">
        <v>0.76041666666666696</v>
      </c>
      <c r="B78" s="37">
        <v>0.78125</v>
      </c>
      <c r="C78" s="37">
        <v>0.78125</v>
      </c>
      <c r="D78" s="37">
        <v>0.78125</v>
      </c>
      <c r="E78" s="37">
        <v>0.78125</v>
      </c>
      <c r="F78" s="37">
        <v>0.78125</v>
      </c>
    </row>
    <row r="79" spans="1:6">
      <c r="A79" s="37">
        <v>0.77083333333333304</v>
      </c>
      <c r="B79" s="37">
        <v>0.79166666666666696</v>
      </c>
      <c r="C79" s="37">
        <v>0.79166666666666696</v>
      </c>
      <c r="D79" s="37">
        <v>0.79166666666666696</v>
      </c>
      <c r="E79" s="37">
        <v>0.79166666666666696</v>
      </c>
      <c r="F79" s="37">
        <v>0.79166666666666696</v>
      </c>
    </row>
    <row r="80" spans="1:6">
      <c r="A80" s="37">
        <v>0.78125</v>
      </c>
      <c r="B80" s="37">
        <v>0.80208333333333304</v>
      </c>
      <c r="C80" s="37">
        <v>0.80208333333333304</v>
      </c>
      <c r="D80" s="37">
        <v>0.80208333333333304</v>
      </c>
      <c r="E80" s="37">
        <v>0.80208333333333304</v>
      </c>
      <c r="F80" s="37">
        <v>0.80208333333333304</v>
      </c>
    </row>
    <row r="81" spans="1:6">
      <c r="A81" s="37">
        <v>0.79166666666666696</v>
      </c>
      <c r="B81" s="37">
        <v>0.8125</v>
      </c>
      <c r="C81" s="37">
        <v>0.8125</v>
      </c>
      <c r="D81" s="37">
        <v>0.8125</v>
      </c>
      <c r="E81" s="37">
        <v>0.8125</v>
      </c>
      <c r="F81" s="37">
        <v>0.8125</v>
      </c>
    </row>
    <row r="82" spans="1:6">
      <c r="A82" s="37">
        <v>0.80208333333333304</v>
      </c>
      <c r="B82" s="37">
        <v>0.82291666666666596</v>
      </c>
      <c r="C82" s="37">
        <v>0.82291666666666596</v>
      </c>
      <c r="D82" s="37">
        <v>0.82291666666666596</v>
      </c>
      <c r="E82" s="37">
        <v>0.82291666666666596</v>
      </c>
      <c r="F82" s="37">
        <v>0.82291666666666596</v>
      </c>
    </row>
    <row r="83" spans="1:6">
      <c r="A83" s="37">
        <v>0.8125</v>
      </c>
      <c r="B83" s="37">
        <v>0.83333333333333404</v>
      </c>
      <c r="C83" s="37">
        <v>0.83333333333333404</v>
      </c>
      <c r="D83" s="37">
        <v>0.83333333333333404</v>
      </c>
      <c r="E83" s="37">
        <v>0.83333333333333404</v>
      </c>
      <c r="F83" s="37">
        <v>0.83333333333333404</v>
      </c>
    </row>
    <row r="84" spans="1:6">
      <c r="A84" s="37">
        <v>0.82291666666666596</v>
      </c>
      <c r="B84" s="37">
        <v>0.84375</v>
      </c>
      <c r="C84" s="37">
        <v>0.84375</v>
      </c>
      <c r="D84" s="37">
        <v>0.84375</v>
      </c>
      <c r="E84" s="37">
        <v>0.84375</v>
      </c>
      <c r="F84" s="37">
        <v>0.84375</v>
      </c>
    </row>
    <row r="85" spans="1:6">
      <c r="A85" s="37">
        <v>0.83333333333333404</v>
      </c>
      <c r="B85" s="37">
        <v>0.85416666666666696</v>
      </c>
      <c r="C85" s="37">
        <v>0.85416666666666696</v>
      </c>
      <c r="D85" s="37">
        <v>0.85416666666666696</v>
      </c>
      <c r="E85" s="37">
        <v>0.85416666666666696</v>
      </c>
      <c r="F85" s="37">
        <v>0.85416666666666696</v>
      </c>
    </row>
    <row r="86" spans="1:6">
      <c r="A86" s="37">
        <v>0.84375</v>
      </c>
      <c r="B86" s="37">
        <v>0.86458333333333304</v>
      </c>
      <c r="C86" s="37">
        <v>0.86458333333333304</v>
      </c>
      <c r="D86" s="37">
        <v>0.86458333333333304</v>
      </c>
      <c r="E86" s="37">
        <v>0.86458333333333304</v>
      </c>
      <c r="F86" s="37">
        <v>0.86458333333333304</v>
      </c>
    </row>
    <row r="87" spans="1:6">
      <c r="A87" s="37">
        <v>0.85416666666666696</v>
      </c>
      <c r="B87" s="37">
        <v>0.875000000000001</v>
      </c>
      <c r="C87" s="37">
        <v>0.875000000000001</v>
      </c>
      <c r="D87" s="37">
        <v>0.875000000000001</v>
      </c>
      <c r="E87" s="37">
        <v>0.875000000000001</v>
      </c>
      <c r="F87" s="37">
        <v>0.875000000000001</v>
      </c>
    </row>
    <row r="88" spans="1:6">
      <c r="A88" s="37">
        <v>0.86458333333333304</v>
      </c>
      <c r="B88" s="37">
        <v>0.88541666666666696</v>
      </c>
      <c r="C88" s="37">
        <v>0.88541666666666696</v>
      </c>
      <c r="D88" s="37">
        <v>0.88541666666666696</v>
      </c>
      <c r="E88" s="37">
        <v>0.88541666666666696</v>
      </c>
      <c r="F88" s="37">
        <v>0.88541666666666696</v>
      </c>
    </row>
    <row r="89" spans="1:6">
      <c r="A89" s="37">
        <v>0.875000000000001</v>
      </c>
      <c r="B89" s="37">
        <v>0.89583333333333404</v>
      </c>
      <c r="C89" s="37">
        <v>0.89583333333333404</v>
      </c>
      <c r="D89" s="37">
        <v>0.89583333333333404</v>
      </c>
      <c r="E89" s="37">
        <v>0.89583333333333404</v>
      </c>
      <c r="F89" s="37">
        <v>0.89583333333333404</v>
      </c>
    </row>
    <row r="90" spans="1:6">
      <c r="A90" s="37">
        <v>0.88541666666666696</v>
      </c>
      <c r="B90" s="37">
        <v>0.90625</v>
      </c>
      <c r="C90" s="37">
        <v>0.90625</v>
      </c>
      <c r="D90" s="37">
        <v>0.90625</v>
      </c>
      <c r="E90" s="37">
        <v>0.90625</v>
      </c>
      <c r="F90" s="37">
        <v>0.90625</v>
      </c>
    </row>
    <row r="91" spans="1:6">
      <c r="A91" s="37">
        <v>0.89583333333333404</v>
      </c>
      <c r="B91" s="37">
        <v>0.91666666666666696</v>
      </c>
      <c r="C91" s="37">
        <v>0.91666666666666696</v>
      </c>
      <c r="D91" s="37">
        <v>0.91666666666666696</v>
      </c>
      <c r="E91" s="37">
        <v>0.91666666666666696</v>
      </c>
      <c r="F91" s="37">
        <v>0.91666666666666696</v>
      </c>
    </row>
    <row r="92" spans="1:6">
      <c r="A92" s="37">
        <v>0.90625</v>
      </c>
      <c r="B92" s="37">
        <v>0.92708333333333304</v>
      </c>
      <c r="C92" s="37">
        <v>0.92708333333333304</v>
      </c>
      <c r="D92" s="37">
        <v>0.92708333333333304</v>
      </c>
      <c r="E92" s="37">
        <v>0.92708333333333304</v>
      </c>
      <c r="F92" s="37">
        <v>0.92708333333333304</v>
      </c>
    </row>
    <row r="93" spans="1:6">
      <c r="A93" s="37">
        <v>0.91666666666666696</v>
      </c>
      <c r="B93" s="37">
        <v>0.9375</v>
      </c>
      <c r="C93" s="37">
        <v>0.9375</v>
      </c>
      <c r="D93" s="37">
        <v>0.9375</v>
      </c>
      <c r="E93" s="37">
        <v>0.9375</v>
      </c>
      <c r="F93" s="37">
        <v>0.9375</v>
      </c>
    </row>
    <row r="94" spans="1:6">
      <c r="A94" s="37">
        <v>0.92708333333333304</v>
      </c>
      <c r="B94" s="37">
        <v>0.94791666666666596</v>
      </c>
      <c r="C94" s="37">
        <v>0.94791666666666596</v>
      </c>
      <c r="D94" s="37">
        <v>0.94791666666666596</v>
      </c>
      <c r="E94" s="37">
        <v>0.94791666666666596</v>
      </c>
      <c r="F94" s="37">
        <v>0.94791666666666596</v>
      </c>
    </row>
    <row r="95" spans="1:6">
      <c r="A95" s="37">
        <v>0.9375</v>
      </c>
      <c r="B95" s="37">
        <v>0.95833333333333404</v>
      </c>
      <c r="C95" s="37">
        <v>0.95833333333333404</v>
      </c>
      <c r="D95" s="37">
        <v>0.95833333333333404</v>
      </c>
      <c r="E95" s="37">
        <v>0.95833333333333404</v>
      </c>
      <c r="F95" s="37">
        <v>0.95833333333333404</v>
      </c>
    </row>
    <row r="96" spans="1:6">
      <c r="A96" s="37">
        <v>0.94791666666666596</v>
      </c>
      <c r="B96" s="37">
        <v>0.96875</v>
      </c>
      <c r="C96" s="37">
        <v>0.96875</v>
      </c>
      <c r="D96" s="37">
        <v>0.96875</v>
      </c>
      <c r="E96" s="37">
        <v>0.96875</v>
      </c>
      <c r="F96" s="37">
        <v>0.96875</v>
      </c>
    </row>
    <row r="97" spans="1:6">
      <c r="A97" s="37">
        <v>0.95833333333333404</v>
      </c>
      <c r="B97" s="37">
        <v>0.97916666666666696</v>
      </c>
      <c r="C97" s="37">
        <v>0.97916666666666696</v>
      </c>
      <c r="D97" s="37">
        <v>0.97916666666666696</v>
      </c>
      <c r="E97" s="37">
        <v>0.97916666666666696</v>
      </c>
      <c r="F97" s="37">
        <v>0.97916666666666696</v>
      </c>
    </row>
    <row r="98" spans="1:6">
      <c r="A98" s="37">
        <v>0.96875</v>
      </c>
      <c r="B98" s="37">
        <v>0.98958333333333304</v>
      </c>
      <c r="C98" s="37">
        <v>0.98958333333333304</v>
      </c>
      <c r="D98" s="37">
        <v>0.98958333333333304</v>
      </c>
      <c r="E98" s="37">
        <v>0.98958333333333304</v>
      </c>
      <c r="F98" s="37">
        <v>0.98958333333333304</v>
      </c>
    </row>
    <row r="99" spans="1:6">
      <c r="A99" s="37">
        <v>0.97916666666666696</v>
      </c>
    </row>
    <row r="100" spans="1:6">
      <c r="A100" s="37">
        <v>0.98958333333333304</v>
      </c>
    </row>
  </sheetData>
  <sortState ref="A3:A110">
    <sortCondition ref="A3:A110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2"/>
  <sheetViews>
    <sheetView workbookViewId="0">
      <selection activeCell="L1" sqref="L1"/>
    </sheetView>
  </sheetViews>
  <sheetFormatPr baseColWidth="10" defaultColWidth="8.83203125" defaultRowHeight="14" x14ac:dyDescent="0"/>
  <sheetData>
    <row r="1" spans="16:16" ht="23">
      <c r="P1" s="136" t="s">
        <v>58</v>
      </c>
    </row>
    <row r="2" spans="16:16" ht="17">
      <c r="P2" s="144" t="s">
        <v>55</v>
      </c>
    </row>
    <row r="33" spans="1:29" ht="26.25" customHeight="1"/>
    <row r="34" spans="1:29" s="1" customFormat="1" ht="20.25" customHeight="1">
      <c r="A34" s="118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136"/>
      <c r="Q34" s="29"/>
      <c r="R34" s="29"/>
      <c r="S34" s="29"/>
      <c r="T34" s="29"/>
      <c r="U34" s="29"/>
      <c r="V34" s="29"/>
      <c r="W34"/>
      <c r="X34" s="35"/>
      <c r="Y34" s="35"/>
      <c r="Z34" s="35"/>
      <c r="AA34" s="35"/>
      <c r="AB34" s="35"/>
      <c r="AC34" s="35"/>
    </row>
    <row r="35" spans="1:29" s="137" customFormat="1" ht="20.25" customHeight="1">
      <c r="J35" s="137" t="s">
        <v>55</v>
      </c>
      <c r="W35"/>
      <c r="X35" s="139"/>
      <c r="Y35" s="139"/>
      <c r="Z35" s="139"/>
      <c r="AA35" s="139"/>
      <c r="AB35" s="139"/>
      <c r="AC35" s="139"/>
    </row>
    <row r="36" spans="1:29" s="1" customFormat="1" ht="20.25" customHeight="1">
      <c r="W36"/>
      <c r="X36" s="35"/>
      <c r="Y36" s="35"/>
      <c r="Z36" s="35"/>
      <c r="AA36" s="35"/>
      <c r="AB36" s="35"/>
      <c r="AC36" s="35"/>
    </row>
    <row r="37" spans="1:29" s="1" customFormat="1" ht="20.25" customHeight="1">
      <c r="W37"/>
      <c r="X37" s="35"/>
      <c r="Y37" s="35"/>
      <c r="Z37" s="35"/>
      <c r="AA37" s="35"/>
      <c r="AB37" s="35"/>
      <c r="AC37" s="35"/>
    </row>
    <row r="38" spans="1:29" s="1" customFormat="1" ht="20.25" customHeight="1">
      <c r="W38"/>
      <c r="X38" s="35"/>
      <c r="Y38" s="35"/>
      <c r="Z38" s="35"/>
      <c r="AA38" s="35"/>
      <c r="AB38" s="35"/>
      <c r="AC38" s="35"/>
    </row>
    <row r="39" spans="1:29" s="1" customFormat="1" ht="20.25" customHeight="1">
      <c r="W39"/>
      <c r="X39" s="35"/>
      <c r="Y39" s="35"/>
      <c r="Z39" s="35"/>
      <c r="AA39" s="35"/>
      <c r="AB39" s="35"/>
      <c r="AC39" s="35"/>
    </row>
    <row r="40" spans="1:29" s="1" customFormat="1" ht="12" customHeight="1">
      <c r="W40"/>
      <c r="X40" s="35"/>
      <c r="Y40" s="35"/>
      <c r="Z40" s="35"/>
      <c r="AA40" s="35"/>
      <c r="AB40" s="35"/>
      <c r="AC40" s="35"/>
    </row>
    <row r="41" spans="1:29" s="1" customFormat="1" ht="27" customHeight="1">
      <c r="A41" s="193" t="s">
        <v>24</v>
      </c>
      <c r="B41" s="193"/>
      <c r="C41" s="62"/>
      <c r="D41" s="27"/>
      <c r="E41" s="27"/>
      <c r="F41" s="27"/>
      <c r="G41" s="27"/>
      <c r="H41" s="27"/>
      <c r="O41" s="117" t="s">
        <v>48</v>
      </c>
      <c r="P41" s="194"/>
      <c r="Q41" s="194"/>
      <c r="R41" s="8" t="s">
        <v>31</v>
      </c>
      <c r="S41" s="195" t="str">
        <f>IF(P41=0," ",P41+14-(1))</f>
        <v xml:space="preserve"> </v>
      </c>
      <c r="T41" s="195"/>
      <c r="U41" s="195"/>
      <c r="V41" s="102"/>
      <c r="W41"/>
      <c r="X41" s="35"/>
      <c r="Y41" s="35"/>
      <c r="Z41" s="35"/>
      <c r="AA41" s="35"/>
      <c r="AB41" s="35"/>
      <c r="AC41" s="35"/>
    </row>
    <row r="42" spans="1:29" s="1" customFormat="1" ht="27" customHeight="1">
      <c r="A42" s="196" t="s">
        <v>52</v>
      </c>
      <c r="B42" s="196"/>
      <c r="C42" s="63"/>
      <c r="D42" s="20"/>
      <c r="E42" s="20"/>
      <c r="F42" s="20"/>
      <c r="G42" s="20"/>
      <c r="H42" s="20"/>
      <c r="O42" s="117" t="s">
        <v>51</v>
      </c>
      <c r="P42" s="110"/>
      <c r="Q42" s="21"/>
      <c r="R42" s="21"/>
      <c r="S42" s="21"/>
      <c r="T42" s="21"/>
      <c r="U42" s="21"/>
      <c r="V42" s="103"/>
      <c r="W42"/>
      <c r="X42" s="35"/>
      <c r="Y42" s="35"/>
      <c r="Z42" s="35"/>
      <c r="AA42" s="35"/>
      <c r="AB42" s="35"/>
      <c r="AC42" s="35"/>
    </row>
  </sheetData>
  <mergeCells count="4">
    <mergeCell ref="A41:B41"/>
    <mergeCell ref="P41:Q41"/>
    <mergeCell ref="S41:U41"/>
    <mergeCell ref="A42:B4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Time Report</vt:lpstr>
      <vt:lpstr>Sheet2</vt:lpstr>
      <vt:lpstr>List</vt:lpstr>
      <vt:lpstr>Logos</vt:lpstr>
      <vt:lpstr>Sheet1</vt:lpstr>
    </vt:vector>
  </TitlesOfParts>
  <Company>SUNY ESF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ebrown</dc:creator>
  <cp:lastModifiedBy>web</cp:lastModifiedBy>
  <cp:lastPrinted>2017-05-01T17:07:03Z</cp:lastPrinted>
  <dcterms:created xsi:type="dcterms:W3CDTF">2010-07-30T15:06:24Z</dcterms:created>
  <dcterms:modified xsi:type="dcterms:W3CDTF">2017-05-02T13:47:21Z</dcterms:modified>
</cp:coreProperties>
</file>