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2810"/>
  <workbookPr autoCompressPictures="0"/>
  <bookViews>
    <workbookView xWindow="3300" yWindow="160" windowWidth="25600" windowHeight="16060"/>
  </bookViews>
  <sheets>
    <sheet name="Executive Summary" sheetId="11" r:id="rId1"/>
    <sheet name="JDG 12-11-12 HNO3 leach" sheetId="1" r:id="rId2"/>
    <sheet name="standards" sheetId="2" r:id="rId3"/>
    <sheet name="processed standards" sheetId="3" r:id="rId4"/>
    <sheet name="Final Standards" sheetId="4" r:id="rId5"/>
    <sheet name="samples" sheetId="5" r:id="rId6"/>
    <sheet name="processed samples" sheetId="6" r:id="rId7"/>
    <sheet name="Final Samples" sheetId="7" r:id="rId8"/>
    <sheet name="Summary Samples and Standards" sheetId="8" r:id="rId9"/>
    <sheet name="HNO3 leach umol" sheetId="9" r:id="rId10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V8" i="11" l="1"/>
  <c r="X8" i="11"/>
  <c r="V13" i="11"/>
  <c r="X13" i="11"/>
  <c r="O3" i="8"/>
  <c r="P3" i="8"/>
  <c r="O4" i="8"/>
  <c r="P4" i="8"/>
  <c r="O5" i="8"/>
  <c r="P5" i="8"/>
  <c r="O6" i="8"/>
  <c r="P6" i="8"/>
  <c r="O7" i="8"/>
  <c r="P7" i="8"/>
  <c r="O8" i="8"/>
  <c r="P8" i="8"/>
  <c r="O9" i="8"/>
  <c r="P9" i="8"/>
  <c r="O10" i="8"/>
  <c r="P10" i="8"/>
  <c r="O11" i="8"/>
  <c r="P11" i="8"/>
  <c r="O2" i="8"/>
  <c r="P2" i="8"/>
  <c r="O22" i="8"/>
  <c r="P22" i="8"/>
  <c r="O14" i="8"/>
  <c r="P14" i="8"/>
  <c r="O15" i="8"/>
  <c r="P15" i="8"/>
  <c r="O16" i="8"/>
  <c r="P16" i="8"/>
  <c r="O17" i="8"/>
  <c r="P17" i="8"/>
  <c r="O18" i="8"/>
  <c r="P18" i="8"/>
  <c r="O19" i="8"/>
  <c r="P19" i="8"/>
  <c r="O20" i="8"/>
  <c r="P20" i="8"/>
  <c r="O21" i="8"/>
  <c r="P21" i="8"/>
  <c r="O13" i="8"/>
  <c r="P13" i="8"/>
  <c r="T27" i="9"/>
  <c r="T28" i="9"/>
  <c r="T29" i="9"/>
  <c r="T30" i="9"/>
  <c r="T31" i="9"/>
  <c r="T32" i="9"/>
  <c r="T33" i="9"/>
  <c r="T34" i="9"/>
  <c r="T35" i="9"/>
  <c r="T26" i="9"/>
  <c r="E35" i="9"/>
  <c r="K35" i="9"/>
  <c r="P35" i="9"/>
  <c r="R35" i="9"/>
  <c r="N35" i="9"/>
  <c r="M35" i="9"/>
  <c r="L35" i="9"/>
  <c r="J35" i="9"/>
  <c r="I35" i="9"/>
  <c r="H35" i="9"/>
  <c r="G35" i="9"/>
  <c r="F35" i="9"/>
  <c r="D35" i="9"/>
  <c r="C35" i="9"/>
  <c r="E34" i="9"/>
  <c r="K34" i="9"/>
  <c r="P34" i="9"/>
  <c r="R34" i="9"/>
  <c r="N34" i="9"/>
  <c r="M34" i="9"/>
  <c r="L34" i="9"/>
  <c r="J34" i="9"/>
  <c r="I34" i="9"/>
  <c r="H34" i="9"/>
  <c r="G34" i="9"/>
  <c r="F34" i="9"/>
  <c r="D34" i="9"/>
  <c r="C34" i="9"/>
  <c r="E33" i="9"/>
  <c r="K33" i="9"/>
  <c r="P33" i="9"/>
  <c r="R33" i="9"/>
  <c r="N33" i="9"/>
  <c r="M33" i="9"/>
  <c r="L33" i="9"/>
  <c r="J33" i="9"/>
  <c r="I33" i="9"/>
  <c r="H33" i="9"/>
  <c r="G33" i="9"/>
  <c r="F33" i="9"/>
  <c r="D33" i="9"/>
  <c r="C33" i="9"/>
  <c r="E32" i="9"/>
  <c r="K32" i="9"/>
  <c r="P32" i="9"/>
  <c r="R32" i="9"/>
  <c r="N32" i="9"/>
  <c r="M32" i="9"/>
  <c r="L32" i="9"/>
  <c r="J32" i="9"/>
  <c r="I32" i="9"/>
  <c r="H32" i="9"/>
  <c r="G32" i="9"/>
  <c r="F32" i="9"/>
  <c r="D32" i="9"/>
  <c r="C32" i="9"/>
  <c r="E31" i="9"/>
  <c r="K31" i="9"/>
  <c r="P31" i="9"/>
  <c r="R31" i="9"/>
  <c r="N31" i="9"/>
  <c r="M31" i="9"/>
  <c r="L31" i="9"/>
  <c r="J31" i="9"/>
  <c r="I31" i="9"/>
  <c r="H31" i="9"/>
  <c r="G31" i="9"/>
  <c r="F31" i="9"/>
  <c r="D31" i="9"/>
  <c r="C31" i="9"/>
  <c r="E30" i="9"/>
  <c r="K30" i="9"/>
  <c r="P30" i="9"/>
  <c r="R30" i="9"/>
  <c r="N30" i="9"/>
  <c r="M30" i="9"/>
  <c r="L30" i="9"/>
  <c r="J30" i="9"/>
  <c r="I30" i="9"/>
  <c r="H30" i="9"/>
  <c r="G30" i="9"/>
  <c r="F30" i="9"/>
  <c r="D30" i="9"/>
  <c r="C30" i="9"/>
  <c r="E29" i="9"/>
  <c r="K29" i="9"/>
  <c r="P29" i="9"/>
  <c r="R29" i="9"/>
  <c r="N29" i="9"/>
  <c r="M29" i="9"/>
  <c r="L29" i="9"/>
  <c r="J29" i="9"/>
  <c r="I29" i="9"/>
  <c r="H29" i="9"/>
  <c r="G29" i="9"/>
  <c r="F29" i="9"/>
  <c r="D29" i="9"/>
  <c r="C29" i="9"/>
  <c r="E28" i="9"/>
  <c r="K28" i="9"/>
  <c r="P28" i="9"/>
  <c r="R28" i="9"/>
  <c r="N28" i="9"/>
  <c r="M28" i="9"/>
  <c r="L28" i="9"/>
  <c r="J28" i="9"/>
  <c r="I28" i="9"/>
  <c r="H28" i="9"/>
  <c r="G28" i="9"/>
  <c r="F28" i="9"/>
  <c r="D28" i="9"/>
  <c r="C28" i="9"/>
  <c r="E27" i="9"/>
  <c r="K27" i="9"/>
  <c r="P27" i="9"/>
  <c r="R27" i="9"/>
  <c r="N27" i="9"/>
  <c r="M27" i="9"/>
  <c r="L27" i="9"/>
  <c r="J27" i="9"/>
  <c r="I27" i="9"/>
  <c r="H27" i="9"/>
  <c r="G27" i="9"/>
  <c r="F27" i="9"/>
  <c r="D27" i="9"/>
  <c r="C27" i="9"/>
  <c r="E26" i="9"/>
  <c r="K26" i="9"/>
  <c r="P26" i="9"/>
  <c r="R26" i="9"/>
  <c r="N26" i="9"/>
  <c r="M26" i="9"/>
  <c r="L26" i="9"/>
  <c r="J26" i="9"/>
  <c r="I26" i="9"/>
  <c r="H26" i="9"/>
  <c r="G26" i="9"/>
  <c r="F26" i="9"/>
  <c r="D26" i="9"/>
  <c r="C26" i="9"/>
  <c r="C26" i="7"/>
  <c r="D26" i="7"/>
  <c r="E26" i="7"/>
  <c r="F26" i="7"/>
  <c r="G26" i="7"/>
  <c r="H26" i="7"/>
  <c r="I26" i="7"/>
  <c r="J26" i="7"/>
  <c r="K26" i="7"/>
  <c r="L26" i="7"/>
  <c r="M26" i="7"/>
  <c r="B26" i="7"/>
  <c r="AI11" i="6"/>
  <c r="AI10" i="6"/>
  <c r="AI9" i="6"/>
  <c r="AI8" i="6"/>
  <c r="AI7" i="6"/>
  <c r="AI6" i="6"/>
  <c r="AI5" i="6"/>
  <c r="AI4" i="6"/>
  <c r="AI3" i="6"/>
  <c r="AI2" i="6"/>
  <c r="AI33" i="6"/>
  <c r="AI32" i="6"/>
  <c r="AI31" i="6"/>
  <c r="AI30" i="6"/>
  <c r="AI29" i="6"/>
  <c r="AI28" i="6"/>
  <c r="AI27" i="6"/>
  <c r="AI26" i="6"/>
  <c r="AI25" i="6"/>
  <c r="AI24" i="6"/>
  <c r="AE33" i="6"/>
  <c r="AD33" i="6"/>
  <c r="AC33" i="6"/>
  <c r="AB33" i="6"/>
  <c r="AA33" i="6"/>
  <c r="Z33" i="6"/>
  <c r="Y33" i="6"/>
  <c r="X33" i="6"/>
  <c r="W33" i="6"/>
  <c r="V33" i="6"/>
  <c r="U33" i="6"/>
  <c r="T33" i="6"/>
  <c r="S33" i="6"/>
  <c r="R33" i="6"/>
  <c r="AE32" i="6"/>
  <c r="AD32" i="6"/>
  <c r="AC32" i="6"/>
  <c r="AB32" i="6"/>
  <c r="AA32" i="6"/>
  <c r="Z32" i="6"/>
  <c r="Y32" i="6"/>
  <c r="X32" i="6"/>
  <c r="W32" i="6"/>
  <c r="V32" i="6"/>
  <c r="U32" i="6"/>
  <c r="T32" i="6"/>
  <c r="S32" i="6"/>
  <c r="R32" i="6"/>
  <c r="AE31" i="6"/>
  <c r="AD31" i="6"/>
  <c r="AC31" i="6"/>
  <c r="AB31" i="6"/>
  <c r="AA31" i="6"/>
  <c r="Z31" i="6"/>
  <c r="Y31" i="6"/>
  <c r="X31" i="6"/>
  <c r="W31" i="6"/>
  <c r="V31" i="6"/>
  <c r="U31" i="6"/>
  <c r="T31" i="6"/>
  <c r="S31" i="6"/>
  <c r="R31" i="6"/>
  <c r="AE30" i="6"/>
  <c r="AD30" i="6"/>
  <c r="AC30" i="6"/>
  <c r="AB30" i="6"/>
  <c r="AA30" i="6"/>
  <c r="Z30" i="6"/>
  <c r="Y30" i="6"/>
  <c r="X30" i="6"/>
  <c r="W30" i="6"/>
  <c r="V30" i="6"/>
  <c r="U30" i="6"/>
  <c r="T30" i="6"/>
  <c r="S30" i="6"/>
  <c r="R30" i="6"/>
  <c r="AE29" i="6"/>
  <c r="AD29" i="6"/>
  <c r="AC29" i="6"/>
  <c r="AB29" i="6"/>
  <c r="AA29" i="6"/>
  <c r="Z29" i="6"/>
  <c r="Y29" i="6"/>
  <c r="X29" i="6"/>
  <c r="W29" i="6"/>
  <c r="V29" i="6"/>
  <c r="U29" i="6"/>
  <c r="T29" i="6"/>
  <c r="S29" i="6"/>
  <c r="R29" i="6"/>
  <c r="AE28" i="6"/>
  <c r="AD28" i="6"/>
  <c r="AC28" i="6"/>
  <c r="AB28" i="6"/>
  <c r="AA28" i="6"/>
  <c r="Z28" i="6"/>
  <c r="Y28" i="6"/>
  <c r="X28" i="6"/>
  <c r="W28" i="6"/>
  <c r="V28" i="6"/>
  <c r="U28" i="6"/>
  <c r="T28" i="6"/>
  <c r="S28" i="6"/>
  <c r="R28" i="6"/>
  <c r="AE27" i="6"/>
  <c r="AD27" i="6"/>
  <c r="AC27" i="6"/>
  <c r="AB27" i="6"/>
  <c r="AA27" i="6"/>
  <c r="Z27" i="6"/>
  <c r="Y27" i="6"/>
  <c r="X27" i="6"/>
  <c r="W27" i="6"/>
  <c r="V27" i="6"/>
  <c r="U27" i="6"/>
  <c r="T27" i="6"/>
  <c r="S27" i="6"/>
  <c r="R27" i="6"/>
  <c r="AE26" i="6"/>
  <c r="AD26" i="6"/>
  <c r="AC26" i="6"/>
  <c r="AB26" i="6"/>
  <c r="AA26" i="6"/>
  <c r="Z26" i="6"/>
  <c r="Y26" i="6"/>
  <c r="X26" i="6"/>
  <c r="W26" i="6"/>
  <c r="V26" i="6"/>
  <c r="U26" i="6"/>
  <c r="T26" i="6"/>
  <c r="S26" i="6"/>
  <c r="R26" i="6"/>
  <c r="AE25" i="6"/>
  <c r="AD25" i="6"/>
  <c r="AC25" i="6"/>
  <c r="AB25" i="6"/>
  <c r="AA25" i="6"/>
  <c r="Z25" i="6"/>
  <c r="Y25" i="6"/>
  <c r="X25" i="6"/>
  <c r="W25" i="6"/>
  <c r="V25" i="6"/>
  <c r="U25" i="6"/>
  <c r="T25" i="6"/>
  <c r="S25" i="6"/>
  <c r="R25" i="6"/>
  <c r="AE24" i="6"/>
  <c r="AD24" i="6"/>
  <c r="AC24" i="6"/>
  <c r="AB24" i="6"/>
  <c r="AA24" i="6"/>
  <c r="Z24" i="6"/>
  <c r="Y24" i="6"/>
  <c r="X24" i="6"/>
  <c r="W24" i="6"/>
  <c r="V24" i="6"/>
  <c r="U24" i="6"/>
  <c r="T24" i="6"/>
  <c r="S24" i="6"/>
  <c r="R24" i="6"/>
  <c r="AI22" i="6"/>
  <c r="AE22" i="6"/>
  <c r="AD22" i="6"/>
  <c r="AC22" i="6"/>
  <c r="AB22" i="6"/>
  <c r="AA22" i="6"/>
  <c r="Z22" i="6"/>
  <c r="Y22" i="6"/>
  <c r="X22" i="6"/>
  <c r="W22" i="6"/>
  <c r="V22" i="6"/>
  <c r="U22" i="6"/>
  <c r="T22" i="6"/>
  <c r="S22" i="6"/>
  <c r="AI21" i="6"/>
  <c r="R22" i="6"/>
  <c r="AE21" i="6"/>
  <c r="AD21" i="6"/>
  <c r="AC21" i="6"/>
  <c r="AB21" i="6"/>
  <c r="AA21" i="6"/>
  <c r="Z21" i="6"/>
  <c r="Y21" i="6"/>
  <c r="X21" i="6"/>
  <c r="W21" i="6"/>
  <c r="V21" i="6"/>
  <c r="U21" i="6"/>
  <c r="T21" i="6"/>
  <c r="S21" i="6"/>
  <c r="AI20" i="6"/>
  <c r="R21" i="6"/>
  <c r="AE20" i="6"/>
  <c r="AD20" i="6"/>
  <c r="AC20" i="6"/>
  <c r="AB20" i="6"/>
  <c r="AA20" i="6"/>
  <c r="Z20" i="6"/>
  <c r="Y20" i="6"/>
  <c r="X20" i="6"/>
  <c r="W20" i="6"/>
  <c r="V20" i="6"/>
  <c r="U20" i="6"/>
  <c r="T20" i="6"/>
  <c r="S20" i="6"/>
  <c r="AI19" i="6"/>
  <c r="R20" i="6"/>
  <c r="AE19" i="6"/>
  <c r="AD19" i="6"/>
  <c r="AC19" i="6"/>
  <c r="AB19" i="6"/>
  <c r="AA19" i="6"/>
  <c r="Z19" i="6"/>
  <c r="Y19" i="6"/>
  <c r="X19" i="6"/>
  <c r="W19" i="6"/>
  <c r="V19" i="6"/>
  <c r="U19" i="6"/>
  <c r="T19" i="6"/>
  <c r="S19" i="6"/>
  <c r="AI18" i="6"/>
  <c r="R19" i="6"/>
  <c r="AE18" i="6"/>
  <c r="AD18" i="6"/>
  <c r="AC18" i="6"/>
  <c r="AB18" i="6"/>
  <c r="AA18" i="6"/>
  <c r="Z18" i="6"/>
  <c r="Y18" i="6"/>
  <c r="X18" i="6"/>
  <c r="W18" i="6"/>
  <c r="V18" i="6"/>
  <c r="U18" i="6"/>
  <c r="T18" i="6"/>
  <c r="S18" i="6"/>
  <c r="AI17" i="6"/>
  <c r="R18" i="6"/>
  <c r="AE17" i="6"/>
  <c r="AD17" i="6"/>
  <c r="AC17" i="6"/>
  <c r="AB17" i="6"/>
  <c r="AA17" i="6"/>
  <c r="Z17" i="6"/>
  <c r="Y17" i="6"/>
  <c r="X17" i="6"/>
  <c r="W17" i="6"/>
  <c r="V17" i="6"/>
  <c r="U17" i="6"/>
  <c r="T17" i="6"/>
  <c r="S17" i="6"/>
  <c r="AI16" i="6"/>
  <c r="R17" i="6"/>
  <c r="AE16" i="6"/>
  <c r="AD16" i="6"/>
  <c r="AC16" i="6"/>
  <c r="AB16" i="6"/>
  <c r="AA16" i="6"/>
  <c r="Z16" i="6"/>
  <c r="Y16" i="6"/>
  <c r="X16" i="6"/>
  <c r="W16" i="6"/>
  <c r="V16" i="6"/>
  <c r="U16" i="6"/>
  <c r="T16" i="6"/>
  <c r="S16" i="6"/>
  <c r="AI15" i="6"/>
  <c r="R16" i="6"/>
  <c r="AE15" i="6"/>
  <c r="AD15" i="6"/>
  <c r="AC15" i="6"/>
  <c r="AB15" i="6"/>
  <c r="AA15" i="6"/>
  <c r="Z15" i="6"/>
  <c r="Y15" i="6"/>
  <c r="X15" i="6"/>
  <c r="W15" i="6"/>
  <c r="V15" i="6"/>
  <c r="U15" i="6"/>
  <c r="T15" i="6"/>
  <c r="S15" i="6"/>
  <c r="AI14" i="6"/>
  <c r="R15" i="6"/>
  <c r="AE14" i="6"/>
  <c r="AD14" i="6"/>
  <c r="AC14" i="6"/>
  <c r="AB14" i="6"/>
  <c r="AA14" i="6"/>
  <c r="Z14" i="6"/>
  <c r="Y14" i="6"/>
  <c r="X14" i="6"/>
  <c r="W14" i="6"/>
  <c r="V14" i="6"/>
  <c r="U14" i="6"/>
  <c r="T14" i="6"/>
  <c r="S14" i="6"/>
  <c r="AI13" i="6"/>
  <c r="R14" i="6"/>
  <c r="AE13" i="6"/>
  <c r="AD13" i="6"/>
  <c r="AC13" i="6"/>
  <c r="AB13" i="6"/>
  <c r="AA13" i="6"/>
  <c r="Z13" i="6"/>
  <c r="Y13" i="6"/>
  <c r="X13" i="6"/>
  <c r="W13" i="6"/>
  <c r="V13" i="6"/>
  <c r="U13" i="6"/>
  <c r="T13" i="6"/>
  <c r="S13" i="6"/>
  <c r="R13" i="6"/>
  <c r="AE11" i="6"/>
  <c r="AD11" i="6"/>
  <c r="AC11" i="6"/>
  <c r="AB11" i="6"/>
  <c r="AA11" i="6"/>
  <c r="Z11" i="6"/>
  <c r="Y11" i="6"/>
  <c r="X11" i="6"/>
  <c r="W11" i="6"/>
  <c r="V11" i="6"/>
  <c r="U11" i="6"/>
  <c r="T11" i="6"/>
  <c r="S11" i="6"/>
  <c r="R11" i="6"/>
  <c r="AE10" i="6"/>
  <c r="AD10" i="6"/>
  <c r="AC10" i="6"/>
  <c r="AB10" i="6"/>
  <c r="AA10" i="6"/>
  <c r="Z10" i="6"/>
  <c r="Y10" i="6"/>
  <c r="X10" i="6"/>
  <c r="W10" i="6"/>
  <c r="V10" i="6"/>
  <c r="U10" i="6"/>
  <c r="T10" i="6"/>
  <c r="S10" i="6"/>
  <c r="R10" i="6"/>
  <c r="AE9" i="6"/>
  <c r="AD9" i="6"/>
  <c r="AC9" i="6"/>
  <c r="AB9" i="6"/>
  <c r="AA9" i="6"/>
  <c r="Z9" i="6"/>
  <c r="Y9" i="6"/>
  <c r="X9" i="6"/>
  <c r="W9" i="6"/>
  <c r="V9" i="6"/>
  <c r="U9" i="6"/>
  <c r="T9" i="6"/>
  <c r="S9" i="6"/>
  <c r="R9" i="6"/>
  <c r="AE8" i="6"/>
  <c r="AD8" i="6"/>
  <c r="AC8" i="6"/>
  <c r="AB8" i="6"/>
  <c r="AA8" i="6"/>
  <c r="Z8" i="6"/>
  <c r="Y8" i="6"/>
  <c r="X8" i="6"/>
  <c r="W8" i="6"/>
  <c r="V8" i="6"/>
  <c r="U8" i="6"/>
  <c r="T8" i="6"/>
  <c r="S8" i="6"/>
  <c r="R8" i="6"/>
  <c r="AE7" i="6"/>
  <c r="AD7" i="6"/>
  <c r="AC7" i="6"/>
  <c r="AB7" i="6"/>
  <c r="AA7" i="6"/>
  <c r="Z7" i="6"/>
  <c r="Y7" i="6"/>
  <c r="X7" i="6"/>
  <c r="W7" i="6"/>
  <c r="V7" i="6"/>
  <c r="U7" i="6"/>
  <c r="T7" i="6"/>
  <c r="S7" i="6"/>
  <c r="R7" i="6"/>
  <c r="AE6" i="6"/>
  <c r="AD6" i="6"/>
  <c r="AC6" i="6"/>
  <c r="AB6" i="6"/>
  <c r="AA6" i="6"/>
  <c r="Z6" i="6"/>
  <c r="Y6" i="6"/>
  <c r="X6" i="6"/>
  <c r="W6" i="6"/>
  <c r="V6" i="6"/>
  <c r="U6" i="6"/>
  <c r="T6" i="6"/>
  <c r="S6" i="6"/>
  <c r="R6" i="6"/>
  <c r="AE5" i="6"/>
  <c r="AD5" i="6"/>
  <c r="AC5" i="6"/>
  <c r="AB5" i="6"/>
  <c r="AA5" i="6"/>
  <c r="Z5" i="6"/>
  <c r="Y5" i="6"/>
  <c r="X5" i="6"/>
  <c r="W5" i="6"/>
  <c r="V5" i="6"/>
  <c r="U5" i="6"/>
  <c r="T5" i="6"/>
  <c r="S5" i="6"/>
  <c r="R5" i="6"/>
  <c r="AE4" i="6"/>
  <c r="AD4" i="6"/>
  <c r="AC4" i="6"/>
  <c r="AB4" i="6"/>
  <c r="AA4" i="6"/>
  <c r="Z4" i="6"/>
  <c r="Y4" i="6"/>
  <c r="X4" i="6"/>
  <c r="W4" i="6"/>
  <c r="V4" i="6"/>
  <c r="U4" i="6"/>
  <c r="T4" i="6"/>
  <c r="S4" i="6"/>
  <c r="R4" i="6"/>
  <c r="AE3" i="6"/>
  <c r="AD3" i="6"/>
  <c r="AC3" i="6"/>
  <c r="AB3" i="6"/>
  <c r="AA3" i="6"/>
  <c r="Z3" i="6"/>
  <c r="Y3" i="6"/>
  <c r="X3" i="6"/>
  <c r="W3" i="6"/>
  <c r="V3" i="6"/>
  <c r="U3" i="6"/>
  <c r="T3" i="6"/>
  <c r="S3" i="6"/>
  <c r="R3" i="6"/>
  <c r="AE2" i="6"/>
  <c r="AD2" i="6"/>
  <c r="AC2" i="6"/>
  <c r="AB2" i="6"/>
  <c r="AA2" i="6"/>
  <c r="Z2" i="6"/>
  <c r="Y2" i="6"/>
  <c r="X2" i="6"/>
  <c r="W2" i="6"/>
  <c r="V2" i="6"/>
  <c r="U2" i="6"/>
  <c r="T2" i="6"/>
  <c r="S2" i="6"/>
  <c r="R2" i="6"/>
  <c r="C57" i="3"/>
  <c r="D57" i="3"/>
  <c r="E57" i="3"/>
  <c r="F57" i="3"/>
  <c r="H57" i="3"/>
  <c r="I57" i="3"/>
  <c r="J57" i="3"/>
  <c r="K57" i="3"/>
  <c r="B57" i="3"/>
  <c r="K66" i="3"/>
  <c r="K69" i="3"/>
  <c r="J66" i="3"/>
  <c r="J69" i="3"/>
  <c r="I66" i="3"/>
  <c r="H66" i="3"/>
  <c r="H69" i="3"/>
  <c r="F66" i="3"/>
  <c r="F69" i="3"/>
  <c r="E66" i="3"/>
  <c r="E69" i="3"/>
  <c r="D66" i="3"/>
  <c r="D69" i="3"/>
  <c r="C66" i="3"/>
  <c r="C69" i="3"/>
  <c r="B66" i="3"/>
  <c r="B69" i="3"/>
  <c r="Q51" i="3"/>
  <c r="Q50" i="3"/>
  <c r="Q49" i="3"/>
  <c r="O42" i="3"/>
  <c r="O45" i="3"/>
  <c r="N42" i="3"/>
  <c r="N45" i="3"/>
  <c r="M42" i="3"/>
  <c r="M45" i="3"/>
  <c r="L42" i="3"/>
  <c r="L45" i="3"/>
  <c r="K42" i="3"/>
  <c r="K45" i="3"/>
  <c r="J42" i="3"/>
  <c r="J45" i="3"/>
  <c r="I42" i="3"/>
  <c r="I45" i="3"/>
  <c r="H42" i="3"/>
  <c r="H45" i="3"/>
  <c r="G42" i="3"/>
  <c r="G45" i="3"/>
  <c r="F42" i="3"/>
  <c r="F45" i="3"/>
  <c r="E42" i="3"/>
  <c r="E45" i="3"/>
  <c r="D42" i="3"/>
  <c r="D45" i="3"/>
  <c r="C42" i="3"/>
  <c r="C45" i="3"/>
  <c r="B42" i="3"/>
  <c r="B45" i="3"/>
  <c r="M31" i="3"/>
  <c r="M34" i="3"/>
  <c r="K31" i="3"/>
  <c r="K34" i="3"/>
  <c r="J31" i="3"/>
  <c r="J34" i="3"/>
  <c r="I31" i="3"/>
  <c r="I34" i="3"/>
  <c r="H31" i="3"/>
  <c r="H34" i="3"/>
  <c r="F31" i="3"/>
  <c r="F34" i="3"/>
  <c r="E31" i="3"/>
  <c r="E34" i="3"/>
  <c r="D31" i="3"/>
  <c r="D34" i="3"/>
  <c r="C31" i="3"/>
  <c r="C34" i="3"/>
  <c r="B31" i="3"/>
  <c r="B34" i="3"/>
  <c r="N20" i="3"/>
  <c r="N23" i="3"/>
  <c r="L20" i="3"/>
  <c r="L23" i="3"/>
  <c r="J20" i="3"/>
  <c r="J23" i="3"/>
  <c r="I20" i="3"/>
  <c r="I23" i="3"/>
  <c r="H20" i="3"/>
  <c r="H23" i="3"/>
  <c r="G20" i="3"/>
  <c r="G23" i="3"/>
  <c r="F20" i="3"/>
  <c r="F23" i="3"/>
  <c r="E20" i="3"/>
  <c r="E23" i="3"/>
  <c r="D20" i="3"/>
  <c r="D23" i="3"/>
  <c r="C20" i="3"/>
  <c r="C23" i="3"/>
  <c r="B20" i="3"/>
  <c r="B23" i="3"/>
  <c r="O67" i="3"/>
  <c r="N67" i="3"/>
  <c r="M67" i="3"/>
  <c r="L67" i="3"/>
  <c r="K67" i="3"/>
  <c r="J67" i="3"/>
  <c r="I67" i="3"/>
  <c r="H67" i="3"/>
  <c r="G67" i="3"/>
  <c r="F67" i="3"/>
  <c r="E67" i="3"/>
  <c r="D67" i="3"/>
  <c r="C67" i="3"/>
  <c r="B67" i="3"/>
  <c r="O66" i="3"/>
  <c r="N66" i="3"/>
  <c r="M66" i="3"/>
  <c r="L66" i="3"/>
  <c r="G66" i="3"/>
  <c r="O43" i="3"/>
  <c r="N43" i="3"/>
  <c r="M43" i="3"/>
  <c r="L43" i="3"/>
  <c r="K43" i="3"/>
  <c r="J43" i="3"/>
  <c r="I43" i="3"/>
  <c r="H43" i="3"/>
  <c r="G43" i="3"/>
  <c r="F43" i="3"/>
  <c r="E43" i="3"/>
  <c r="D43" i="3"/>
  <c r="C43" i="3"/>
  <c r="B43" i="3"/>
  <c r="O32" i="3"/>
  <c r="N32" i="3"/>
  <c r="M32" i="3"/>
  <c r="L32" i="3"/>
  <c r="K32" i="3"/>
  <c r="J32" i="3"/>
  <c r="I32" i="3"/>
  <c r="H32" i="3"/>
  <c r="G32" i="3"/>
  <c r="F32" i="3"/>
  <c r="E32" i="3"/>
  <c r="D32" i="3"/>
  <c r="C32" i="3"/>
  <c r="B32" i="3"/>
  <c r="O31" i="3"/>
  <c r="N31" i="3"/>
  <c r="L31" i="3"/>
  <c r="G31" i="3"/>
  <c r="O21" i="3"/>
  <c r="N21" i="3"/>
  <c r="M21" i="3"/>
  <c r="L21" i="3"/>
  <c r="K21" i="3"/>
  <c r="J21" i="3"/>
  <c r="I21" i="3"/>
  <c r="H21" i="3"/>
  <c r="G21" i="3"/>
  <c r="F21" i="3"/>
  <c r="E21" i="3"/>
  <c r="D21" i="3"/>
  <c r="C21" i="3"/>
  <c r="B21" i="3"/>
  <c r="O20" i="3"/>
  <c r="M20" i="3"/>
  <c r="K20" i="3"/>
  <c r="O9" i="3"/>
  <c r="O10" i="3"/>
  <c r="N9" i="3"/>
  <c r="N10" i="3"/>
  <c r="M9" i="3"/>
  <c r="M10" i="3"/>
  <c r="L9" i="3"/>
  <c r="L10" i="3"/>
  <c r="K9" i="3"/>
  <c r="K10" i="3"/>
  <c r="J9" i="3"/>
  <c r="J10" i="3"/>
  <c r="I9" i="3"/>
  <c r="I10" i="3"/>
  <c r="H9" i="3"/>
  <c r="H10" i="3"/>
  <c r="G9" i="3"/>
  <c r="G10" i="3"/>
  <c r="F9" i="3"/>
  <c r="F10" i="3"/>
  <c r="E9" i="3"/>
  <c r="E10" i="3"/>
  <c r="D9" i="3"/>
  <c r="D10" i="3"/>
  <c r="C9" i="3"/>
  <c r="C10" i="3"/>
  <c r="B9" i="3"/>
  <c r="B10" i="3"/>
  <c r="O8" i="3"/>
  <c r="N8" i="3"/>
  <c r="M8" i="3"/>
  <c r="L8" i="3"/>
  <c r="K8" i="3"/>
  <c r="J8" i="3"/>
  <c r="I8" i="3"/>
  <c r="H8" i="3"/>
  <c r="G8" i="3"/>
  <c r="F8" i="3"/>
  <c r="E8" i="3"/>
  <c r="D8" i="3"/>
  <c r="C8" i="3"/>
  <c r="B8" i="3"/>
  <c r="T59" i="2"/>
  <c r="S59" i="2"/>
  <c r="R59" i="2"/>
  <c r="Q59" i="2"/>
  <c r="P59" i="2"/>
  <c r="O59" i="2"/>
  <c r="N59" i="2"/>
  <c r="M59" i="2"/>
  <c r="L59" i="2"/>
  <c r="K59" i="2"/>
  <c r="J59" i="2"/>
  <c r="I59" i="2"/>
  <c r="H59" i="2"/>
  <c r="G59" i="2"/>
  <c r="T58" i="2"/>
  <c r="S58" i="2"/>
  <c r="R58" i="2"/>
  <c r="Q58" i="2"/>
  <c r="P58" i="2"/>
  <c r="O58" i="2"/>
  <c r="N58" i="2"/>
  <c r="M58" i="2"/>
  <c r="L58" i="2"/>
  <c r="K58" i="2"/>
  <c r="J58" i="2"/>
  <c r="I58" i="2"/>
  <c r="H58" i="2"/>
  <c r="G58" i="2"/>
  <c r="T43" i="2"/>
  <c r="S43" i="2"/>
  <c r="R43" i="2"/>
  <c r="Q43" i="2"/>
  <c r="P43" i="2"/>
  <c r="O43" i="2"/>
  <c r="N43" i="2"/>
  <c r="M43" i="2"/>
  <c r="L43" i="2"/>
  <c r="K43" i="2"/>
  <c r="J43" i="2"/>
  <c r="I43" i="2"/>
  <c r="H43" i="2"/>
  <c r="G43" i="2"/>
  <c r="T42" i="2"/>
  <c r="S42" i="2"/>
  <c r="R42" i="2"/>
  <c r="Q42" i="2"/>
  <c r="P42" i="2"/>
  <c r="O42" i="2"/>
  <c r="N42" i="2"/>
  <c r="M42" i="2"/>
  <c r="L42" i="2"/>
  <c r="K42" i="2"/>
  <c r="J42" i="2"/>
  <c r="I42" i="2"/>
  <c r="H42" i="2"/>
  <c r="G42" i="2"/>
  <c r="T32" i="2"/>
  <c r="S32" i="2"/>
  <c r="R32" i="2"/>
  <c r="Q32" i="2"/>
  <c r="P32" i="2"/>
  <c r="O32" i="2"/>
  <c r="N32" i="2"/>
  <c r="M32" i="2"/>
  <c r="L32" i="2"/>
  <c r="K32" i="2"/>
  <c r="J32" i="2"/>
  <c r="I32" i="2"/>
  <c r="H32" i="2"/>
  <c r="G32" i="2"/>
  <c r="T31" i="2"/>
  <c r="S31" i="2"/>
  <c r="R31" i="2"/>
  <c r="Q31" i="2"/>
  <c r="P31" i="2"/>
  <c r="O31" i="2"/>
  <c r="N31" i="2"/>
  <c r="M31" i="2"/>
  <c r="L31" i="2"/>
  <c r="K31" i="2"/>
  <c r="J31" i="2"/>
  <c r="I31" i="2"/>
  <c r="H31" i="2"/>
  <c r="G31" i="2"/>
  <c r="T21" i="2"/>
  <c r="S21" i="2"/>
  <c r="R21" i="2"/>
  <c r="Q21" i="2"/>
  <c r="P21" i="2"/>
  <c r="O21" i="2"/>
  <c r="N21" i="2"/>
  <c r="M21" i="2"/>
  <c r="L21" i="2"/>
  <c r="K21" i="2"/>
  <c r="J21" i="2"/>
  <c r="I21" i="2"/>
  <c r="H21" i="2"/>
  <c r="G21" i="2"/>
  <c r="T20" i="2"/>
  <c r="S20" i="2"/>
  <c r="R20" i="2"/>
  <c r="Q20" i="2"/>
  <c r="P20" i="2"/>
  <c r="O20" i="2"/>
  <c r="N20" i="2"/>
  <c r="M20" i="2"/>
  <c r="L20" i="2"/>
  <c r="K20" i="2"/>
  <c r="J20" i="2"/>
  <c r="I20" i="2"/>
  <c r="H20" i="2"/>
  <c r="G20" i="2"/>
  <c r="H9" i="2"/>
  <c r="H10" i="2"/>
  <c r="I9" i="2"/>
  <c r="I10" i="2"/>
  <c r="J9" i="2"/>
  <c r="J10" i="2"/>
  <c r="K9" i="2"/>
  <c r="K10" i="2"/>
  <c r="L9" i="2"/>
  <c r="L10" i="2"/>
  <c r="M9" i="2"/>
  <c r="M10" i="2"/>
  <c r="N9" i="2"/>
  <c r="N10" i="2"/>
  <c r="O9" i="2"/>
  <c r="O10" i="2"/>
  <c r="P9" i="2"/>
  <c r="P10" i="2"/>
  <c r="Q9" i="2"/>
  <c r="Q10" i="2"/>
  <c r="R9" i="2"/>
  <c r="R10" i="2"/>
  <c r="S9" i="2"/>
  <c r="S10" i="2"/>
  <c r="T9" i="2"/>
  <c r="T10" i="2"/>
  <c r="G9" i="2"/>
  <c r="G10" i="2"/>
  <c r="H8" i="2"/>
  <c r="I8" i="2"/>
  <c r="J8" i="2"/>
  <c r="K8" i="2"/>
  <c r="L8" i="2"/>
  <c r="M8" i="2"/>
  <c r="N8" i="2"/>
  <c r="O8" i="2"/>
  <c r="P8" i="2"/>
  <c r="Q8" i="2"/>
  <c r="R8" i="2"/>
  <c r="S8" i="2"/>
  <c r="T8" i="2"/>
  <c r="G8" i="2"/>
</calcChain>
</file>

<file path=xl/sharedStrings.xml><?xml version="1.0" encoding="utf-8"?>
<sst xmlns="http://schemas.openxmlformats.org/spreadsheetml/2006/main" count="4877" uniqueCount="144">
  <si>
    <t>Sample ID</t>
  </si>
  <si>
    <t>Analyte Name</t>
  </si>
  <si>
    <t>Int (Corr)</t>
  </si>
  <si>
    <t>RSD (Corr Int)</t>
  </si>
  <si>
    <t>Conc (Calib)</t>
  </si>
  <si>
    <t>RSD (Conc)</t>
  </si>
  <si>
    <t>Calib Blank 1</t>
  </si>
  <si>
    <t>Al 396.153</t>
  </si>
  <si>
    <t xml:space="preserve"> </t>
  </si>
  <si>
    <t>Ba 455.403</t>
  </si>
  <si>
    <t>Ca 422.673</t>
  </si>
  <si>
    <t>Fe 259.939</t>
  </si>
  <si>
    <t>K 766.490</t>
  </si>
  <si>
    <t>Li 670.784</t>
  </si>
  <si>
    <t>Mg 279.553</t>
  </si>
  <si>
    <t>Mn 257.610</t>
  </si>
  <si>
    <t>Na 589.592</t>
  </si>
  <si>
    <t>P 213.617</t>
  </si>
  <si>
    <t>Rb 780.023</t>
  </si>
  <si>
    <t>Si 251.611</t>
  </si>
  <si>
    <t>Sr 407.771</t>
  </si>
  <si>
    <t>Ti 334.940</t>
  </si>
  <si>
    <t>VEG-1/5000</t>
  </si>
  <si>
    <t>VEG-1/1000</t>
  </si>
  <si>
    <t>VEG-1/500</t>
  </si>
  <si>
    <t>VEG-1/100</t>
  </si>
  <si>
    <t>VEG-1/50</t>
  </si>
  <si>
    <t>VEG-1/10</t>
  </si>
  <si>
    <t>VEG-1/5</t>
  </si>
  <si>
    <t>blank</t>
  </si>
  <si>
    <t>CRM-TMDW</t>
  </si>
  <si>
    <t>River Sediment B 1/100</t>
  </si>
  <si>
    <t>Std 1/50</t>
  </si>
  <si>
    <t>1  NH4Cl</t>
  </si>
  <si>
    <t>2  NH4Cl</t>
  </si>
  <si>
    <t>3  NH4Cl</t>
  </si>
  <si>
    <t>4  NH4Cl</t>
  </si>
  <si>
    <t>5  NH4Cl</t>
  </si>
  <si>
    <t>11  NH4Cl</t>
  </si>
  <si>
    <t>12  NH4Cl</t>
  </si>
  <si>
    <t>13  NH4Cl</t>
  </si>
  <si>
    <t>14  NH4Cl</t>
  </si>
  <si>
    <t>15  NH4Cl</t>
  </si>
  <si>
    <t>1  HNO3 1:1</t>
  </si>
  <si>
    <t>2  HNO3 1:1</t>
  </si>
  <si>
    <t>3  HNO3 1:1</t>
  </si>
  <si>
    <t>4  HNO3 1:1</t>
  </si>
  <si>
    <t>5  HNO3 1:1</t>
  </si>
  <si>
    <t>11  HNO3 1:1</t>
  </si>
  <si>
    <t>12  HNO3 1:1</t>
  </si>
  <si>
    <t>13  HNO3 1:1</t>
  </si>
  <si>
    <t>14  HNO3 1:1</t>
  </si>
  <si>
    <t>15  HNO3 1:1</t>
  </si>
  <si>
    <t>1 ppm P</t>
  </si>
  <si>
    <t>5 ppm P</t>
  </si>
  <si>
    <t>10 ppm P</t>
  </si>
  <si>
    <t>RS-B 1:10</t>
  </si>
  <si>
    <t>SOIL A 1:10</t>
  </si>
  <si>
    <t>1  HNO3 1:10</t>
  </si>
  <si>
    <t>2  HNO3 1:10</t>
  </si>
  <si>
    <t>3  HNO3 1:10</t>
  </si>
  <si>
    <t>4  HNO3 1:10</t>
  </si>
  <si>
    <t>5  HNO3 1:10</t>
  </si>
  <si>
    <t>11  HNO3 1:10</t>
  </si>
  <si>
    <t>12  HNO3 1:10</t>
  </si>
  <si>
    <t>13  HNO3 1:10</t>
  </si>
  <si>
    <t>14  HNO3 1:10</t>
  </si>
  <si>
    <t>15  HNO3 1:10</t>
  </si>
  <si>
    <t>5  HNO3 1:10 rerun</t>
  </si>
  <si>
    <t>11  HNO3 1:10 re-run</t>
  </si>
  <si>
    <t>SOIL A 1:10 re-run</t>
  </si>
  <si>
    <t>average</t>
  </si>
  <si>
    <t>1sd</t>
  </si>
  <si>
    <t>6sd</t>
  </si>
  <si>
    <t>certified</t>
  </si>
  <si>
    <t>±%</t>
  </si>
  <si>
    <t>11 HNO3 1:1</t>
  </si>
  <si>
    <t>12 HNO3 1:1</t>
  </si>
  <si>
    <t>13 HNO3 1:1</t>
  </si>
  <si>
    <t>14 HNO3 1:1</t>
  </si>
  <si>
    <t>15 HNO3 1:1</t>
  </si>
  <si>
    <t>Concentrations (mg/L)</t>
  </si>
  <si>
    <t>recovery on P</t>
  </si>
  <si>
    <t>certified ppm</t>
  </si>
  <si>
    <t>ug/g bulk sample</t>
  </si>
  <si>
    <t>wt. grams</t>
  </si>
  <si>
    <t>dlution factor</t>
  </si>
  <si>
    <t>multiplier</t>
  </si>
  <si>
    <t>LOD</t>
  </si>
  <si>
    <t>1  HNO3 1M cold leach</t>
  </si>
  <si>
    <t>2  HNO3 1M cold leach</t>
  </si>
  <si>
    <t>3  HNO3 1M cold leach</t>
  </si>
  <si>
    <t>4  HNO3 1M cold leach</t>
  </si>
  <si>
    <t>5  HNO3 1M cold leach</t>
  </si>
  <si>
    <t>11  HNO3 1M cold leach</t>
  </si>
  <si>
    <t>12  HNO3 1M cold leach</t>
  </si>
  <si>
    <t>13  HNO3 1M cold leach</t>
  </si>
  <si>
    <t>14  HNO3 1M cold leach</t>
  </si>
  <si>
    <t>15  HNO3 1M cold leach</t>
  </si>
  <si>
    <t>1  NH4Cl 1M exchangeable</t>
  </si>
  <si>
    <t>2  NH4Cl 1M exchangeable</t>
  </si>
  <si>
    <t>3  NH4Cl 1M exchangeable</t>
  </si>
  <si>
    <t>4  NH4Cl 1M exchangeable</t>
  </si>
  <si>
    <t>5  NH4Cl 1M exchangeable</t>
  </si>
  <si>
    <t>11  NH4Cl 1M exchangeable</t>
  </si>
  <si>
    <t>12  NH4Cl 1M exchangeable</t>
  </si>
  <si>
    <t>13  NH4Cl 1M exchangeable</t>
  </si>
  <si>
    <t>14  NH4Cl 1M exchangeable</t>
  </si>
  <si>
    <t>15  NH4Cl 1M exchangeable</t>
  </si>
  <si>
    <t>LOD  normalized</t>
  </si>
  <si>
    <t>molar wt.</t>
  </si>
  <si>
    <t>HNO3 cold leach</t>
  </si>
  <si>
    <t>ug/g</t>
  </si>
  <si>
    <t>umol/g</t>
  </si>
  <si>
    <t>Ca/P mol</t>
  </si>
  <si>
    <t>Ca/P apatite</t>
  </si>
  <si>
    <t>deviation</t>
  </si>
  <si>
    <t>Ca/Sr mol</t>
  </si>
  <si>
    <t xml:space="preserve">Ca/Sr </t>
  </si>
  <si>
    <t>BEF Stand</t>
  </si>
  <si>
    <t>Plot</t>
  </si>
  <si>
    <t>Soil Depth</t>
  </si>
  <si>
    <t xml:space="preserve">Date </t>
  </si>
  <si>
    <t>0-10</t>
  </si>
  <si>
    <t>10 to 30</t>
  </si>
  <si>
    <t>30-50</t>
  </si>
  <si>
    <t>Oa</t>
  </si>
  <si>
    <t>C1</t>
  </si>
  <si>
    <t>C4</t>
  </si>
  <si>
    <t>50-62</t>
  </si>
  <si>
    <t>50-70</t>
  </si>
  <si>
    <t>&lt;LOD</t>
  </si>
  <si>
    <t>nd</t>
  </si>
  <si>
    <t>C1 ,C4 Soil Pit - Bartlett sequential leach cation concentrations by ICP-OES from 0.5 grams dry weight sample.</t>
  </si>
  <si>
    <t>Standards</t>
  </si>
  <si>
    <t>single element standard</t>
  </si>
  <si>
    <t>P (ppm)</t>
  </si>
  <si>
    <t>umol/g bulk sample</t>
  </si>
  <si>
    <t>1M HNO3 cold leach</t>
  </si>
  <si>
    <t>Uncertainty (RSD)</t>
  </si>
  <si>
    <t xml:space="preserve"> ±10%</t>
  </si>
  <si>
    <t xml:space="preserve"> ±5%</t>
  </si>
  <si>
    <t xml:space="preserve"> ±20%</t>
  </si>
  <si>
    <t xml:space="preserve"> ±25%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</si>
</sst>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%"/>
    <numFmt numFmtId="165" formatCode="0.00000"/>
    <numFmt numFmtId="166" formatCode="0.0"/>
    <numFmt numFmtId="167" formatCode="0.000"/>
    <numFmt numFmtId="168" formatCode="0.0000"/>
  </numFmts>
  <fonts count="30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0"/>
      <name val="Arial"/>
      <family val="2"/>
    </font>
    <font>
      <sz val="10"/>
      <name val="Arial"/>
    </font>
    <font>
      <sz val="12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2"/>
      <name val="Calibri"/>
      <scheme val="minor"/>
    </font>
    <font>
      <b/>
      <i/>
      <u/>
      <sz val="11"/>
      <color rgb="FFFF0000"/>
      <name val="Calibri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rgb="FF000000"/>
      </patternFill>
    </fill>
    <fill>
      <patternFill patternType="solid">
        <fgColor rgb="FFFCF305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</borders>
  <cellStyleXfs count="447">
    <xf numFmtId="0" fontId="0" fillId="0" borderId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8" fillId="32" borderId="0" applyNumberFormat="0" applyBorder="0" applyAlignment="0" applyProtection="0"/>
    <xf numFmtId="9" fontId="2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</cellStyleXfs>
  <cellXfs count="58">
    <xf numFmtId="0" fontId="0" fillId="0" borderId="0" xfId="0"/>
    <xf numFmtId="11" fontId="0" fillId="0" borderId="0" xfId="0" applyNumberFormat="1"/>
    <xf numFmtId="0" fontId="21" fillId="0" borderId="0" xfId="0" applyFont="1"/>
    <xf numFmtId="0" fontId="17" fillId="0" borderId="0" xfId="0" applyFont="1"/>
    <xf numFmtId="0" fontId="22" fillId="33" borderId="0" xfId="0" applyFont="1" applyFill="1"/>
    <xf numFmtId="0" fontId="23" fillId="34" borderId="10" xfId="0" applyFont="1" applyFill="1" applyBorder="1"/>
    <xf numFmtId="0" fontId="24" fillId="34" borderId="10" xfId="0" applyFont="1" applyFill="1" applyBorder="1"/>
    <xf numFmtId="0" fontId="24" fillId="34" borderId="11" xfId="0" applyFont="1" applyFill="1" applyBorder="1"/>
    <xf numFmtId="0" fontId="25" fillId="0" borderId="0" xfId="0" applyFont="1"/>
    <xf numFmtId="164" fontId="0" fillId="0" borderId="0" xfId="0" applyNumberFormat="1"/>
    <xf numFmtId="0" fontId="17" fillId="35" borderId="0" xfId="0" applyFont="1" applyFill="1"/>
    <xf numFmtId="0" fontId="23" fillId="36" borderId="10" xfId="0" applyFont="1" applyFill="1" applyBorder="1"/>
    <xf numFmtId="0" fontId="23" fillId="36" borderId="11" xfId="0" applyFont="1" applyFill="1" applyBorder="1"/>
    <xf numFmtId="0" fontId="23" fillId="36" borderId="10" xfId="0" applyNumberFormat="1" applyFont="1" applyFill="1" applyBorder="1"/>
    <xf numFmtId="0" fontId="23" fillId="36" borderId="11" xfId="0" applyNumberFormat="1" applyFont="1" applyFill="1" applyBorder="1"/>
    <xf numFmtId="9" fontId="1" fillId="0" borderId="0" xfId="42" applyFont="1"/>
    <xf numFmtId="0" fontId="0" fillId="35" borderId="0" xfId="0" applyFill="1"/>
    <xf numFmtId="0" fontId="26" fillId="35" borderId="0" xfId="0" applyFont="1" applyFill="1"/>
    <xf numFmtId="0" fontId="23" fillId="0" borderId="10" xfId="0" applyFont="1" applyFill="1" applyBorder="1"/>
    <xf numFmtId="0" fontId="23" fillId="0" borderId="11" xfId="0" applyFont="1" applyFill="1" applyBorder="1"/>
    <xf numFmtId="0" fontId="26" fillId="0" borderId="0" xfId="0" applyFont="1"/>
    <xf numFmtId="0" fontId="27" fillId="0" borderId="0" xfId="0" applyFont="1"/>
    <xf numFmtId="0" fontId="22" fillId="0" borderId="0" xfId="0" applyFont="1"/>
    <xf numFmtId="0" fontId="21" fillId="33" borderId="0" xfId="0" applyFont="1" applyFill="1"/>
    <xf numFmtId="0" fontId="21" fillId="0" borderId="0" xfId="0" applyNumberFormat="1" applyFont="1"/>
    <xf numFmtId="0" fontId="21" fillId="33" borderId="0" xfId="0" applyNumberFormat="1" applyFont="1" applyFill="1"/>
    <xf numFmtId="164" fontId="21" fillId="0" borderId="0" xfId="0" applyNumberFormat="1" applyFont="1"/>
    <xf numFmtId="0" fontId="23" fillId="34" borderId="11" xfId="0" applyFont="1" applyFill="1" applyBorder="1"/>
    <xf numFmtId="9" fontId="25" fillId="0" borderId="0" xfId="0" applyNumberFormat="1" applyFont="1"/>
    <xf numFmtId="11" fontId="21" fillId="0" borderId="0" xfId="0" applyNumberFormat="1" applyFont="1"/>
    <xf numFmtId="0" fontId="23" fillId="0" borderId="10" xfId="0" applyFont="1" applyBorder="1"/>
    <xf numFmtId="0" fontId="23" fillId="0" borderId="11" xfId="0" applyFont="1" applyBorder="1"/>
    <xf numFmtId="0" fontId="27" fillId="33" borderId="0" xfId="0" applyFont="1" applyFill="1"/>
    <xf numFmtId="0" fontId="21" fillId="0" borderId="0" xfId="0" applyFont="1" applyFill="1"/>
    <xf numFmtId="0" fontId="21" fillId="0" borderId="0" xfId="0" applyNumberFormat="1" applyFont="1" applyFill="1"/>
    <xf numFmtId="165" fontId="25" fillId="0" borderId="0" xfId="0" applyNumberFormat="1" applyFont="1"/>
    <xf numFmtId="0" fontId="28" fillId="0" borderId="0" xfId="0" applyFont="1"/>
    <xf numFmtId="166" fontId="0" fillId="0" borderId="0" xfId="0" applyNumberFormat="1"/>
    <xf numFmtId="167" fontId="0" fillId="0" borderId="0" xfId="0" applyNumberFormat="1"/>
    <xf numFmtId="168" fontId="0" fillId="0" borderId="0" xfId="0" applyNumberFormat="1"/>
    <xf numFmtId="168" fontId="0" fillId="0" borderId="0" xfId="0" applyNumberFormat="1" applyFont="1"/>
    <xf numFmtId="165" fontId="0" fillId="0" borderId="0" xfId="0" applyNumberFormat="1"/>
    <xf numFmtId="1" fontId="0" fillId="0" borderId="0" xfId="0" applyNumberFormat="1"/>
    <xf numFmtId="2" fontId="0" fillId="0" borderId="0" xfId="0" applyNumberFormat="1"/>
    <xf numFmtId="9" fontId="0" fillId="0" borderId="0" xfId="42" applyFont="1"/>
    <xf numFmtId="168" fontId="0" fillId="35" borderId="0" xfId="0" applyNumberFormat="1" applyFill="1"/>
    <xf numFmtId="2" fontId="29" fillId="0" borderId="0" xfId="0" applyNumberFormat="1" applyFont="1"/>
    <xf numFmtId="14" fontId="25" fillId="0" borderId="0" xfId="0" applyNumberFormat="1" applyFont="1"/>
    <xf numFmtId="166" fontId="29" fillId="0" borderId="0" xfId="0" applyNumberFormat="1" applyFont="1"/>
    <xf numFmtId="1" fontId="29" fillId="0" borderId="0" xfId="0" applyNumberFormat="1" applyFont="1"/>
    <xf numFmtId="167" fontId="29" fillId="0" borderId="0" xfId="0" applyNumberFormat="1" applyFont="1"/>
    <xf numFmtId="0" fontId="29" fillId="0" borderId="0" xfId="0" applyFont="1"/>
    <xf numFmtId="168" fontId="29" fillId="0" borderId="0" xfId="0" applyNumberFormat="1" applyFont="1"/>
    <xf numFmtId="167" fontId="21" fillId="0" borderId="0" xfId="0" applyNumberFormat="1" applyFont="1"/>
    <xf numFmtId="165" fontId="21" fillId="0" borderId="0" xfId="0" applyNumberFormat="1" applyFont="1"/>
    <xf numFmtId="168" fontId="21" fillId="0" borderId="0" xfId="0" applyNumberFormat="1" applyFont="1"/>
    <xf numFmtId="166" fontId="21" fillId="0" borderId="0" xfId="0" applyNumberFormat="1" applyFont="1"/>
    <xf numFmtId="2" fontId="21" fillId="0" borderId="0" xfId="0" applyNumberFormat="1" applyFont="1"/>
  </cellXfs>
  <cellStyles count="447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Followed Hyperlink" xfId="188" builtinId="9" hidden="1"/>
    <cellStyle name="Followed Hyperlink" xfId="190" builtinId="9" hidden="1"/>
    <cellStyle name="Followed Hyperlink" xfId="192" builtinId="9" hidden="1"/>
    <cellStyle name="Followed Hyperlink" xfId="194" builtinId="9" hidden="1"/>
    <cellStyle name="Followed Hyperlink" xfId="196" builtinId="9" hidden="1"/>
    <cellStyle name="Followed Hyperlink" xfId="198" builtinId="9" hidden="1"/>
    <cellStyle name="Followed Hyperlink" xfId="200" builtinId="9" hidden="1"/>
    <cellStyle name="Followed Hyperlink" xfId="202" builtinId="9" hidden="1"/>
    <cellStyle name="Followed Hyperlink" xfId="204" builtinId="9" hidden="1"/>
    <cellStyle name="Followed Hyperlink" xfId="206" builtinId="9" hidden="1"/>
    <cellStyle name="Followed Hyperlink" xfId="208" builtinId="9" hidden="1"/>
    <cellStyle name="Followed Hyperlink" xfId="210" builtinId="9" hidden="1"/>
    <cellStyle name="Followed Hyperlink" xfId="212" builtinId="9" hidden="1"/>
    <cellStyle name="Followed Hyperlink" xfId="214" builtinId="9" hidden="1"/>
    <cellStyle name="Followed Hyperlink" xfId="216" builtinId="9" hidden="1"/>
    <cellStyle name="Followed Hyperlink" xfId="218" builtinId="9" hidden="1"/>
    <cellStyle name="Followed Hyperlink" xfId="220" builtinId="9" hidden="1"/>
    <cellStyle name="Followed Hyperlink" xfId="222" builtinId="9" hidden="1"/>
    <cellStyle name="Followed Hyperlink" xfId="224" builtinId="9" hidden="1"/>
    <cellStyle name="Followed Hyperlink" xfId="226" builtinId="9" hidden="1"/>
    <cellStyle name="Followed Hyperlink" xfId="228" builtinId="9" hidden="1"/>
    <cellStyle name="Followed Hyperlink" xfId="230" builtinId="9" hidden="1"/>
    <cellStyle name="Followed Hyperlink" xfId="232" builtinId="9" hidden="1"/>
    <cellStyle name="Followed Hyperlink" xfId="234" builtinId="9" hidden="1"/>
    <cellStyle name="Followed Hyperlink" xfId="236" builtinId="9" hidden="1"/>
    <cellStyle name="Followed Hyperlink" xfId="238" builtinId="9" hidden="1"/>
    <cellStyle name="Followed Hyperlink" xfId="240" builtinId="9" hidden="1"/>
    <cellStyle name="Followed Hyperlink" xfId="242" builtinId="9" hidden="1"/>
    <cellStyle name="Followed Hyperlink" xfId="244" builtinId="9" hidden="1"/>
    <cellStyle name="Followed Hyperlink" xfId="246" builtinId="9" hidden="1"/>
    <cellStyle name="Followed Hyperlink" xfId="248" builtinId="9" hidden="1"/>
    <cellStyle name="Followed Hyperlink" xfId="250" builtinId="9" hidden="1"/>
    <cellStyle name="Followed Hyperlink" xfId="252" builtinId="9" hidden="1"/>
    <cellStyle name="Followed Hyperlink" xfId="254" builtinId="9" hidden="1"/>
    <cellStyle name="Followed Hyperlink" xfId="256" builtinId="9" hidden="1"/>
    <cellStyle name="Followed Hyperlink" xfId="258" builtinId="9" hidden="1"/>
    <cellStyle name="Followed Hyperlink" xfId="260" builtinId="9" hidden="1"/>
    <cellStyle name="Followed Hyperlink" xfId="262" builtinId="9" hidden="1"/>
    <cellStyle name="Followed Hyperlink" xfId="264" builtinId="9" hidden="1"/>
    <cellStyle name="Followed Hyperlink" xfId="266" builtinId="9" hidden="1"/>
    <cellStyle name="Followed Hyperlink" xfId="268" builtinId="9" hidden="1"/>
    <cellStyle name="Followed Hyperlink" xfId="270" builtinId="9" hidden="1"/>
    <cellStyle name="Followed Hyperlink" xfId="272" builtinId="9" hidden="1"/>
    <cellStyle name="Followed Hyperlink" xfId="274" builtinId="9" hidden="1"/>
    <cellStyle name="Followed Hyperlink" xfId="276" builtinId="9" hidden="1"/>
    <cellStyle name="Followed Hyperlink" xfId="278" builtinId="9" hidden="1"/>
    <cellStyle name="Followed Hyperlink" xfId="280" builtinId="9" hidden="1"/>
    <cellStyle name="Followed Hyperlink" xfId="282" builtinId="9" hidden="1"/>
    <cellStyle name="Followed Hyperlink" xfId="284" builtinId="9" hidden="1"/>
    <cellStyle name="Followed Hyperlink" xfId="286" builtinId="9" hidden="1"/>
    <cellStyle name="Followed Hyperlink" xfId="288" builtinId="9" hidden="1"/>
    <cellStyle name="Followed Hyperlink" xfId="290" builtinId="9" hidden="1"/>
    <cellStyle name="Followed Hyperlink" xfId="292" builtinId="9" hidden="1"/>
    <cellStyle name="Followed Hyperlink" xfId="294" builtinId="9" hidden="1"/>
    <cellStyle name="Followed Hyperlink" xfId="296" builtinId="9" hidden="1"/>
    <cellStyle name="Followed Hyperlink" xfId="298" builtinId="9" hidden="1"/>
    <cellStyle name="Followed Hyperlink" xfId="300" builtinId="9" hidden="1"/>
    <cellStyle name="Followed Hyperlink" xfId="302" builtinId="9" hidden="1"/>
    <cellStyle name="Followed Hyperlink" xfId="304" builtinId="9" hidden="1"/>
    <cellStyle name="Followed Hyperlink" xfId="306" builtinId="9" hidden="1"/>
    <cellStyle name="Followed Hyperlink" xfId="308" builtinId="9" hidden="1"/>
    <cellStyle name="Followed Hyperlink" xfId="310" builtinId="9" hidden="1"/>
    <cellStyle name="Followed Hyperlink" xfId="312" builtinId="9" hidden="1"/>
    <cellStyle name="Followed Hyperlink" xfId="314" builtinId="9" hidden="1"/>
    <cellStyle name="Followed Hyperlink" xfId="316" builtinId="9" hidden="1"/>
    <cellStyle name="Followed Hyperlink" xfId="318" builtinId="9" hidden="1"/>
    <cellStyle name="Followed Hyperlink" xfId="320" builtinId="9" hidden="1"/>
    <cellStyle name="Followed Hyperlink" xfId="322" builtinId="9" hidden="1"/>
    <cellStyle name="Followed Hyperlink" xfId="324" builtinId="9" hidden="1"/>
    <cellStyle name="Followed Hyperlink" xfId="326" builtinId="9" hidden="1"/>
    <cellStyle name="Followed Hyperlink" xfId="328" builtinId="9" hidden="1"/>
    <cellStyle name="Followed Hyperlink" xfId="330" builtinId="9" hidden="1"/>
    <cellStyle name="Followed Hyperlink" xfId="332" builtinId="9" hidden="1"/>
    <cellStyle name="Followed Hyperlink" xfId="334" builtinId="9" hidden="1"/>
    <cellStyle name="Followed Hyperlink" xfId="336" builtinId="9" hidden="1"/>
    <cellStyle name="Followed Hyperlink" xfId="338" builtinId="9" hidden="1"/>
    <cellStyle name="Followed Hyperlink" xfId="340" builtinId="9" hidden="1"/>
    <cellStyle name="Followed Hyperlink" xfId="342" builtinId="9" hidden="1"/>
    <cellStyle name="Followed Hyperlink" xfId="344" builtinId="9" hidden="1"/>
    <cellStyle name="Followed Hyperlink" xfId="346" builtinId="9" hidden="1"/>
    <cellStyle name="Followed Hyperlink" xfId="348" builtinId="9" hidden="1"/>
    <cellStyle name="Followed Hyperlink" xfId="350" builtinId="9" hidden="1"/>
    <cellStyle name="Followed Hyperlink" xfId="352" builtinId="9" hidden="1"/>
    <cellStyle name="Followed Hyperlink" xfId="354" builtinId="9" hidden="1"/>
    <cellStyle name="Followed Hyperlink" xfId="356" builtinId="9" hidden="1"/>
    <cellStyle name="Followed Hyperlink" xfId="358" builtinId="9" hidden="1"/>
    <cellStyle name="Followed Hyperlink" xfId="360" builtinId="9" hidden="1"/>
    <cellStyle name="Followed Hyperlink" xfId="362" builtinId="9" hidden="1"/>
    <cellStyle name="Followed Hyperlink" xfId="364" builtinId="9" hidden="1"/>
    <cellStyle name="Followed Hyperlink" xfId="366" builtinId="9" hidden="1"/>
    <cellStyle name="Followed Hyperlink" xfId="368" builtinId="9" hidden="1"/>
    <cellStyle name="Followed Hyperlink" xfId="370" builtinId="9" hidden="1"/>
    <cellStyle name="Followed Hyperlink" xfId="372" builtinId="9" hidden="1"/>
    <cellStyle name="Followed Hyperlink" xfId="374" builtinId="9" hidden="1"/>
    <cellStyle name="Followed Hyperlink" xfId="376" builtinId="9" hidden="1"/>
    <cellStyle name="Followed Hyperlink" xfId="378" builtinId="9" hidden="1"/>
    <cellStyle name="Followed Hyperlink" xfId="380" builtinId="9" hidden="1"/>
    <cellStyle name="Followed Hyperlink" xfId="382" builtinId="9" hidden="1"/>
    <cellStyle name="Followed Hyperlink" xfId="384" builtinId="9" hidden="1"/>
    <cellStyle name="Followed Hyperlink" xfId="386" builtinId="9" hidden="1"/>
    <cellStyle name="Followed Hyperlink" xfId="388" builtinId="9" hidden="1"/>
    <cellStyle name="Followed Hyperlink" xfId="390" builtinId="9" hidden="1"/>
    <cellStyle name="Followed Hyperlink" xfId="392" builtinId="9" hidden="1"/>
    <cellStyle name="Followed Hyperlink" xfId="394" builtinId="9" hidden="1"/>
    <cellStyle name="Followed Hyperlink" xfId="396" builtinId="9" hidden="1"/>
    <cellStyle name="Followed Hyperlink" xfId="398" builtinId="9" hidden="1"/>
    <cellStyle name="Followed Hyperlink" xfId="400" builtinId="9" hidden="1"/>
    <cellStyle name="Followed Hyperlink" xfId="402" builtinId="9" hidden="1"/>
    <cellStyle name="Followed Hyperlink" xfId="404" builtinId="9" hidden="1"/>
    <cellStyle name="Followed Hyperlink" xfId="406" builtinId="9" hidden="1"/>
    <cellStyle name="Followed Hyperlink" xfId="408" builtinId="9" hidden="1"/>
    <cellStyle name="Followed Hyperlink" xfId="410" builtinId="9" hidden="1"/>
    <cellStyle name="Followed Hyperlink" xfId="412" builtinId="9" hidden="1"/>
    <cellStyle name="Followed Hyperlink" xfId="414" builtinId="9" hidden="1"/>
    <cellStyle name="Followed Hyperlink" xfId="416" builtinId="9" hidden="1"/>
    <cellStyle name="Followed Hyperlink" xfId="418" builtinId="9" hidden="1"/>
    <cellStyle name="Followed Hyperlink" xfId="420" builtinId="9" hidden="1"/>
    <cellStyle name="Followed Hyperlink" xfId="422" builtinId="9" hidden="1"/>
    <cellStyle name="Followed Hyperlink" xfId="424" builtinId="9" hidden="1"/>
    <cellStyle name="Followed Hyperlink" xfId="426" builtinId="9" hidden="1"/>
    <cellStyle name="Followed Hyperlink" xfId="428" builtinId="9" hidden="1"/>
    <cellStyle name="Followed Hyperlink" xfId="430" builtinId="9" hidden="1"/>
    <cellStyle name="Followed Hyperlink" xfId="432" builtinId="9" hidden="1"/>
    <cellStyle name="Followed Hyperlink" xfId="434" builtinId="9" hidden="1"/>
    <cellStyle name="Followed Hyperlink" xfId="436" builtinId="9" hidden="1"/>
    <cellStyle name="Followed Hyperlink" xfId="438" builtinId="9" hidden="1"/>
    <cellStyle name="Followed Hyperlink" xfId="440" builtinId="9" hidden="1"/>
    <cellStyle name="Followed Hyperlink" xfId="442" builtinId="9" hidden="1"/>
    <cellStyle name="Followed Hyperlink" xfId="444" builtinId="9" hidden="1"/>
    <cellStyle name="Followed Hyperlink" xfId="446" builtinId="9" hidde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5" builtinId="8" hidden="1"/>
    <cellStyle name="Hyperlink" xfId="197" builtinId="8" hidden="1"/>
    <cellStyle name="Hyperlink" xfId="199" builtinId="8" hidden="1"/>
    <cellStyle name="Hyperlink" xfId="201" builtinId="8" hidden="1"/>
    <cellStyle name="Hyperlink" xfId="203" builtinId="8" hidden="1"/>
    <cellStyle name="Hyperlink" xfId="205" builtinId="8" hidden="1"/>
    <cellStyle name="Hyperlink" xfId="207" builtinId="8" hidden="1"/>
    <cellStyle name="Hyperlink" xfId="209" builtinId="8" hidden="1"/>
    <cellStyle name="Hyperlink" xfId="211" builtinId="8" hidden="1"/>
    <cellStyle name="Hyperlink" xfId="213" builtinId="8" hidden="1"/>
    <cellStyle name="Hyperlink" xfId="215" builtinId="8" hidden="1"/>
    <cellStyle name="Hyperlink" xfId="217" builtinId="8" hidden="1"/>
    <cellStyle name="Hyperlink" xfId="219" builtinId="8" hidden="1"/>
    <cellStyle name="Hyperlink" xfId="221" builtinId="8" hidden="1"/>
    <cellStyle name="Hyperlink" xfId="223" builtinId="8" hidden="1"/>
    <cellStyle name="Hyperlink" xfId="225" builtinId="8" hidden="1"/>
    <cellStyle name="Hyperlink" xfId="227" builtinId="8" hidden="1"/>
    <cellStyle name="Hyperlink" xfId="229" builtinId="8" hidden="1"/>
    <cellStyle name="Hyperlink" xfId="231" builtinId="8" hidden="1"/>
    <cellStyle name="Hyperlink" xfId="233" builtinId="8" hidden="1"/>
    <cellStyle name="Hyperlink" xfId="235" builtinId="8" hidden="1"/>
    <cellStyle name="Hyperlink" xfId="237" builtinId="8" hidden="1"/>
    <cellStyle name="Hyperlink" xfId="239" builtinId="8" hidden="1"/>
    <cellStyle name="Hyperlink" xfId="241" builtinId="8" hidden="1"/>
    <cellStyle name="Hyperlink" xfId="243" builtinId="8" hidden="1"/>
    <cellStyle name="Hyperlink" xfId="245" builtinId="8" hidden="1"/>
    <cellStyle name="Hyperlink" xfId="247" builtinId="8" hidden="1"/>
    <cellStyle name="Hyperlink" xfId="249" builtinId="8" hidden="1"/>
    <cellStyle name="Hyperlink" xfId="251" builtinId="8" hidden="1"/>
    <cellStyle name="Hyperlink" xfId="253" builtinId="8" hidden="1"/>
    <cellStyle name="Hyperlink" xfId="255" builtinId="8" hidden="1"/>
    <cellStyle name="Hyperlink" xfId="257" builtinId="8" hidden="1"/>
    <cellStyle name="Hyperlink" xfId="259" builtinId="8" hidden="1"/>
    <cellStyle name="Hyperlink" xfId="261" builtinId="8" hidden="1"/>
    <cellStyle name="Hyperlink" xfId="263" builtinId="8" hidden="1"/>
    <cellStyle name="Hyperlink" xfId="265" builtinId="8" hidden="1"/>
    <cellStyle name="Hyperlink" xfId="267" builtinId="8" hidden="1"/>
    <cellStyle name="Hyperlink" xfId="269" builtinId="8" hidden="1"/>
    <cellStyle name="Hyperlink" xfId="271" builtinId="8" hidden="1"/>
    <cellStyle name="Hyperlink" xfId="273" builtinId="8" hidden="1"/>
    <cellStyle name="Hyperlink" xfId="275" builtinId="8" hidden="1"/>
    <cellStyle name="Hyperlink" xfId="277" builtinId="8" hidden="1"/>
    <cellStyle name="Hyperlink" xfId="279" builtinId="8" hidden="1"/>
    <cellStyle name="Hyperlink" xfId="281" builtinId="8" hidden="1"/>
    <cellStyle name="Hyperlink" xfId="283" builtinId="8" hidden="1"/>
    <cellStyle name="Hyperlink" xfId="285" builtinId="8" hidden="1"/>
    <cellStyle name="Hyperlink" xfId="287" builtinId="8" hidden="1"/>
    <cellStyle name="Hyperlink" xfId="289" builtinId="8" hidden="1"/>
    <cellStyle name="Hyperlink" xfId="291" builtinId="8" hidden="1"/>
    <cellStyle name="Hyperlink" xfId="293" builtinId="8" hidden="1"/>
    <cellStyle name="Hyperlink" xfId="295" builtinId="8" hidden="1"/>
    <cellStyle name="Hyperlink" xfId="297" builtinId="8" hidden="1"/>
    <cellStyle name="Hyperlink" xfId="299" builtinId="8" hidden="1"/>
    <cellStyle name="Hyperlink" xfId="301" builtinId="8" hidden="1"/>
    <cellStyle name="Hyperlink" xfId="303" builtinId="8" hidden="1"/>
    <cellStyle name="Hyperlink" xfId="305" builtinId="8" hidden="1"/>
    <cellStyle name="Hyperlink" xfId="307" builtinId="8" hidden="1"/>
    <cellStyle name="Hyperlink" xfId="309" builtinId="8" hidden="1"/>
    <cellStyle name="Hyperlink" xfId="311" builtinId="8" hidden="1"/>
    <cellStyle name="Hyperlink" xfId="313" builtinId="8" hidden="1"/>
    <cellStyle name="Hyperlink" xfId="315" builtinId="8" hidden="1"/>
    <cellStyle name="Hyperlink" xfId="317" builtinId="8" hidden="1"/>
    <cellStyle name="Hyperlink" xfId="319" builtinId="8" hidden="1"/>
    <cellStyle name="Hyperlink" xfId="321" builtinId="8" hidden="1"/>
    <cellStyle name="Hyperlink" xfId="323" builtinId="8" hidden="1"/>
    <cellStyle name="Hyperlink" xfId="325" builtinId="8" hidden="1"/>
    <cellStyle name="Hyperlink" xfId="327" builtinId="8" hidden="1"/>
    <cellStyle name="Hyperlink" xfId="329" builtinId="8" hidden="1"/>
    <cellStyle name="Hyperlink" xfId="331" builtinId="8" hidden="1"/>
    <cellStyle name="Hyperlink" xfId="333" builtinId="8" hidden="1"/>
    <cellStyle name="Hyperlink" xfId="335" builtinId="8" hidden="1"/>
    <cellStyle name="Hyperlink" xfId="337" builtinId="8" hidden="1"/>
    <cellStyle name="Hyperlink" xfId="339" builtinId="8" hidden="1"/>
    <cellStyle name="Hyperlink" xfId="341" builtinId="8" hidden="1"/>
    <cellStyle name="Hyperlink" xfId="343" builtinId="8" hidden="1"/>
    <cellStyle name="Hyperlink" xfId="345" builtinId="8" hidden="1"/>
    <cellStyle name="Hyperlink" xfId="347" builtinId="8" hidden="1"/>
    <cellStyle name="Hyperlink" xfId="349" builtinId="8" hidden="1"/>
    <cellStyle name="Hyperlink" xfId="351" builtinId="8" hidden="1"/>
    <cellStyle name="Hyperlink" xfId="353" builtinId="8" hidden="1"/>
    <cellStyle name="Hyperlink" xfId="355" builtinId="8" hidden="1"/>
    <cellStyle name="Hyperlink" xfId="357" builtinId="8" hidden="1"/>
    <cellStyle name="Hyperlink" xfId="359" builtinId="8" hidden="1"/>
    <cellStyle name="Hyperlink" xfId="361" builtinId="8" hidden="1"/>
    <cellStyle name="Hyperlink" xfId="363" builtinId="8" hidden="1"/>
    <cellStyle name="Hyperlink" xfId="365" builtinId="8" hidden="1"/>
    <cellStyle name="Hyperlink" xfId="367" builtinId="8" hidden="1"/>
    <cellStyle name="Hyperlink" xfId="369" builtinId="8" hidden="1"/>
    <cellStyle name="Hyperlink" xfId="371" builtinId="8" hidden="1"/>
    <cellStyle name="Hyperlink" xfId="373" builtinId="8" hidden="1"/>
    <cellStyle name="Hyperlink" xfId="375" builtinId="8" hidden="1"/>
    <cellStyle name="Hyperlink" xfId="377" builtinId="8" hidden="1"/>
    <cellStyle name="Hyperlink" xfId="379" builtinId="8" hidden="1"/>
    <cellStyle name="Hyperlink" xfId="381" builtinId="8" hidden="1"/>
    <cellStyle name="Hyperlink" xfId="383" builtinId="8" hidden="1"/>
    <cellStyle name="Hyperlink" xfId="385" builtinId="8" hidden="1"/>
    <cellStyle name="Hyperlink" xfId="387" builtinId="8" hidden="1"/>
    <cellStyle name="Hyperlink" xfId="389" builtinId="8" hidden="1"/>
    <cellStyle name="Hyperlink" xfId="391" builtinId="8" hidden="1"/>
    <cellStyle name="Hyperlink" xfId="393" builtinId="8" hidden="1"/>
    <cellStyle name="Hyperlink" xfId="395" builtinId="8" hidden="1"/>
    <cellStyle name="Hyperlink" xfId="397" builtinId="8" hidden="1"/>
    <cellStyle name="Hyperlink" xfId="399" builtinId="8" hidden="1"/>
    <cellStyle name="Hyperlink" xfId="401" builtinId="8" hidden="1"/>
    <cellStyle name="Hyperlink" xfId="403" builtinId="8" hidden="1"/>
    <cellStyle name="Hyperlink" xfId="405" builtinId="8" hidden="1"/>
    <cellStyle name="Hyperlink" xfId="407" builtinId="8" hidden="1"/>
    <cellStyle name="Hyperlink" xfId="409" builtinId="8" hidden="1"/>
    <cellStyle name="Hyperlink" xfId="411" builtinId="8" hidden="1"/>
    <cellStyle name="Hyperlink" xfId="413" builtinId="8" hidden="1"/>
    <cellStyle name="Hyperlink" xfId="415" builtinId="8" hidden="1"/>
    <cellStyle name="Hyperlink" xfId="417" builtinId="8" hidden="1"/>
    <cellStyle name="Hyperlink" xfId="419" builtinId="8" hidden="1"/>
    <cellStyle name="Hyperlink" xfId="421" builtinId="8" hidden="1"/>
    <cellStyle name="Hyperlink" xfId="423" builtinId="8" hidden="1"/>
    <cellStyle name="Hyperlink" xfId="425" builtinId="8" hidden="1"/>
    <cellStyle name="Hyperlink" xfId="427" builtinId="8" hidden="1"/>
    <cellStyle name="Hyperlink" xfId="429" builtinId="8" hidden="1"/>
    <cellStyle name="Hyperlink" xfId="431" builtinId="8" hidden="1"/>
    <cellStyle name="Hyperlink" xfId="433" builtinId="8" hidden="1"/>
    <cellStyle name="Hyperlink" xfId="435" builtinId="8" hidden="1"/>
    <cellStyle name="Hyperlink" xfId="437" builtinId="8" hidden="1"/>
    <cellStyle name="Hyperlink" xfId="439" builtinId="8" hidden="1"/>
    <cellStyle name="Hyperlink" xfId="441" builtinId="8" hidden="1"/>
    <cellStyle name="Hyperlink" xfId="443" builtinId="8" hidden="1"/>
    <cellStyle name="Hyperlink" xfId="445" builtinId="8" hidde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Percent" xfId="42" builtinId="5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theme" Target="theme/theme1.xml"/><Relationship Id="rId12" Type="http://schemas.openxmlformats.org/officeDocument/2006/relationships/styles" Target="styles.xml"/><Relationship Id="rId13" Type="http://schemas.openxmlformats.org/officeDocument/2006/relationships/sharedStrings" Target="sharedStrings.xml"/><Relationship Id="rId14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Relationship Id="rId10" Type="http://schemas.openxmlformats.org/officeDocument/2006/relationships/worksheet" Target="worksheets/sheet10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3"/>
  <sheetViews>
    <sheetView tabSelected="1" workbookViewId="0">
      <selection activeCell="E9" sqref="E9"/>
    </sheetView>
  </sheetViews>
  <sheetFormatPr baseColWidth="10" defaultRowHeight="14" x14ac:dyDescent="0"/>
  <cols>
    <col min="1" max="1" width="9.83203125" customWidth="1"/>
    <col min="2" max="2" width="5.83203125" customWidth="1"/>
    <col min="3" max="3" width="10.1640625" customWidth="1"/>
    <col min="4" max="4" width="8.5" customWidth="1"/>
    <col min="5" max="5" width="22" customWidth="1"/>
    <col min="6" max="7" width="11" bestFit="1" customWidth="1"/>
    <col min="8" max="8" width="12" bestFit="1" customWidth="1"/>
    <col min="9" max="14" width="11" bestFit="1" customWidth="1"/>
    <col min="15" max="15" width="12.6640625" customWidth="1"/>
    <col min="16" max="16" width="11" bestFit="1" customWidth="1"/>
    <col min="19" max="20" width="11" bestFit="1" customWidth="1"/>
  </cols>
  <sheetData>
    <row r="1" spans="1:25">
      <c r="A1" s="3" t="s">
        <v>133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pans="1:25">
      <c r="A2" s="3"/>
      <c r="B2" s="3"/>
      <c r="C2" s="3"/>
      <c r="D2" s="3"/>
      <c r="E2" s="3"/>
      <c r="F2" s="3"/>
      <c r="G2" s="3"/>
      <c r="H2" s="3"/>
      <c r="I2" s="3"/>
      <c r="J2" s="3"/>
      <c r="K2" s="3"/>
    </row>
    <row r="3" spans="1:25" ht="15">
      <c r="A3" s="21" t="s">
        <v>119</v>
      </c>
      <c r="B3" s="21" t="s">
        <v>120</v>
      </c>
      <c r="C3" s="21" t="s">
        <v>121</v>
      </c>
      <c r="D3" s="21" t="s">
        <v>122</v>
      </c>
      <c r="E3" s="3" t="s">
        <v>84</v>
      </c>
      <c r="F3" s="3" t="s">
        <v>7</v>
      </c>
      <c r="G3" s="3" t="s">
        <v>9</v>
      </c>
      <c r="H3" s="3" t="s">
        <v>10</v>
      </c>
      <c r="I3" s="3" t="s">
        <v>11</v>
      </c>
      <c r="J3" s="3" t="s">
        <v>12</v>
      </c>
      <c r="K3" s="3" t="s">
        <v>14</v>
      </c>
      <c r="L3" s="3" t="s">
        <v>15</v>
      </c>
      <c r="M3" s="3" t="s">
        <v>16</v>
      </c>
      <c r="N3" s="3" t="s">
        <v>17</v>
      </c>
      <c r="O3" s="3" t="s">
        <v>19</v>
      </c>
      <c r="P3" s="3" t="s">
        <v>20</v>
      </c>
      <c r="Q3" s="3" t="s">
        <v>21</v>
      </c>
      <c r="R3" s="3"/>
      <c r="S3" s="3" t="s">
        <v>118</v>
      </c>
      <c r="T3" s="3" t="s">
        <v>117</v>
      </c>
      <c r="V3" s="3" t="s">
        <v>114</v>
      </c>
      <c r="W3" s="3" t="s">
        <v>115</v>
      </c>
      <c r="X3" s="3" t="s">
        <v>116</v>
      </c>
    </row>
    <row r="4" spans="1:25" ht="15">
      <c r="A4" s="8" t="s">
        <v>127</v>
      </c>
      <c r="B4" s="8">
        <v>4</v>
      </c>
      <c r="C4" s="8" t="s">
        <v>123</v>
      </c>
      <c r="D4" s="47">
        <v>40374</v>
      </c>
      <c r="E4" t="s">
        <v>99</v>
      </c>
      <c r="F4" s="43">
        <v>5.2412776760000002</v>
      </c>
      <c r="G4" s="43">
        <v>1.9296753363999999</v>
      </c>
      <c r="H4" s="43">
        <v>111.55257433999999</v>
      </c>
      <c r="I4" s="43">
        <v>2.908028882</v>
      </c>
      <c r="J4" s="43">
        <v>38.593095140000003</v>
      </c>
      <c r="K4" s="43">
        <v>12.134639178</v>
      </c>
      <c r="L4" s="43">
        <v>7.2502613</v>
      </c>
      <c r="M4" s="43">
        <v>3.0065977719999997</v>
      </c>
      <c r="N4" s="43" t="s">
        <v>131</v>
      </c>
      <c r="O4" s="43">
        <v>43.119152280000002</v>
      </c>
      <c r="P4" s="38">
        <v>0.51858818500000003</v>
      </c>
      <c r="Q4" s="43"/>
      <c r="R4" s="43"/>
      <c r="S4" s="43">
        <v>215.10820640852043</v>
      </c>
      <c r="T4" s="43">
        <v>470.22653920902565</v>
      </c>
      <c r="V4" s="57" t="s">
        <v>132</v>
      </c>
    </row>
    <row r="5" spans="1:25" ht="15">
      <c r="A5" s="8" t="s">
        <v>127</v>
      </c>
      <c r="B5" s="8">
        <v>4</v>
      </c>
      <c r="C5" s="8" t="s">
        <v>124</v>
      </c>
      <c r="D5" s="47">
        <v>40374</v>
      </c>
      <c r="E5" t="s">
        <v>100</v>
      </c>
      <c r="F5" s="43">
        <v>5.5910823399999998</v>
      </c>
      <c r="G5" s="43">
        <v>2.7141009040000004</v>
      </c>
      <c r="H5" s="43">
        <v>21.375841320000003</v>
      </c>
      <c r="I5" s="43">
        <v>1.4133760926000001</v>
      </c>
      <c r="J5" s="43">
        <v>25.865781339999998</v>
      </c>
      <c r="K5" s="43" t="s">
        <v>131</v>
      </c>
      <c r="L5" s="43" t="s">
        <v>131</v>
      </c>
      <c r="M5" s="43">
        <v>2.721729646</v>
      </c>
      <c r="N5" s="43" t="s">
        <v>131</v>
      </c>
      <c r="O5" s="43">
        <v>7.1227056960000006</v>
      </c>
      <c r="P5" s="38">
        <v>0.150536062</v>
      </c>
      <c r="Q5" s="43"/>
      <c r="R5" s="43"/>
      <c r="S5" s="43">
        <v>141.99814340832168</v>
      </c>
      <c r="T5" s="43">
        <v>310.40794149059121</v>
      </c>
      <c r="V5" s="57" t="s">
        <v>132</v>
      </c>
    </row>
    <row r="6" spans="1:25" ht="15">
      <c r="A6" s="8" t="s">
        <v>127</v>
      </c>
      <c r="B6" s="8">
        <v>4</v>
      </c>
      <c r="C6" s="8" t="s">
        <v>125</v>
      </c>
      <c r="D6" s="47">
        <v>40374</v>
      </c>
      <c r="E6" t="s">
        <v>101</v>
      </c>
      <c r="F6" s="43">
        <v>3.1894139880000001</v>
      </c>
      <c r="G6" s="43">
        <v>6.288542412</v>
      </c>
      <c r="H6" s="43">
        <v>14.491887247999999</v>
      </c>
      <c r="I6" s="43">
        <v>0.74580348620000003</v>
      </c>
      <c r="J6" s="43">
        <v>15.241617720000001</v>
      </c>
      <c r="K6" s="43" t="s">
        <v>131</v>
      </c>
      <c r="L6" s="43" t="s">
        <v>131</v>
      </c>
      <c r="M6" s="43">
        <v>2.1556103499999999</v>
      </c>
      <c r="N6" s="43" t="s">
        <v>131</v>
      </c>
      <c r="O6" s="43">
        <v>3.2953492499999997</v>
      </c>
      <c r="P6" s="38">
        <v>0.11231572587999999</v>
      </c>
      <c r="Q6" s="43"/>
      <c r="R6" s="43"/>
      <c r="S6" s="43">
        <v>129.02812259329895</v>
      </c>
      <c r="T6" s="43">
        <v>282.05547598895151</v>
      </c>
      <c r="V6" s="57" t="s">
        <v>132</v>
      </c>
    </row>
    <row r="7" spans="1:25" ht="15">
      <c r="A7" s="8" t="s">
        <v>127</v>
      </c>
      <c r="B7" s="8">
        <v>4</v>
      </c>
      <c r="C7" s="8" t="s">
        <v>129</v>
      </c>
      <c r="D7" s="47">
        <v>40374</v>
      </c>
      <c r="E7" t="s">
        <v>102</v>
      </c>
      <c r="F7" s="43">
        <v>2.399678298</v>
      </c>
      <c r="G7" s="43">
        <v>11.768219226000001</v>
      </c>
      <c r="H7" s="43">
        <v>9.695812664</v>
      </c>
      <c r="I7" s="43">
        <v>0.80236560080000008</v>
      </c>
      <c r="J7" s="43">
        <v>23.771247120000002</v>
      </c>
      <c r="K7" s="43" t="s">
        <v>131</v>
      </c>
      <c r="L7" s="43" t="s">
        <v>131</v>
      </c>
      <c r="M7" s="43">
        <v>2.190786884</v>
      </c>
      <c r="N7" s="43" t="s">
        <v>131</v>
      </c>
      <c r="O7" s="43">
        <v>3.2846910920000001</v>
      </c>
      <c r="P7" s="38">
        <v>7.8180630680000002E-2</v>
      </c>
      <c r="Q7" s="43"/>
      <c r="R7" s="43"/>
      <c r="S7" s="43">
        <v>124.01809220094155</v>
      </c>
      <c r="T7" s="43">
        <v>271.10354955125825</v>
      </c>
      <c r="V7" s="57" t="s">
        <v>132</v>
      </c>
    </row>
    <row r="8" spans="1:25" ht="15">
      <c r="A8" s="8" t="s">
        <v>127</v>
      </c>
      <c r="B8" s="8">
        <v>4</v>
      </c>
      <c r="C8" s="8" t="s">
        <v>126</v>
      </c>
      <c r="D8" s="47">
        <v>40374</v>
      </c>
      <c r="E8" t="s">
        <v>103</v>
      </c>
      <c r="F8" s="43">
        <v>2.784705228</v>
      </c>
      <c r="G8" s="43">
        <v>9.4321898480000002</v>
      </c>
      <c r="H8" s="43">
        <v>1407.2465811999998</v>
      </c>
      <c r="I8" s="43">
        <v>20.345623079999999</v>
      </c>
      <c r="J8" s="43">
        <v>381.39129259999999</v>
      </c>
      <c r="K8" s="43">
        <v>182.71294283999998</v>
      </c>
      <c r="L8" s="43">
        <v>292.81840060000002</v>
      </c>
      <c r="M8" s="43">
        <v>10.876412569999999</v>
      </c>
      <c r="N8" s="43">
        <v>148.89633986000001</v>
      </c>
      <c r="O8" s="43">
        <v>278.65175160000001</v>
      </c>
      <c r="P8" s="38">
        <v>4.4839283820000002</v>
      </c>
      <c r="Q8" s="43"/>
      <c r="R8" s="43"/>
      <c r="S8" s="43">
        <v>313.84234120445853</v>
      </c>
      <c r="T8" s="43">
        <v>686.05935787294629</v>
      </c>
      <c r="V8">
        <f>(H8/N8)/0.77283697</f>
        <v>12.229206851904664</v>
      </c>
      <c r="W8" s="43">
        <v>1.667</v>
      </c>
      <c r="X8" s="43">
        <f>V8/W8</f>
        <v>7.3360568997628457</v>
      </c>
    </row>
    <row r="9" spans="1:25" ht="15">
      <c r="A9" s="8" t="s">
        <v>128</v>
      </c>
      <c r="B9" s="8">
        <v>4</v>
      </c>
      <c r="C9" s="8" t="s">
        <v>123</v>
      </c>
      <c r="D9" s="47">
        <v>40378</v>
      </c>
      <c r="E9" t="s">
        <v>104</v>
      </c>
      <c r="F9" s="43">
        <v>12.0384545</v>
      </c>
      <c r="G9" s="43">
        <v>1.8460807313999998</v>
      </c>
      <c r="H9" s="43">
        <v>39.390959219999999</v>
      </c>
      <c r="I9" s="43">
        <v>12.222483874000002</v>
      </c>
      <c r="J9" s="43">
        <v>47.719856419999999</v>
      </c>
      <c r="K9" s="43" t="s">
        <v>131</v>
      </c>
      <c r="L9" s="43" t="s">
        <v>131</v>
      </c>
      <c r="M9" s="43">
        <v>3.4609821540000003</v>
      </c>
      <c r="N9" s="43" t="s">
        <v>131</v>
      </c>
      <c r="O9" s="43">
        <v>64.045222539999997</v>
      </c>
      <c r="P9" s="38">
        <v>0.39312484920000001</v>
      </c>
      <c r="Q9" s="43"/>
      <c r="R9" s="43"/>
      <c r="S9" s="43">
        <v>100.19961673793883</v>
      </c>
      <c r="T9" s="43">
        <v>219.03636218913428</v>
      </c>
      <c r="V9" s="57" t="s">
        <v>132</v>
      </c>
    </row>
    <row r="10" spans="1:25" ht="15">
      <c r="A10" s="8" t="s">
        <v>128</v>
      </c>
      <c r="B10" s="8">
        <v>4</v>
      </c>
      <c r="C10" s="8" t="s">
        <v>124</v>
      </c>
      <c r="D10" s="47">
        <v>40378</v>
      </c>
      <c r="E10" t="s">
        <v>105</v>
      </c>
      <c r="F10" s="43">
        <v>12.311208667999999</v>
      </c>
      <c r="G10" s="43">
        <v>1.8929632162000001</v>
      </c>
      <c r="H10" s="43" t="s">
        <v>131</v>
      </c>
      <c r="I10" s="43">
        <v>2.8150758660000004</v>
      </c>
      <c r="J10" s="43">
        <v>12.705993252000001</v>
      </c>
      <c r="K10" s="43" t="s">
        <v>131</v>
      </c>
      <c r="L10" s="43" t="s">
        <v>131</v>
      </c>
      <c r="M10" s="43">
        <v>2.1494021320000001</v>
      </c>
      <c r="N10" s="43" t="s">
        <v>131</v>
      </c>
      <c r="O10" s="43">
        <v>7.0466892999999997</v>
      </c>
      <c r="P10" s="43" t="s">
        <v>131</v>
      </c>
      <c r="Q10" s="43"/>
      <c r="R10" s="43"/>
      <c r="S10" s="43" t="s">
        <v>132</v>
      </c>
      <c r="T10" s="43" t="s">
        <v>132</v>
      </c>
    </row>
    <row r="11" spans="1:25" ht="15">
      <c r="A11" s="8" t="s">
        <v>128</v>
      </c>
      <c r="B11" s="8">
        <v>4</v>
      </c>
      <c r="C11" s="8" t="s">
        <v>125</v>
      </c>
      <c r="D11" s="47">
        <v>40378</v>
      </c>
      <c r="E11" t="s">
        <v>106</v>
      </c>
      <c r="F11" s="43">
        <v>3.6526980939999998</v>
      </c>
      <c r="G11" s="43">
        <v>2.1798139720000003</v>
      </c>
      <c r="H11" s="43" t="s">
        <v>131</v>
      </c>
      <c r="I11" s="43">
        <v>1.0942135158000001</v>
      </c>
      <c r="J11" s="43">
        <v>6.5041633680000004</v>
      </c>
      <c r="K11" s="43" t="s">
        <v>131</v>
      </c>
      <c r="L11" s="43" t="s">
        <v>131</v>
      </c>
      <c r="M11" s="43">
        <v>1.7009590501999998</v>
      </c>
      <c r="N11" s="43" t="s">
        <v>131</v>
      </c>
      <c r="O11" s="43">
        <v>2.8880400599999998</v>
      </c>
      <c r="P11" s="43" t="s">
        <v>131</v>
      </c>
      <c r="Q11" s="43"/>
      <c r="R11" s="43"/>
      <c r="S11" s="43" t="s">
        <v>132</v>
      </c>
      <c r="T11" s="43" t="s">
        <v>132</v>
      </c>
    </row>
    <row r="12" spans="1:25" ht="15">
      <c r="A12" s="8" t="s">
        <v>128</v>
      </c>
      <c r="B12" s="8">
        <v>4</v>
      </c>
      <c r="C12" s="8" t="s">
        <v>130</v>
      </c>
      <c r="D12" s="47">
        <v>40378</v>
      </c>
      <c r="E12" t="s">
        <v>107</v>
      </c>
      <c r="F12" s="43">
        <v>2.9826562120000002</v>
      </c>
      <c r="G12" s="43">
        <v>2.6805357079999999</v>
      </c>
      <c r="H12" s="43" t="s">
        <v>131</v>
      </c>
      <c r="I12" s="43">
        <v>0.51127080960000004</v>
      </c>
      <c r="J12" s="43">
        <v>11.549997599999999</v>
      </c>
      <c r="K12" s="43" t="s">
        <v>131</v>
      </c>
      <c r="L12" s="43" t="s">
        <v>131</v>
      </c>
      <c r="M12" s="43">
        <v>2.2639524500000001</v>
      </c>
      <c r="N12" s="43" t="s">
        <v>131</v>
      </c>
      <c r="O12" s="43">
        <v>1.7678450626</v>
      </c>
      <c r="P12" s="43" t="s">
        <v>131</v>
      </c>
      <c r="Q12" s="43"/>
      <c r="R12" s="43"/>
      <c r="S12" s="43" t="s">
        <v>132</v>
      </c>
      <c r="T12" s="43" t="s">
        <v>132</v>
      </c>
    </row>
    <row r="13" spans="1:25" ht="15">
      <c r="A13" s="8" t="s">
        <v>128</v>
      </c>
      <c r="B13" s="8">
        <v>4</v>
      </c>
      <c r="C13" s="8" t="s">
        <v>126</v>
      </c>
      <c r="D13" s="47">
        <v>40378</v>
      </c>
      <c r="E13" t="s">
        <v>108</v>
      </c>
      <c r="F13" s="43">
        <v>5.3599539419999997</v>
      </c>
      <c r="G13" s="43">
        <v>11.366830115999999</v>
      </c>
      <c r="H13" s="43">
        <v>775.86717379999993</v>
      </c>
      <c r="I13" s="43">
        <v>32.339225400000004</v>
      </c>
      <c r="J13" s="43">
        <v>309.26912779999998</v>
      </c>
      <c r="K13" s="43">
        <v>109.37632316</v>
      </c>
      <c r="L13" s="43">
        <v>129.34544940000001</v>
      </c>
      <c r="M13" s="43">
        <v>10.783515993999998</v>
      </c>
      <c r="N13" s="43">
        <v>76.11433452</v>
      </c>
      <c r="O13" s="43">
        <v>293.86255180000001</v>
      </c>
      <c r="P13" s="38">
        <v>4.5218540159999998</v>
      </c>
      <c r="Q13" s="43"/>
      <c r="R13" s="43"/>
      <c r="S13" s="43">
        <v>171.58165014940633</v>
      </c>
      <c r="T13" s="43">
        <v>375.07748722660222</v>
      </c>
      <c r="V13">
        <f>(H13/N13)/0.77283697</f>
        <v>13.189642791066159</v>
      </c>
      <c r="W13" s="43">
        <v>1.667</v>
      </c>
      <c r="X13" s="43">
        <f>V13/W13</f>
        <v>7.9122032339928969</v>
      </c>
    </row>
    <row r="14" spans="1:25" ht="15">
      <c r="A14" s="8"/>
      <c r="B14" s="8"/>
      <c r="C14" s="8"/>
      <c r="D14" s="47"/>
      <c r="F14" s="43"/>
      <c r="G14" s="43"/>
      <c r="H14" s="43"/>
      <c r="I14" s="43"/>
      <c r="J14" s="43"/>
      <c r="K14" s="43"/>
      <c r="L14" s="43"/>
      <c r="M14" s="43"/>
      <c r="N14" s="43"/>
      <c r="O14" s="43"/>
      <c r="P14" s="38"/>
      <c r="Q14" s="43"/>
      <c r="R14" s="43"/>
      <c r="S14" s="43"/>
      <c r="T14" s="43"/>
      <c r="W14" s="43"/>
      <c r="X14" s="43"/>
    </row>
    <row r="15" spans="1:25" ht="15">
      <c r="E15" s="21" t="s">
        <v>139</v>
      </c>
      <c r="F15" s="21" t="s">
        <v>140</v>
      </c>
      <c r="G15" s="21" t="s">
        <v>141</v>
      </c>
      <c r="H15" s="21" t="s">
        <v>141</v>
      </c>
      <c r="I15" s="21" t="s">
        <v>141</v>
      </c>
      <c r="J15" s="21" t="s">
        <v>141</v>
      </c>
      <c r="K15" s="21" t="s">
        <v>141</v>
      </c>
      <c r="L15" s="21" t="s">
        <v>142</v>
      </c>
      <c r="M15" s="21" t="s">
        <v>143</v>
      </c>
      <c r="N15" s="21" t="s">
        <v>140</v>
      </c>
      <c r="O15" s="21" t="s">
        <v>140</v>
      </c>
      <c r="P15" s="21" t="s">
        <v>141</v>
      </c>
      <c r="Q15" s="21" t="s">
        <v>141</v>
      </c>
      <c r="V15" s="3"/>
      <c r="W15" s="3"/>
      <c r="X15" s="3"/>
      <c r="Y15" s="3"/>
    </row>
    <row r="16" spans="1:25" ht="15">
      <c r="A16" s="8" t="s">
        <v>127</v>
      </c>
      <c r="B16" s="8">
        <v>4</v>
      </c>
      <c r="C16" s="8" t="s">
        <v>123</v>
      </c>
      <c r="D16" s="47">
        <v>40374</v>
      </c>
      <c r="E16" t="s">
        <v>89</v>
      </c>
      <c r="F16" s="43">
        <v>2759.345272</v>
      </c>
      <c r="G16" s="43">
        <v>1.7118626997999999</v>
      </c>
      <c r="H16" s="43">
        <v>39.377973400000002</v>
      </c>
      <c r="I16" s="43">
        <v>2894.6668020000002</v>
      </c>
      <c r="J16" s="43">
        <v>8.555985562</v>
      </c>
      <c r="K16" s="43">
        <v>7.15827568</v>
      </c>
      <c r="L16" s="43">
        <v>9.8068971940000012</v>
      </c>
      <c r="M16" s="43">
        <v>8.2791832620000001</v>
      </c>
      <c r="N16" s="43">
        <v>29.090801759999998</v>
      </c>
      <c r="O16" s="43">
        <v>525.50405639999997</v>
      </c>
      <c r="P16" s="38">
        <v>0.20680627819999997</v>
      </c>
      <c r="Q16" s="43">
        <v>28.871633000000003</v>
      </c>
      <c r="R16" s="43"/>
      <c r="S16" s="43">
        <v>190.40995149053461</v>
      </c>
      <c r="T16" s="43">
        <v>416.23615395830865</v>
      </c>
      <c r="U16" s="43"/>
      <c r="V16" s="43">
        <v>1.0461297634925637</v>
      </c>
      <c r="W16" s="43">
        <v>1.667</v>
      </c>
      <c r="X16" s="43">
        <v>0.62755234762601297</v>
      </c>
      <c r="Y16" s="43"/>
    </row>
    <row r="17" spans="1:25" ht="15">
      <c r="A17" s="8" t="s">
        <v>127</v>
      </c>
      <c r="B17" s="8">
        <v>4</v>
      </c>
      <c r="C17" s="8" t="s">
        <v>124</v>
      </c>
      <c r="D17" s="47">
        <v>40374</v>
      </c>
      <c r="E17" t="s">
        <v>90</v>
      </c>
      <c r="F17" s="43">
        <v>9548.5172239999993</v>
      </c>
      <c r="G17" s="43">
        <v>3.8875440820000002</v>
      </c>
      <c r="H17" s="43">
        <v>28.16479094</v>
      </c>
      <c r="I17" s="43">
        <v>4743.2856700000002</v>
      </c>
      <c r="J17" s="43">
        <v>12.595803569999999</v>
      </c>
      <c r="K17" s="43">
        <v>37.682192440000001</v>
      </c>
      <c r="L17" s="43">
        <v>37.554025179999996</v>
      </c>
      <c r="M17" s="43">
        <v>6.1067530820000009</v>
      </c>
      <c r="N17" s="43">
        <v>29.52158902</v>
      </c>
      <c r="O17" s="43">
        <v>1141.0735112</v>
      </c>
      <c r="P17" s="38">
        <v>0.43378810719999999</v>
      </c>
      <c r="Q17" s="43">
        <v>88.787004580000001</v>
      </c>
      <c r="R17" s="43"/>
      <c r="S17" s="43">
        <v>64.927531374239578</v>
      </c>
      <c r="T17" s="43">
        <v>141.93158358408772</v>
      </c>
      <c r="U17" s="43"/>
      <c r="V17" s="43">
        <v>0.73731775133156541</v>
      </c>
      <c r="W17" s="43">
        <v>1.667</v>
      </c>
      <c r="X17" s="43">
        <v>0.44230219036086704</v>
      </c>
      <c r="Y17" s="43"/>
    </row>
    <row r="18" spans="1:25" ht="15">
      <c r="A18" s="8" t="s">
        <v>127</v>
      </c>
      <c r="B18" s="8">
        <v>4</v>
      </c>
      <c r="C18" s="8" t="s">
        <v>125</v>
      </c>
      <c r="D18" s="47">
        <v>40374</v>
      </c>
      <c r="E18" t="s">
        <v>91</v>
      </c>
      <c r="F18" s="43">
        <v>8919.3596400000006</v>
      </c>
      <c r="G18" s="43">
        <v>7.0427686239999998</v>
      </c>
      <c r="H18" s="43">
        <v>13.853322852000002</v>
      </c>
      <c r="I18" s="43">
        <v>2551.9444920000001</v>
      </c>
      <c r="J18" s="43">
        <v>11.957888472</v>
      </c>
      <c r="K18" s="43">
        <v>85.827578279999997</v>
      </c>
      <c r="L18" s="43">
        <v>27.725804780000001</v>
      </c>
      <c r="M18" s="43">
        <v>7.8164036579999996</v>
      </c>
      <c r="N18" s="43">
        <v>23.082683080000002</v>
      </c>
      <c r="O18" s="43">
        <v>1138.3463389999999</v>
      </c>
      <c r="P18" s="38">
        <v>0.15091947306</v>
      </c>
      <c r="Q18" s="43">
        <v>45.750687020000001</v>
      </c>
      <c r="R18" s="43"/>
      <c r="S18" s="43">
        <v>91.792812227037345</v>
      </c>
      <c r="T18" s="43">
        <v>200.65908752830364</v>
      </c>
      <c r="U18" s="43"/>
      <c r="V18" s="43">
        <v>0.46382649674422521</v>
      </c>
      <c r="W18" s="43">
        <v>1.667</v>
      </c>
      <c r="X18" s="43">
        <v>0.27824024999653579</v>
      </c>
      <c r="Y18" s="43"/>
    </row>
    <row r="19" spans="1:25" ht="15">
      <c r="A19" s="8" t="s">
        <v>127</v>
      </c>
      <c r="B19" s="8">
        <v>4</v>
      </c>
      <c r="C19" s="8" t="s">
        <v>129</v>
      </c>
      <c r="D19" s="47">
        <v>40374</v>
      </c>
      <c r="E19" t="s">
        <v>92</v>
      </c>
      <c r="F19" s="43">
        <v>7145.3829099999994</v>
      </c>
      <c r="G19" s="43">
        <v>9.4291790080000002</v>
      </c>
      <c r="H19" s="43">
        <v>17.885105846000002</v>
      </c>
      <c r="I19" s="43">
        <v>2213.4133360000001</v>
      </c>
      <c r="J19" s="43">
        <v>27.012278300000002</v>
      </c>
      <c r="K19" s="43">
        <v>83.733155060000001</v>
      </c>
      <c r="L19" s="43">
        <v>16.525178789999998</v>
      </c>
      <c r="M19" s="43">
        <v>9.2264800020000006</v>
      </c>
      <c r="N19" s="43">
        <v>60.90440332</v>
      </c>
      <c r="O19" s="43">
        <v>1031.9666895999999</v>
      </c>
      <c r="P19" s="38">
        <v>0.26896598920000003</v>
      </c>
      <c r="Q19" s="43">
        <v>70.650144819999994</v>
      </c>
      <c r="R19" s="43"/>
      <c r="S19" s="43">
        <v>66.495789669157176</v>
      </c>
      <c r="T19" s="43">
        <v>145.3597962167776</v>
      </c>
      <c r="U19" s="43"/>
      <c r="V19" s="43">
        <v>0.22695027320428607</v>
      </c>
      <c r="W19" s="43">
        <v>1.667</v>
      </c>
      <c r="X19" s="43">
        <v>0.13614293533550453</v>
      </c>
      <c r="Y19" s="43"/>
    </row>
    <row r="20" spans="1:25" ht="15">
      <c r="A20" s="8" t="s">
        <v>127</v>
      </c>
      <c r="B20" s="8">
        <v>4</v>
      </c>
      <c r="C20" s="8" t="s">
        <v>126</v>
      </c>
      <c r="D20" s="47">
        <v>40374</v>
      </c>
      <c r="E20" t="s">
        <v>93</v>
      </c>
      <c r="F20" s="43">
        <v>510.94171079999995</v>
      </c>
      <c r="G20" s="43">
        <v>19.342965834000001</v>
      </c>
      <c r="H20" s="43">
        <v>1202.9571454000002</v>
      </c>
      <c r="I20" s="43">
        <v>841.39624079999999</v>
      </c>
      <c r="J20" s="43">
        <v>108.20668662</v>
      </c>
      <c r="K20" s="43">
        <v>65.559924179999996</v>
      </c>
      <c r="L20" s="43">
        <v>260.12791859999999</v>
      </c>
      <c r="M20" s="43">
        <v>5.3619492659999999</v>
      </c>
      <c r="N20" s="43">
        <v>144.50881638000001</v>
      </c>
      <c r="O20" s="43">
        <v>202.16733000000002</v>
      </c>
      <c r="P20" s="38">
        <v>3.5331454680000003</v>
      </c>
      <c r="Q20" s="43">
        <v>3.1839726540000002</v>
      </c>
      <c r="R20" s="43"/>
      <c r="S20" s="43">
        <v>340.4776724579516</v>
      </c>
      <c r="T20" s="43">
        <v>744.28419199308223</v>
      </c>
      <c r="U20" s="43"/>
      <c r="V20" s="43">
        <v>6.4334465956387561</v>
      </c>
      <c r="W20" s="43">
        <v>1.667</v>
      </c>
      <c r="X20" s="43">
        <v>3.8592960981636208</v>
      </c>
      <c r="Y20" s="43"/>
    </row>
    <row r="21" spans="1:25" ht="15">
      <c r="A21" s="8" t="s">
        <v>128</v>
      </c>
      <c r="B21" s="8">
        <v>4</v>
      </c>
      <c r="C21" s="8" t="s">
        <v>123</v>
      </c>
      <c r="D21" s="47">
        <v>40378</v>
      </c>
      <c r="E21" t="s">
        <v>94</v>
      </c>
      <c r="F21" s="43">
        <v>2164.7859119999998</v>
      </c>
      <c r="G21" s="43">
        <v>3.2254018020000004</v>
      </c>
      <c r="H21" s="43">
        <v>37.76321394</v>
      </c>
      <c r="I21" s="43">
        <v>2428.275666</v>
      </c>
      <c r="J21" s="43">
        <v>10.90933358</v>
      </c>
      <c r="K21" s="43">
        <v>0.57349586299999999</v>
      </c>
      <c r="L21" s="43">
        <v>8.0199416980000002</v>
      </c>
      <c r="M21" s="43">
        <v>6.8340187119999998</v>
      </c>
      <c r="N21" s="43">
        <v>27.79729494</v>
      </c>
      <c r="O21" s="43">
        <v>510.41489079999997</v>
      </c>
      <c r="P21" s="38">
        <v>0.31706570080000002</v>
      </c>
      <c r="Q21" s="43">
        <v>16.231525440000002</v>
      </c>
      <c r="R21" s="43"/>
      <c r="S21" s="43">
        <v>119.10217297146383</v>
      </c>
      <c r="T21" s="43">
        <v>260.35735011561991</v>
      </c>
      <c r="U21" s="43"/>
      <c r="V21" s="43">
        <v>1.0499153900772804</v>
      </c>
      <c r="W21" s="43">
        <v>1.667</v>
      </c>
      <c r="X21" s="43">
        <v>0.62982326939248978</v>
      </c>
      <c r="Y21" s="43"/>
    </row>
    <row r="22" spans="1:25" ht="15">
      <c r="A22" s="8" t="s">
        <v>128</v>
      </c>
      <c r="B22" s="8">
        <v>4</v>
      </c>
      <c r="C22" s="8" t="s">
        <v>124</v>
      </c>
      <c r="D22" s="47">
        <v>40378</v>
      </c>
      <c r="E22" t="s">
        <v>95</v>
      </c>
      <c r="F22" s="43">
        <v>12283.801502</v>
      </c>
      <c r="G22" s="43">
        <v>3.8435731680000003</v>
      </c>
      <c r="H22" s="43" t="s">
        <v>131</v>
      </c>
      <c r="I22" s="43">
        <v>2932.9920000000002</v>
      </c>
      <c r="J22" s="43">
        <v>6.6576915280000009</v>
      </c>
      <c r="K22" s="43">
        <v>11.99490787</v>
      </c>
      <c r="L22" s="43">
        <v>19.635291171999999</v>
      </c>
      <c r="M22" s="43">
        <v>5.5769947740000001</v>
      </c>
      <c r="N22" s="43">
        <v>32.474745839999997</v>
      </c>
      <c r="O22" s="43">
        <v>1242.7560284000001</v>
      </c>
      <c r="P22" s="43" t="s">
        <v>131</v>
      </c>
      <c r="Q22" s="43">
        <v>27.694450619999998</v>
      </c>
      <c r="R22" s="43"/>
      <c r="S22" s="43" t="s">
        <v>132</v>
      </c>
      <c r="T22" s="43" t="s">
        <v>132</v>
      </c>
      <c r="U22" s="46"/>
      <c r="V22" s="43" t="s">
        <v>132</v>
      </c>
    </row>
    <row r="23" spans="1:25" ht="15">
      <c r="A23" s="8" t="s">
        <v>128</v>
      </c>
      <c r="B23" s="8">
        <v>4</v>
      </c>
      <c r="C23" s="8" t="s">
        <v>125</v>
      </c>
      <c r="D23" s="47">
        <v>40378</v>
      </c>
      <c r="E23" t="s">
        <v>96</v>
      </c>
      <c r="F23" s="43">
        <v>5214.7301520000001</v>
      </c>
      <c r="G23" s="43">
        <v>3.4869179940000001</v>
      </c>
      <c r="H23" s="43" t="s">
        <v>131</v>
      </c>
      <c r="I23" s="43">
        <v>1602.1400036</v>
      </c>
      <c r="J23" s="43">
        <v>10.75633977</v>
      </c>
      <c r="K23" s="43">
        <v>26.331488919999998</v>
      </c>
      <c r="L23" s="43">
        <v>41.089844360000001</v>
      </c>
      <c r="M23" s="43">
        <v>6.55775811</v>
      </c>
      <c r="N23" s="43">
        <v>27.890334360000001</v>
      </c>
      <c r="O23" s="43">
        <v>1008.4037916</v>
      </c>
      <c r="P23" s="43" t="s">
        <v>131</v>
      </c>
      <c r="Q23" s="43">
        <v>37.235765239999999</v>
      </c>
      <c r="R23" s="43"/>
      <c r="S23" s="43" t="s">
        <v>132</v>
      </c>
      <c r="T23" s="43" t="s">
        <v>132</v>
      </c>
      <c r="U23" s="46"/>
      <c r="V23" s="43" t="s">
        <v>132</v>
      </c>
    </row>
    <row r="24" spans="1:25" ht="15">
      <c r="A24" s="8" t="s">
        <v>128</v>
      </c>
      <c r="B24" s="8">
        <v>4</v>
      </c>
      <c r="C24" s="8" t="s">
        <v>130</v>
      </c>
      <c r="D24" s="47">
        <v>40378</v>
      </c>
      <c r="E24" t="s">
        <v>97</v>
      </c>
      <c r="F24" s="43">
        <v>4465.5846119999997</v>
      </c>
      <c r="G24" s="43">
        <v>5.3074108740000003</v>
      </c>
      <c r="H24" s="43" t="s">
        <v>131</v>
      </c>
      <c r="I24" s="43">
        <v>2033.65</v>
      </c>
      <c r="J24" s="43">
        <v>27.314244040000002</v>
      </c>
      <c r="K24" s="43">
        <v>43.247708200000005</v>
      </c>
      <c r="L24" s="43">
        <v>23.455707239999999</v>
      </c>
      <c r="M24" s="43">
        <v>7.7764267460000003</v>
      </c>
      <c r="N24" s="43">
        <v>26.334499400000002</v>
      </c>
      <c r="O24" s="43">
        <v>975.42943159999993</v>
      </c>
      <c r="P24" s="43" t="s">
        <v>131</v>
      </c>
      <c r="Q24" s="43">
        <v>69.98467156000001</v>
      </c>
      <c r="R24" s="43"/>
      <c r="S24" s="43" t="s">
        <v>132</v>
      </c>
      <c r="T24" s="43" t="s">
        <v>132</v>
      </c>
      <c r="U24" s="46"/>
      <c r="V24" s="43" t="s">
        <v>132</v>
      </c>
    </row>
    <row r="25" spans="1:25" ht="15">
      <c r="A25" s="8" t="s">
        <v>128</v>
      </c>
      <c r="B25" s="8">
        <v>4</v>
      </c>
      <c r="C25" s="8" t="s">
        <v>126</v>
      </c>
      <c r="D25" s="47">
        <v>40378</v>
      </c>
      <c r="E25" t="s">
        <v>98</v>
      </c>
      <c r="F25" s="43">
        <v>583.20646920000002</v>
      </c>
      <c r="G25" s="43">
        <v>16.753150694000002</v>
      </c>
      <c r="H25" s="43">
        <v>559.71076540000001</v>
      </c>
      <c r="I25" s="43">
        <v>1117.6769589999999</v>
      </c>
      <c r="J25" s="43">
        <v>70.015992519999998</v>
      </c>
      <c r="K25" s="43">
        <v>28.168366599999999</v>
      </c>
      <c r="L25" s="43">
        <v>85.759074580000004</v>
      </c>
      <c r="M25" s="43">
        <v>5.0171005179999995</v>
      </c>
      <c r="N25" s="43">
        <v>142.26927056</v>
      </c>
      <c r="O25" s="43">
        <v>230.11245700000001</v>
      </c>
      <c r="P25" s="38">
        <v>2.8245850420000003</v>
      </c>
      <c r="Q25" s="43">
        <v>5.2540499440000001</v>
      </c>
      <c r="R25" s="43"/>
      <c r="S25" s="43">
        <v>198.15681138199554</v>
      </c>
      <c r="T25" s="43">
        <v>433.17078968104221</v>
      </c>
      <c r="U25" s="43"/>
      <c r="V25" s="43">
        <v>3.0404680444139336</v>
      </c>
      <c r="W25" s="43">
        <v>1.667</v>
      </c>
      <c r="X25" s="43">
        <v>1.8239160434396722</v>
      </c>
      <c r="Y25" s="43"/>
    </row>
    <row r="26" spans="1:25" ht="15">
      <c r="A26" s="8"/>
      <c r="B26" s="8"/>
      <c r="C26" s="8"/>
      <c r="D26" s="47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38"/>
      <c r="Q26" s="43"/>
      <c r="R26" s="43"/>
      <c r="S26" s="43"/>
      <c r="T26" s="43"/>
      <c r="U26" s="43"/>
      <c r="V26" s="43"/>
      <c r="W26" s="43"/>
      <c r="X26" s="43"/>
      <c r="Y26" s="43"/>
    </row>
    <row r="27" spans="1:25" ht="15">
      <c r="A27" s="8"/>
      <c r="B27" s="8"/>
      <c r="C27" s="8"/>
      <c r="D27" s="47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38"/>
      <c r="Q27" s="43"/>
      <c r="R27" s="43"/>
      <c r="S27" s="43"/>
      <c r="T27" s="43"/>
      <c r="U27" s="43"/>
      <c r="V27" s="43"/>
      <c r="W27" s="43"/>
      <c r="X27" s="43"/>
      <c r="Y27" s="43"/>
    </row>
    <row r="28" spans="1:25" ht="15">
      <c r="A28" s="8"/>
      <c r="B28" s="8"/>
      <c r="C28" s="8"/>
      <c r="D28" s="47"/>
      <c r="E28" s="21" t="s">
        <v>110</v>
      </c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38"/>
      <c r="Q28" s="43"/>
      <c r="R28" s="43"/>
      <c r="S28" s="43"/>
      <c r="T28" s="43"/>
      <c r="U28" s="43"/>
      <c r="V28" s="43"/>
      <c r="W28" s="43"/>
      <c r="X28" s="43"/>
      <c r="Y28" s="43"/>
    </row>
    <row r="29" spans="1:25" ht="15">
      <c r="A29" s="8"/>
      <c r="B29" s="8"/>
      <c r="C29" s="8"/>
      <c r="D29" s="47"/>
      <c r="E29" s="21" t="s">
        <v>137</v>
      </c>
      <c r="F29" s="21" t="s">
        <v>113</v>
      </c>
      <c r="G29" s="21" t="s">
        <v>113</v>
      </c>
      <c r="H29" s="21" t="s">
        <v>113</v>
      </c>
      <c r="I29" s="21" t="s">
        <v>113</v>
      </c>
      <c r="J29" s="21" t="s">
        <v>113</v>
      </c>
      <c r="K29" s="21" t="s">
        <v>113</v>
      </c>
      <c r="L29" s="21" t="s">
        <v>113</v>
      </c>
      <c r="M29" s="21" t="s">
        <v>113</v>
      </c>
      <c r="N29" s="21" t="s">
        <v>113</v>
      </c>
      <c r="O29" s="21" t="s">
        <v>113</v>
      </c>
      <c r="P29" s="21" t="s">
        <v>113</v>
      </c>
      <c r="Q29" s="21" t="s">
        <v>113</v>
      </c>
      <c r="R29" s="2"/>
      <c r="X29" s="43"/>
      <c r="Y29" s="43"/>
    </row>
    <row r="30" spans="1:25" ht="15">
      <c r="A30" s="8"/>
      <c r="B30" s="8"/>
      <c r="C30" s="8"/>
      <c r="D30" s="47"/>
      <c r="E30" s="21" t="s">
        <v>138</v>
      </c>
      <c r="F30" s="21" t="s">
        <v>7</v>
      </c>
      <c r="G30" s="21" t="s">
        <v>9</v>
      </c>
      <c r="H30" s="21" t="s">
        <v>10</v>
      </c>
      <c r="I30" s="21" t="s">
        <v>11</v>
      </c>
      <c r="J30" s="21" t="s">
        <v>12</v>
      </c>
      <c r="K30" s="21" t="s">
        <v>14</v>
      </c>
      <c r="L30" s="21" t="s">
        <v>15</v>
      </c>
      <c r="M30" s="21" t="s">
        <v>16</v>
      </c>
      <c r="N30" s="21" t="s">
        <v>17</v>
      </c>
      <c r="O30" s="21" t="s">
        <v>19</v>
      </c>
      <c r="P30" s="21" t="s">
        <v>20</v>
      </c>
      <c r="Q30" s="21" t="s">
        <v>21</v>
      </c>
      <c r="R30" s="2"/>
      <c r="X30" s="43"/>
      <c r="Y30" s="43"/>
    </row>
    <row r="31" spans="1:25" ht="15">
      <c r="A31" s="8"/>
      <c r="B31" s="8"/>
      <c r="C31" s="8"/>
      <c r="D31" s="47"/>
      <c r="E31" s="2" t="s">
        <v>89</v>
      </c>
      <c r="F31" s="53">
        <v>102.268</v>
      </c>
      <c r="G31" s="53">
        <v>1.2E-2</v>
      </c>
      <c r="H31" s="53">
        <v>0.98299999999999998</v>
      </c>
      <c r="I31" s="53">
        <v>51.834000000000003</v>
      </c>
      <c r="J31" s="53">
        <v>0.219</v>
      </c>
      <c r="K31" s="53">
        <v>0.29499999999999998</v>
      </c>
      <c r="L31" s="53">
        <v>0.17899999999999999</v>
      </c>
      <c r="M31" s="53">
        <v>0.36</v>
      </c>
      <c r="N31" s="53">
        <v>0.93899999999999995</v>
      </c>
      <c r="O31" s="53">
        <v>18.710999999999999</v>
      </c>
      <c r="P31" s="54">
        <v>2.3600000000000001E-3</v>
      </c>
      <c r="Q31" s="53">
        <v>0.60299999999999998</v>
      </c>
      <c r="R31" s="2"/>
      <c r="X31" s="43"/>
      <c r="Y31" s="43"/>
    </row>
    <row r="32" spans="1:25" ht="15">
      <c r="A32" s="8"/>
      <c r="B32" s="8"/>
      <c r="C32" s="8"/>
      <c r="D32" s="47"/>
      <c r="E32" s="2" t="s">
        <v>90</v>
      </c>
      <c r="F32" s="53">
        <v>353.89100000000002</v>
      </c>
      <c r="G32" s="53">
        <v>2.8000000000000001E-2</v>
      </c>
      <c r="H32" s="53">
        <v>0.70299999999999996</v>
      </c>
      <c r="I32" s="53">
        <v>84.936999999999998</v>
      </c>
      <c r="J32" s="53">
        <v>0.32200000000000001</v>
      </c>
      <c r="K32" s="53">
        <v>1.55</v>
      </c>
      <c r="L32" s="53">
        <v>0.68400000000000005</v>
      </c>
      <c r="M32" s="53">
        <v>0.26600000000000001</v>
      </c>
      <c r="N32" s="53">
        <v>0.95299999999999996</v>
      </c>
      <c r="O32" s="53">
        <v>40.628999999999998</v>
      </c>
      <c r="P32" s="54">
        <v>4.9500000000000004E-3</v>
      </c>
      <c r="Q32" s="53">
        <v>1.855</v>
      </c>
      <c r="R32" s="2"/>
      <c r="X32" s="43"/>
      <c r="Y32" s="43"/>
    </row>
    <row r="33" spans="1:25" ht="15">
      <c r="A33" s="8"/>
      <c r="B33" s="8"/>
      <c r="C33" s="8"/>
      <c r="D33" s="47"/>
      <c r="E33" s="2" t="s">
        <v>91</v>
      </c>
      <c r="F33" s="53">
        <v>330.57299999999998</v>
      </c>
      <c r="G33" s="53">
        <v>5.0999999999999997E-2</v>
      </c>
      <c r="H33" s="53">
        <v>0.34599999999999997</v>
      </c>
      <c r="I33" s="53">
        <v>45.697000000000003</v>
      </c>
      <c r="J33" s="53">
        <v>0.30599999999999999</v>
      </c>
      <c r="K33" s="53">
        <v>3.5310000000000001</v>
      </c>
      <c r="L33" s="53">
        <v>0.505</v>
      </c>
      <c r="M33" s="53">
        <v>0.34</v>
      </c>
      <c r="N33" s="53">
        <v>0.745</v>
      </c>
      <c r="O33" s="53">
        <v>40.530999999999999</v>
      </c>
      <c r="P33" s="54">
        <v>1.72E-3</v>
      </c>
      <c r="Q33" s="53">
        <v>0.95599999999999996</v>
      </c>
      <c r="R33" s="2"/>
      <c r="X33" s="43"/>
      <c r="Y33" s="43"/>
    </row>
    <row r="34" spans="1:25" ht="15">
      <c r="A34" s="8"/>
      <c r="B34" s="8"/>
      <c r="C34" s="8"/>
      <c r="D34" s="47"/>
      <c r="E34" s="2" t="s">
        <v>92</v>
      </c>
      <c r="F34" s="53">
        <v>264.82499999999999</v>
      </c>
      <c r="G34" s="53">
        <v>6.9000000000000006E-2</v>
      </c>
      <c r="H34" s="53">
        <v>0.44600000000000001</v>
      </c>
      <c r="I34" s="53">
        <v>39.634999999999998</v>
      </c>
      <c r="J34" s="53">
        <v>0.69099999999999995</v>
      </c>
      <c r="K34" s="53">
        <v>3.4449999999999998</v>
      </c>
      <c r="L34" s="53">
        <v>0.30099999999999999</v>
      </c>
      <c r="M34" s="53">
        <v>0.40100000000000002</v>
      </c>
      <c r="N34" s="53">
        <v>1.966</v>
      </c>
      <c r="O34" s="53">
        <v>36.744</v>
      </c>
      <c r="P34" s="54">
        <v>3.0699999999999998E-3</v>
      </c>
      <c r="Q34" s="53">
        <v>1.476</v>
      </c>
      <c r="R34" s="2"/>
      <c r="X34" s="43"/>
      <c r="Y34" s="43"/>
    </row>
    <row r="35" spans="1:25" ht="15">
      <c r="A35" s="8"/>
      <c r="B35" s="8"/>
      <c r="C35" s="8"/>
      <c r="D35" s="47"/>
      <c r="E35" s="2" t="s">
        <v>93</v>
      </c>
      <c r="F35" s="53">
        <v>18.937000000000001</v>
      </c>
      <c r="G35" s="53">
        <v>0.14099999999999999</v>
      </c>
      <c r="H35" s="53">
        <v>30.015000000000001</v>
      </c>
      <c r="I35" s="53">
        <v>15.067</v>
      </c>
      <c r="J35" s="53">
        <v>2.7679999999999998</v>
      </c>
      <c r="K35" s="53">
        <v>2.6970000000000001</v>
      </c>
      <c r="L35" s="53">
        <v>4.7350000000000003</v>
      </c>
      <c r="M35" s="53">
        <v>0.23300000000000001</v>
      </c>
      <c r="N35" s="53">
        <v>4.6660000000000004</v>
      </c>
      <c r="O35" s="53">
        <v>7.1980000000000004</v>
      </c>
      <c r="P35" s="54">
        <v>4.0320000000000002E-2</v>
      </c>
      <c r="Q35" s="53">
        <v>6.7000000000000004E-2</v>
      </c>
      <c r="R35" s="2"/>
      <c r="X35" s="43"/>
      <c r="Y35" s="43"/>
    </row>
    <row r="36" spans="1:25" ht="15">
      <c r="A36" s="8"/>
      <c r="B36" s="8"/>
      <c r="C36" s="8"/>
      <c r="D36" s="47"/>
      <c r="E36" s="2" t="s">
        <v>94</v>
      </c>
      <c r="F36" s="53">
        <v>80.231999999999999</v>
      </c>
      <c r="G36" s="53">
        <v>2.3E-2</v>
      </c>
      <c r="H36" s="53">
        <v>0.94199999999999995</v>
      </c>
      <c r="I36" s="53">
        <v>43.481999999999999</v>
      </c>
      <c r="J36" s="53">
        <v>0.27900000000000003</v>
      </c>
      <c r="K36" s="53">
        <v>2.4E-2</v>
      </c>
      <c r="L36" s="53">
        <v>0.14599999999999999</v>
      </c>
      <c r="M36" s="53">
        <v>0.29699999999999999</v>
      </c>
      <c r="N36" s="53">
        <v>0.89700000000000002</v>
      </c>
      <c r="O36" s="53">
        <v>18.173999999999999</v>
      </c>
      <c r="P36" s="54">
        <v>3.62E-3</v>
      </c>
      <c r="Q36" s="53">
        <v>0.33900000000000002</v>
      </c>
      <c r="R36" s="2"/>
      <c r="X36" s="43"/>
      <c r="Y36" s="43"/>
    </row>
    <row r="37" spans="1:25" ht="15">
      <c r="A37" s="8"/>
      <c r="B37" s="8"/>
      <c r="C37" s="8"/>
      <c r="D37" s="47"/>
      <c r="E37" s="2" t="s">
        <v>95</v>
      </c>
      <c r="F37" s="53">
        <v>455.267</v>
      </c>
      <c r="G37" s="53">
        <v>2.8000000000000001E-2</v>
      </c>
      <c r="H37" t="s">
        <v>132</v>
      </c>
      <c r="I37" s="53">
        <v>52.52</v>
      </c>
      <c r="J37" s="53">
        <v>0.17</v>
      </c>
      <c r="K37" s="53">
        <v>0.49399999999999999</v>
      </c>
      <c r="L37" s="53">
        <v>0.35699999999999998</v>
      </c>
      <c r="M37" s="53">
        <v>0.24299999999999999</v>
      </c>
      <c r="N37" s="53">
        <v>1.048</v>
      </c>
      <c r="O37" s="53">
        <v>44.249000000000002</v>
      </c>
      <c r="P37" s="54">
        <v>1.5900000000000001E-3</v>
      </c>
      <c r="Q37" s="53">
        <v>0.57899999999999996</v>
      </c>
      <c r="R37" s="2"/>
      <c r="X37" s="43"/>
      <c r="Y37" s="43"/>
    </row>
    <row r="38" spans="1:25" ht="15">
      <c r="A38" s="8"/>
      <c r="B38" s="8"/>
      <c r="C38" s="8"/>
      <c r="D38" s="47"/>
      <c r="E38" s="2" t="s">
        <v>96</v>
      </c>
      <c r="F38" s="53">
        <v>193.27</v>
      </c>
      <c r="G38" s="53">
        <v>2.5000000000000001E-2</v>
      </c>
      <c r="H38" t="s">
        <v>132</v>
      </c>
      <c r="I38" s="53">
        <v>28.689</v>
      </c>
      <c r="J38" s="53">
        <v>0.27500000000000002</v>
      </c>
      <c r="K38" s="53">
        <v>1.083</v>
      </c>
      <c r="L38" s="53">
        <v>0.748</v>
      </c>
      <c r="M38" s="53">
        <v>0.28499999999999998</v>
      </c>
      <c r="N38" s="53">
        <v>0.9</v>
      </c>
      <c r="O38" s="53">
        <v>35.905000000000001</v>
      </c>
      <c r="P38" s="54">
        <v>1.2099999999999999E-3</v>
      </c>
      <c r="Q38" s="53">
        <v>0.77800000000000002</v>
      </c>
      <c r="R38" s="2"/>
      <c r="X38" s="43"/>
      <c r="Y38" s="43"/>
    </row>
    <row r="39" spans="1:25" ht="15">
      <c r="A39" s="8"/>
      <c r="B39" s="8"/>
      <c r="C39" s="8"/>
      <c r="D39" s="47"/>
      <c r="E39" s="2" t="s">
        <v>97</v>
      </c>
      <c r="F39" s="53">
        <v>165.505</v>
      </c>
      <c r="G39" s="53">
        <v>3.9E-2</v>
      </c>
      <c r="H39" t="s">
        <v>132</v>
      </c>
      <c r="I39" s="53">
        <v>36.415999999999997</v>
      </c>
      <c r="J39" s="53">
        <v>0.69899999999999995</v>
      </c>
      <c r="K39" s="53">
        <v>1.7789999999999999</v>
      </c>
      <c r="L39" s="53">
        <v>0.42699999999999999</v>
      </c>
      <c r="M39" s="53">
        <v>0.33800000000000002</v>
      </c>
      <c r="N39" s="53">
        <v>0.85</v>
      </c>
      <c r="O39" s="53">
        <v>34.731000000000002</v>
      </c>
      <c r="P39" s="54">
        <v>1.99E-3</v>
      </c>
      <c r="Q39" s="53">
        <v>1.462</v>
      </c>
      <c r="R39" s="2"/>
      <c r="X39" s="43"/>
      <c r="Y39" s="43"/>
    </row>
    <row r="40" spans="1:25">
      <c r="E40" s="2" t="s">
        <v>98</v>
      </c>
      <c r="F40" s="53">
        <v>21.614999999999998</v>
      </c>
      <c r="G40" s="53">
        <v>0.122</v>
      </c>
      <c r="H40" s="53">
        <v>13.965999999999999</v>
      </c>
      <c r="I40" s="53">
        <v>20.013999999999999</v>
      </c>
      <c r="J40" s="53">
        <v>1.7909999999999999</v>
      </c>
      <c r="K40" s="53">
        <v>1.159</v>
      </c>
      <c r="L40" s="53">
        <v>1.5609999999999999</v>
      </c>
      <c r="M40" s="53">
        <v>0.218</v>
      </c>
      <c r="N40" s="53">
        <v>4.593</v>
      </c>
      <c r="O40" s="53">
        <v>8.1929999999999996</v>
      </c>
      <c r="P40" s="54">
        <v>3.2239999999999998E-2</v>
      </c>
      <c r="Q40" s="53">
        <v>0.11</v>
      </c>
      <c r="R40" s="2"/>
    </row>
    <row r="41" spans="1:25">
      <c r="E41" s="2"/>
      <c r="F41" s="53"/>
      <c r="G41" s="53"/>
      <c r="H41" s="53"/>
      <c r="I41" s="53"/>
      <c r="J41" s="53"/>
      <c r="K41" s="53"/>
      <c r="L41" s="53"/>
      <c r="M41" s="53"/>
      <c r="N41" s="53"/>
      <c r="O41" s="53"/>
      <c r="P41" s="54"/>
      <c r="Q41" s="53"/>
      <c r="R41" s="2"/>
      <c r="S41" s="53"/>
      <c r="T41" s="2"/>
      <c r="U41" s="55"/>
      <c r="V41" s="2"/>
      <c r="W41" s="56"/>
    </row>
    <row r="42" spans="1:25">
      <c r="E42" s="2"/>
      <c r="F42" s="53"/>
      <c r="G42" s="53"/>
      <c r="H42" s="53"/>
      <c r="I42" s="53"/>
      <c r="J42" s="53"/>
      <c r="K42" s="53"/>
      <c r="L42" s="53"/>
      <c r="M42" s="53"/>
      <c r="N42" s="53"/>
      <c r="O42" s="53"/>
      <c r="P42" s="54"/>
      <c r="Q42" s="53"/>
      <c r="R42" s="2"/>
      <c r="S42" s="53"/>
      <c r="T42" s="2"/>
      <c r="U42" s="55"/>
      <c r="V42" s="2"/>
      <c r="W42" s="56"/>
    </row>
    <row r="43" spans="1:25">
      <c r="E43" s="3" t="s">
        <v>81</v>
      </c>
      <c r="F43" s="3" t="s">
        <v>7</v>
      </c>
      <c r="G43" s="3" t="s">
        <v>9</v>
      </c>
      <c r="H43" s="3" t="s">
        <v>10</v>
      </c>
      <c r="I43" s="3" t="s">
        <v>11</v>
      </c>
      <c r="J43" s="3" t="s">
        <v>12</v>
      </c>
      <c r="K43" s="3" t="s">
        <v>14</v>
      </c>
      <c r="L43" s="3" t="s">
        <v>15</v>
      </c>
      <c r="M43" s="3" t="s">
        <v>16</v>
      </c>
      <c r="N43" s="3" t="s">
        <v>17</v>
      </c>
      <c r="O43" s="3" t="s">
        <v>19</v>
      </c>
      <c r="P43" s="3" t="s">
        <v>20</v>
      </c>
      <c r="Q43" s="3" t="s">
        <v>21</v>
      </c>
    </row>
    <row r="44" spans="1:25">
      <c r="E44" s="16" t="s">
        <v>109</v>
      </c>
      <c r="F44" s="45">
        <v>0.27974670000000001</v>
      </c>
      <c r="G44" s="45">
        <v>9.9976540000000003E-2</v>
      </c>
      <c r="H44" s="45">
        <v>0.27161566000000004</v>
      </c>
      <c r="I44" s="45">
        <v>0.36988130000000002</v>
      </c>
      <c r="J44" s="45">
        <v>2.2947406200000002</v>
      </c>
      <c r="K44" s="45">
        <v>2.4359180000000001E-2</v>
      </c>
      <c r="L44" s="45">
        <v>8.762279999999999E-3</v>
      </c>
      <c r="M44" s="45">
        <v>0.10652328000000001</v>
      </c>
      <c r="N44" s="45">
        <v>4.1751764400000004</v>
      </c>
      <c r="O44" s="45">
        <v>0.56346527999999996</v>
      </c>
      <c r="P44" s="45">
        <v>1.17976E-3</v>
      </c>
      <c r="Q44" s="45">
        <v>1.92861E-2</v>
      </c>
    </row>
    <row r="46" spans="1:25">
      <c r="E46" s="22" t="s">
        <v>134</v>
      </c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</row>
    <row r="47" spans="1:25">
      <c r="E47" s="3" t="s">
        <v>30</v>
      </c>
      <c r="F47" s="3" t="s">
        <v>7</v>
      </c>
      <c r="G47" s="3" t="s">
        <v>9</v>
      </c>
      <c r="H47" s="3" t="s">
        <v>10</v>
      </c>
      <c r="I47" s="3" t="s">
        <v>11</v>
      </c>
      <c r="J47" s="3" t="s">
        <v>12</v>
      </c>
      <c r="K47" s="3" t="s">
        <v>14</v>
      </c>
      <c r="L47" s="3" t="s">
        <v>15</v>
      </c>
      <c r="M47" s="3" t="s">
        <v>16</v>
      </c>
      <c r="N47" s="3" t="s">
        <v>17</v>
      </c>
      <c r="O47" s="3" t="s">
        <v>19</v>
      </c>
      <c r="P47" s="3" t="s">
        <v>20</v>
      </c>
      <c r="Q47" s="3" t="s">
        <v>21</v>
      </c>
    </row>
    <row r="48" spans="1:25">
      <c r="E48" s="16" t="s">
        <v>71</v>
      </c>
      <c r="F48" s="16">
        <v>0.11137320000000001</v>
      </c>
      <c r="G48" s="16">
        <v>5.0214795999999999E-2</v>
      </c>
      <c r="H48" s="16">
        <v>37.750385420000001</v>
      </c>
      <c r="I48" s="16">
        <v>8.5981525000000003E-2</v>
      </c>
      <c r="J48" s="16">
        <v>2.4575255679999999</v>
      </c>
      <c r="K48" s="16">
        <v>9.3325313409999993</v>
      </c>
      <c r="L48" s="16">
        <v>2.3494148999999999E-2</v>
      </c>
      <c r="M48" s="16">
        <v>5.2611993989999997</v>
      </c>
      <c r="N48" s="16">
        <v>0.14688715199999999</v>
      </c>
      <c r="O48" s="16">
        <v>-1.0660917000000001E-2</v>
      </c>
      <c r="P48" s="16">
        <v>0.242755467</v>
      </c>
      <c r="Q48" s="16">
        <v>-1.2511631E-2</v>
      </c>
    </row>
    <row r="49" spans="5:17">
      <c r="E49" t="s">
        <v>72</v>
      </c>
      <c r="F49">
        <v>1.9945649999999998E-3</v>
      </c>
      <c r="G49">
        <v>1.59092E-3</v>
      </c>
      <c r="H49">
        <v>0.90642709300000002</v>
      </c>
      <c r="I49">
        <v>1.955455E-3</v>
      </c>
      <c r="J49">
        <v>4.1034606000000001E-2</v>
      </c>
      <c r="K49">
        <v>0.114123289</v>
      </c>
      <c r="L49">
        <v>9.1107899999999997E-4</v>
      </c>
      <c r="M49">
        <v>0.10567731399999999</v>
      </c>
      <c r="N49">
        <v>2.9656546999999998E-2</v>
      </c>
      <c r="O49">
        <v>3.506898E-3</v>
      </c>
      <c r="P49">
        <v>1.9737270000000002E-3</v>
      </c>
      <c r="Q49">
        <v>1.9237400000000001E-4</v>
      </c>
    </row>
    <row r="50" spans="5:17">
      <c r="E50" s="16" t="s">
        <v>74</v>
      </c>
      <c r="F50" s="16">
        <v>0.12</v>
      </c>
      <c r="G50" s="16">
        <v>0.05</v>
      </c>
      <c r="H50" s="16">
        <v>35</v>
      </c>
      <c r="I50" s="16">
        <v>0.1</v>
      </c>
      <c r="J50" s="16">
        <v>2.5</v>
      </c>
      <c r="K50" s="16">
        <v>9</v>
      </c>
      <c r="L50" s="16">
        <v>0.04</v>
      </c>
      <c r="M50" s="16">
        <v>6</v>
      </c>
      <c r="N50" s="16"/>
      <c r="O50" s="16"/>
      <c r="P50" s="16">
        <v>0.25</v>
      </c>
      <c r="Q50" s="16"/>
    </row>
    <row r="51" spans="5:17">
      <c r="E51" t="s">
        <v>75</v>
      </c>
      <c r="F51" s="44">
        <v>-7.1999999999999995E-2</v>
      </c>
      <c r="G51" s="44">
        <v>4.0000000000000001E-3</v>
      </c>
      <c r="H51" s="44">
        <v>7.9000000000000001E-2</v>
      </c>
      <c r="I51" s="44">
        <v>-0.14000000000000001</v>
      </c>
      <c r="J51" s="44">
        <v>-1.7000000000000001E-2</v>
      </c>
      <c r="K51" s="44">
        <v>3.6999999999999998E-2</v>
      </c>
      <c r="L51" s="44">
        <v>-0.41299999999999998</v>
      </c>
      <c r="M51" s="44">
        <v>-0.123</v>
      </c>
      <c r="N51" s="44"/>
      <c r="O51" s="44"/>
      <c r="P51" s="44">
        <v>-2.9000000000000001E-2</v>
      </c>
    </row>
    <row r="54" spans="5:17">
      <c r="E54" s="3" t="s">
        <v>31</v>
      </c>
      <c r="F54" s="3" t="s">
        <v>7</v>
      </c>
      <c r="G54" s="3" t="s">
        <v>9</v>
      </c>
      <c r="H54" s="3" t="s">
        <v>10</v>
      </c>
      <c r="I54" s="3" t="s">
        <v>11</v>
      </c>
      <c r="J54" s="3" t="s">
        <v>12</v>
      </c>
      <c r="K54" s="3" t="s">
        <v>14</v>
      </c>
      <c r="L54" s="3" t="s">
        <v>15</v>
      </c>
      <c r="M54" s="3" t="s">
        <v>16</v>
      </c>
      <c r="N54" s="3" t="s">
        <v>17</v>
      </c>
      <c r="O54" s="3" t="s">
        <v>19</v>
      </c>
      <c r="P54" s="3" t="s">
        <v>20</v>
      </c>
      <c r="Q54" s="3" t="s">
        <v>21</v>
      </c>
    </row>
    <row r="55" spans="5:17">
      <c r="E55" s="16" t="s">
        <v>71</v>
      </c>
      <c r="F55" s="16">
        <v>5.7715873469999996</v>
      </c>
      <c r="G55" s="16">
        <v>3.9472399999999998E-2</v>
      </c>
      <c r="H55" s="16">
        <v>3.0910531319999999</v>
      </c>
      <c r="I55" s="16">
        <v>4.4285613320000001</v>
      </c>
      <c r="J55" s="16">
        <v>1.9416243929999999</v>
      </c>
      <c r="K55" s="16">
        <v>1.0693592839999999</v>
      </c>
      <c r="L55" s="16">
        <v>4.2840636000000001E-2</v>
      </c>
      <c r="M55" s="16">
        <v>0.41406226899999998</v>
      </c>
      <c r="N55" s="16">
        <v>0.20961813900000001</v>
      </c>
      <c r="O55" s="16">
        <v>26.263579750000002</v>
      </c>
      <c r="P55" s="16">
        <v>-2.1722199999999999E-4</v>
      </c>
      <c r="Q55" s="16">
        <v>-1.2534986E-2</v>
      </c>
    </row>
    <row r="56" spans="5:17">
      <c r="E56" t="s">
        <v>72</v>
      </c>
      <c r="F56">
        <v>0.116825605</v>
      </c>
      <c r="G56">
        <v>1.1980980000000001E-3</v>
      </c>
      <c r="H56">
        <v>7.8076099999999996E-2</v>
      </c>
      <c r="I56">
        <v>0.108167071</v>
      </c>
      <c r="J56">
        <v>7.136845E-2</v>
      </c>
      <c r="K56">
        <v>2.6534387999999999E-2</v>
      </c>
      <c r="L56">
        <v>1.547505E-3</v>
      </c>
      <c r="M56">
        <v>5.7022460000000002E-3</v>
      </c>
      <c r="N56">
        <v>2.5600395000000001E-2</v>
      </c>
      <c r="O56">
        <v>0.78595478399999996</v>
      </c>
      <c r="P56">
        <v>1.20715E-5</v>
      </c>
      <c r="Q56">
        <v>2.14959E-4</v>
      </c>
    </row>
    <row r="57" spans="5:17">
      <c r="E57" s="16" t="s">
        <v>74</v>
      </c>
      <c r="F57" s="16">
        <v>6</v>
      </c>
      <c r="G57" s="16">
        <v>0.04</v>
      </c>
      <c r="H57" s="16">
        <v>3</v>
      </c>
      <c r="I57" s="16">
        <v>4</v>
      </c>
      <c r="J57" s="16">
        <v>2</v>
      </c>
      <c r="K57" s="16">
        <v>1.2</v>
      </c>
      <c r="L57" s="16">
        <v>0.06</v>
      </c>
      <c r="M57" s="16">
        <v>0.5</v>
      </c>
      <c r="N57" s="16">
        <v>0.1</v>
      </c>
      <c r="O57" s="16">
        <v>30</v>
      </c>
      <c r="P57" s="16"/>
      <c r="Q57" s="16"/>
    </row>
    <row r="58" spans="5:17">
      <c r="E58" t="s">
        <v>75</v>
      </c>
      <c r="F58" s="44">
        <v>-3.7999999999999999E-2</v>
      </c>
      <c r="G58" s="44">
        <v>-1.2999999999999999E-2</v>
      </c>
      <c r="H58" s="44">
        <v>0.03</v>
      </c>
      <c r="I58" s="44">
        <v>0.107</v>
      </c>
      <c r="J58" s="44">
        <v>-2.9000000000000001E-2</v>
      </c>
      <c r="K58" s="44">
        <v>-0.109</v>
      </c>
      <c r="L58" s="44">
        <v>-0.28599999999999998</v>
      </c>
      <c r="M58" s="44">
        <v>-0.17199999999999999</v>
      </c>
      <c r="N58" s="44">
        <v>1.0960000000000001</v>
      </c>
      <c r="O58" s="44">
        <v>-0.125</v>
      </c>
    </row>
    <row r="61" spans="5:17">
      <c r="E61" s="3" t="s">
        <v>32</v>
      </c>
      <c r="F61" s="3" t="s">
        <v>7</v>
      </c>
      <c r="G61" s="3" t="s">
        <v>9</v>
      </c>
      <c r="H61" s="3" t="s">
        <v>10</v>
      </c>
      <c r="I61" s="3" t="s">
        <v>11</v>
      </c>
      <c r="J61" s="3" t="s">
        <v>12</v>
      </c>
      <c r="K61" s="3" t="s">
        <v>14</v>
      </c>
      <c r="L61" s="3" t="s">
        <v>15</v>
      </c>
      <c r="M61" s="3" t="s">
        <v>16</v>
      </c>
      <c r="N61" s="3" t="s">
        <v>17</v>
      </c>
      <c r="O61" s="3" t="s">
        <v>19</v>
      </c>
      <c r="P61" s="3" t="s">
        <v>20</v>
      </c>
      <c r="Q61" s="3" t="s">
        <v>21</v>
      </c>
    </row>
    <row r="62" spans="5:17">
      <c r="E62" s="16" t="s">
        <v>71</v>
      </c>
      <c r="F62" s="16">
        <v>0.61402062400000001</v>
      </c>
      <c r="G62" s="16">
        <v>8.5042485000000001E-2</v>
      </c>
      <c r="H62" s="16">
        <v>10.3565407</v>
      </c>
      <c r="I62" s="16">
        <v>0.99222870600000002</v>
      </c>
      <c r="J62" s="16">
        <v>9.3121624819999997</v>
      </c>
      <c r="K62" s="16">
        <v>5.1156533189999998</v>
      </c>
      <c r="L62" s="16">
        <v>0.48717650899999998</v>
      </c>
      <c r="M62" s="16">
        <v>0.23107496999999999</v>
      </c>
      <c r="N62" s="16">
        <v>0.54746268600000003</v>
      </c>
      <c r="O62" s="16">
        <v>0.35553016599999998</v>
      </c>
      <c r="P62" s="16">
        <v>5.8058213999999997E-2</v>
      </c>
      <c r="Q62" s="16">
        <v>0.492586517</v>
      </c>
    </row>
    <row r="63" spans="5:17">
      <c r="E63" t="s">
        <v>72</v>
      </c>
      <c r="F63">
        <v>6.0662169999999996E-3</v>
      </c>
      <c r="G63">
        <v>2.4035889999999998E-3</v>
      </c>
      <c r="H63">
        <v>0.220450593</v>
      </c>
      <c r="I63">
        <v>6.4986979999999998E-3</v>
      </c>
      <c r="J63">
        <v>0.17802799899999999</v>
      </c>
      <c r="K63">
        <v>6.7111296000000001E-2</v>
      </c>
      <c r="L63">
        <v>1.2184703E-2</v>
      </c>
      <c r="M63">
        <v>3.3586029999999999E-3</v>
      </c>
      <c r="N63">
        <v>2.3123358E-2</v>
      </c>
      <c r="O63">
        <v>4.8781520000000002E-2</v>
      </c>
      <c r="P63">
        <v>5.71826E-4</v>
      </c>
      <c r="Q63">
        <v>4.7083089999999999E-3</v>
      </c>
    </row>
    <row r="64" spans="5:17">
      <c r="E64" s="16" t="s">
        <v>74</v>
      </c>
      <c r="F64" s="16">
        <v>0.63541167899999995</v>
      </c>
      <c r="G64" s="16">
        <v>8.1835053000000005E-2</v>
      </c>
      <c r="H64" s="16">
        <v>10.122981299999999</v>
      </c>
      <c r="I64" s="16">
        <v>0.99715232799999998</v>
      </c>
      <c r="J64" s="16">
        <v>9.2214107050000003</v>
      </c>
      <c r="K64" s="16">
        <v>5.1024487780000003</v>
      </c>
      <c r="L64" s="16">
        <v>0.50557270700000001</v>
      </c>
      <c r="M64" s="16">
        <v>0.26900295600000002</v>
      </c>
      <c r="N64" s="16">
        <v>0.50984891899999996</v>
      </c>
      <c r="O64" s="16">
        <v>0.31247411200000003</v>
      </c>
      <c r="P64" s="16">
        <v>5.9675031000000003E-2</v>
      </c>
      <c r="Q64" s="16">
        <v>0.50580683599999998</v>
      </c>
    </row>
    <row r="65" spans="5:21">
      <c r="E65" t="s">
        <v>75</v>
      </c>
      <c r="F65" s="44">
        <v>-3.4000000000000002E-2</v>
      </c>
      <c r="G65" s="44">
        <v>3.9E-2</v>
      </c>
      <c r="H65" s="44">
        <v>2.3E-2</v>
      </c>
      <c r="I65" s="44">
        <v>-5.0000000000000001E-3</v>
      </c>
      <c r="J65" s="44">
        <v>0.01</v>
      </c>
      <c r="K65" s="44">
        <v>3.0000000000000001E-3</v>
      </c>
      <c r="L65" s="44">
        <v>-3.5999999999999997E-2</v>
      </c>
      <c r="M65" s="44">
        <v>-0.14099999999999999</v>
      </c>
      <c r="N65" s="44">
        <v>7.3999999999999996E-2</v>
      </c>
      <c r="O65" s="44">
        <v>0.13800000000000001</v>
      </c>
      <c r="P65" s="44">
        <v>-2.7E-2</v>
      </c>
      <c r="Q65" s="44">
        <v>-2.5999999999999999E-2</v>
      </c>
    </row>
    <row r="68" spans="5:21">
      <c r="E68" t="s">
        <v>135</v>
      </c>
      <c r="O68" t="s">
        <v>136</v>
      </c>
      <c r="T68" t="s">
        <v>83</v>
      </c>
      <c r="U68" t="s">
        <v>82</v>
      </c>
    </row>
    <row r="69" spans="5:21">
      <c r="E69" t="s">
        <v>53</v>
      </c>
      <c r="O69" s="43">
        <v>0.93545239199999997</v>
      </c>
      <c r="T69">
        <v>1</v>
      </c>
      <c r="U69" s="44">
        <v>0.94</v>
      </c>
    </row>
    <row r="70" spans="5:21">
      <c r="E70" t="s">
        <v>54</v>
      </c>
      <c r="O70" s="43">
        <v>4.4802076069999996</v>
      </c>
      <c r="T70">
        <v>5</v>
      </c>
      <c r="U70" s="44">
        <v>0.9</v>
      </c>
    </row>
    <row r="71" spans="5:21">
      <c r="E71" t="s">
        <v>55</v>
      </c>
      <c r="O71" s="43">
        <v>8.8591678120000008</v>
      </c>
      <c r="T71">
        <v>10</v>
      </c>
      <c r="U71" s="44">
        <v>0.89</v>
      </c>
    </row>
    <row r="74" spans="5:21">
      <c r="E74" s="3" t="s">
        <v>56</v>
      </c>
      <c r="F74" s="3">
        <v>57.761141739999999</v>
      </c>
      <c r="G74" s="3">
        <v>0.39252767900000002</v>
      </c>
      <c r="H74" s="3">
        <v>30.01433548</v>
      </c>
      <c r="I74" s="3">
        <v>41.03801807</v>
      </c>
      <c r="J74" s="3">
        <v>19.486338539999998</v>
      </c>
      <c r="K74" s="3">
        <v>4.4920450000000001E-3</v>
      </c>
      <c r="L74" s="3">
        <v>12.31689051</v>
      </c>
      <c r="M74" s="3">
        <v>0.54960585699999998</v>
      </c>
      <c r="N74" s="3">
        <v>4.7621608670000004</v>
      </c>
      <c r="O74" s="3">
        <v>1.451981583</v>
      </c>
      <c r="P74" s="3">
        <v>9.7964499999999991E-4</v>
      </c>
      <c r="Q74" s="3">
        <v>216.14301900000001</v>
      </c>
      <c r="R74" s="3">
        <v>-1.5E-5</v>
      </c>
      <c r="S74" s="3">
        <v>-1.1998619E-2</v>
      </c>
    </row>
    <row r="75" spans="5:21">
      <c r="F75">
        <v>60</v>
      </c>
      <c r="G75">
        <v>0.4</v>
      </c>
      <c r="H75">
        <v>30</v>
      </c>
      <c r="I75">
        <v>40</v>
      </c>
      <c r="J75">
        <v>20</v>
      </c>
      <c r="L75">
        <v>12</v>
      </c>
      <c r="M75">
        <v>0.6</v>
      </c>
      <c r="N75">
        <v>5</v>
      </c>
      <c r="O75">
        <v>1</v>
      </c>
    </row>
    <row r="76" spans="5:21">
      <c r="F76" s="44">
        <v>-3.6999999999999998E-2</v>
      </c>
      <c r="G76" s="44">
        <v>-1.9E-2</v>
      </c>
      <c r="H76" s="44">
        <v>0</v>
      </c>
      <c r="I76" s="44">
        <v>2.5999999999999999E-2</v>
      </c>
      <c r="J76" s="44">
        <v>-2.5999999999999999E-2</v>
      </c>
      <c r="K76" s="44"/>
      <c r="L76" s="44">
        <v>2.5999999999999999E-2</v>
      </c>
      <c r="M76" s="44">
        <v>-8.4000000000000005E-2</v>
      </c>
      <c r="N76" s="44">
        <v>-4.8000000000000001E-2</v>
      </c>
      <c r="O76" s="44">
        <v>0.45200000000000001</v>
      </c>
    </row>
    <row r="79" spans="5:21">
      <c r="E79" s="3" t="s">
        <v>57</v>
      </c>
      <c r="F79" s="3" t="s">
        <v>7</v>
      </c>
      <c r="G79" s="3" t="s">
        <v>9</v>
      </c>
      <c r="H79" s="3" t="s">
        <v>10</v>
      </c>
      <c r="I79" s="3" t="s">
        <v>11</v>
      </c>
      <c r="J79" s="3" t="s">
        <v>12</v>
      </c>
      <c r="K79" s="3" t="s">
        <v>13</v>
      </c>
      <c r="L79" s="3" t="s">
        <v>14</v>
      </c>
      <c r="M79" s="3" t="s">
        <v>15</v>
      </c>
      <c r="N79" s="3" t="s">
        <v>16</v>
      </c>
      <c r="O79" s="3" t="s">
        <v>17</v>
      </c>
      <c r="P79" s="3" t="s">
        <v>18</v>
      </c>
      <c r="Q79" s="3" t="s">
        <v>19</v>
      </c>
      <c r="R79" s="3" t="s">
        <v>20</v>
      </c>
      <c r="S79" s="3" t="s">
        <v>21</v>
      </c>
    </row>
    <row r="80" spans="5:21">
      <c r="E80" t="s">
        <v>71</v>
      </c>
      <c r="F80" s="16">
        <v>41.144567420000001</v>
      </c>
      <c r="G80" s="16">
        <v>0.400490968</v>
      </c>
      <c r="H80" s="16">
        <v>28.83874488</v>
      </c>
      <c r="I80" s="16">
        <v>21.151414249999998</v>
      </c>
      <c r="J80" s="16">
        <v>16.527579540000001</v>
      </c>
      <c r="K80" s="16">
        <v>4.5264720000000001E-3</v>
      </c>
      <c r="L80" s="16">
        <v>6.699514593</v>
      </c>
      <c r="M80" s="16">
        <v>9.7972558000000001E-2</v>
      </c>
      <c r="N80" s="16">
        <v>5.0934477840000003</v>
      </c>
      <c r="O80" s="16">
        <v>0.96701908599999997</v>
      </c>
      <c r="P80" s="16">
        <v>-2.1229128E-2</v>
      </c>
      <c r="Q80" s="16">
        <v>210.8459885</v>
      </c>
      <c r="R80" s="16">
        <v>5.3024799999999998E-4</v>
      </c>
      <c r="S80" s="16">
        <v>-1.2261480999999999E-2</v>
      </c>
    </row>
    <row r="81" spans="5:19">
      <c r="E81" t="s">
        <v>72</v>
      </c>
      <c r="F81">
        <v>23.597830630000001</v>
      </c>
      <c r="G81">
        <v>0.24393253400000001</v>
      </c>
      <c r="H81">
        <v>16.621648069999999</v>
      </c>
      <c r="I81">
        <v>14.22805717</v>
      </c>
      <c r="J81">
        <v>9.3311230569999992</v>
      </c>
      <c r="K81">
        <v>4.7058300000000003E-5</v>
      </c>
      <c r="L81">
        <v>4.3014787290000003</v>
      </c>
      <c r="M81">
        <v>0.28252859800000002</v>
      </c>
      <c r="N81">
        <v>2.992546226</v>
      </c>
      <c r="O81">
        <v>0.29444278099999999</v>
      </c>
      <c r="P81">
        <v>1.9579165999999999E-2</v>
      </c>
      <c r="Q81">
        <v>11.572312739999999</v>
      </c>
      <c r="R81">
        <v>4.4596499999999999E-5</v>
      </c>
      <c r="S81">
        <v>1.5374900000000001E-4</v>
      </c>
    </row>
    <row r="82" spans="5:19">
      <c r="E82" t="s">
        <v>74</v>
      </c>
      <c r="F82" s="16">
        <v>50</v>
      </c>
      <c r="G82" s="16">
        <v>0.5</v>
      </c>
      <c r="H82" s="16">
        <v>35</v>
      </c>
      <c r="I82" s="16">
        <v>20</v>
      </c>
      <c r="J82" s="16">
        <v>20</v>
      </c>
      <c r="K82" s="16"/>
      <c r="L82" s="16">
        <v>7</v>
      </c>
      <c r="M82" s="16"/>
      <c r="N82" s="16">
        <v>7</v>
      </c>
      <c r="O82" s="16">
        <v>1</v>
      </c>
      <c r="P82" s="16"/>
      <c r="Q82" s="16"/>
      <c r="R82" s="16"/>
      <c r="S82" s="16"/>
    </row>
    <row r="83" spans="5:19">
      <c r="E83" t="s">
        <v>75</v>
      </c>
      <c r="F83" s="44">
        <v>-0.17699999999999999</v>
      </c>
      <c r="G83" s="44">
        <v>-0.19900000000000001</v>
      </c>
      <c r="H83" s="44">
        <v>-0.17599999999999999</v>
      </c>
      <c r="I83" s="44">
        <v>5.8000000000000003E-2</v>
      </c>
      <c r="J83" s="44">
        <v>-0.17399999999999999</v>
      </c>
      <c r="K83" s="44"/>
      <c r="L83" s="44">
        <v>-4.2999999999999997E-2</v>
      </c>
      <c r="M83" s="44"/>
      <c r="N83" s="44">
        <v>-0.27200000000000002</v>
      </c>
      <c r="O83" s="44">
        <v>-3.3000000000000002E-2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35"/>
  <sheetViews>
    <sheetView workbookViewId="0">
      <selection activeCell="B24" sqref="B24:T35"/>
    </sheetView>
  </sheetViews>
  <sheetFormatPr baseColWidth="10" defaultRowHeight="14" x14ac:dyDescent="0"/>
  <cols>
    <col min="1" max="1" width="21.1640625" customWidth="1"/>
    <col min="2" max="2" width="19.1640625" customWidth="1"/>
    <col min="17" max="17" width="11.6640625" customWidth="1"/>
  </cols>
  <sheetData>
    <row r="2" spans="2:14" ht="15">
      <c r="B2" s="21"/>
      <c r="C2" s="21" t="s">
        <v>7</v>
      </c>
      <c r="D2" s="21" t="s">
        <v>9</v>
      </c>
      <c r="E2" s="21" t="s">
        <v>10</v>
      </c>
      <c r="F2" s="21" t="s">
        <v>11</v>
      </c>
      <c r="G2" s="21" t="s">
        <v>12</v>
      </c>
      <c r="H2" s="21" t="s">
        <v>14</v>
      </c>
      <c r="I2" s="21" t="s">
        <v>15</v>
      </c>
      <c r="J2" s="21" t="s">
        <v>16</v>
      </c>
      <c r="K2" s="21" t="s">
        <v>17</v>
      </c>
      <c r="L2" s="21" t="s">
        <v>19</v>
      </c>
      <c r="M2" s="21" t="s">
        <v>20</v>
      </c>
      <c r="N2" s="21" t="s">
        <v>21</v>
      </c>
    </row>
    <row r="3" spans="2:14" ht="15">
      <c r="B3" s="21" t="s">
        <v>110</v>
      </c>
      <c r="C3" s="35">
        <v>26.981539999999999</v>
      </c>
      <c r="D3" s="35">
        <v>137.33000000000001</v>
      </c>
      <c r="E3" s="35">
        <v>40.078000000000003</v>
      </c>
      <c r="F3" s="35">
        <v>55.844999999999999</v>
      </c>
      <c r="G3" s="35">
        <v>39.098300000000002</v>
      </c>
      <c r="H3" s="35">
        <v>24.305</v>
      </c>
      <c r="I3" s="35">
        <v>54.938000000000002</v>
      </c>
      <c r="J3" s="35">
        <v>22.98977</v>
      </c>
      <c r="K3" s="35">
        <v>30.973759999999999</v>
      </c>
      <c r="L3" s="35">
        <v>28.0855</v>
      </c>
      <c r="M3" s="35">
        <v>87.62</v>
      </c>
      <c r="N3" s="35">
        <v>47.87</v>
      </c>
    </row>
    <row r="8" spans="2:14">
      <c r="C8" s="3" t="s">
        <v>7</v>
      </c>
      <c r="D8" s="3" t="s">
        <v>9</v>
      </c>
      <c r="E8" s="3" t="s">
        <v>10</v>
      </c>
      <c r="F8" s="3" t="s">
        <v>11</v>
      </c>
      <c r="G8" s="3" t="s">
        <v>12</v>
      </c>
      <c r="H8" s="3" t="s">
        <v>14</v>
      </c>
      <c r="I8" s="3" t="s">
        <v>15</v>
      </c>
      <c r="J8" s="3" t="s">
        <v>16</v>
      </c>
      <c r="K8" s="3" t="s">
        <v>17</v>
      </c>
      <c r="L8" s="3" t="s">
        <v>19</v>
      </c>
      <c r="M8" s="3" t="s">
        <v>20</v>
      </c>
      <c r="N8" s="3" t="s">
        <v>21</v>
      </c>
    </row>
    <row r="9" spans="2:14" ht="15">
      <c r="B9" s="20" t="s">
        <v>111</v>
      </c>
      <c r="C9" s="21" t="s">
        <v>112</v>
      </c>
      <c r="D9" s="21" t="s">
        <v>112</v>
      </c>
      <c r="E9" s="21" t="s">
        <v>112</v>
      </c>
      <c r="F9" s="21" t="s">
        <v>112</v>
      </c>
      <c r="G9" s="21" t="s">
        <v>112</v>
      </c>
      <c r="H9" s="21" t="s">
        <v>112</v>
      </c>
      <c r="I9" s="21" t="s">
        <v>112</v>
      </c>
      <c r="J9" s="21" t="s">
        <v>112</v>
      </c>
      <c r="K9" s="21" t="s">
        <v>112</v>
      </c>
      <c r="L9" s="21" t="s">
        <v>112</v>
      </c>
      <c r="M9" s="21" t="s">
        <v>112</v>
      </c>
      <c r="N9" s="21" t="s">
        <v>112</v>
      </c>
    </row>
    <row r="10" spans="2:14" ht="15">
      <c r="B10" s="36"/>
    </row>
    <row r="11" spans="2:14">
      <c r="B11" t="s">
        <v>89</v>
      </c>
      <c r="C11">
        <v>2759.345272</v>
      </c>
      <c r="D11">
        <v>1.7118626997999999</v>
      </c>
      <c r="E11">
        <v>39.377973400000002</v>
      </c>
      <c r="F11">
        <v>2894.6668020000002</v>
      </c>
      <c r="G11">
        <v>8.555985562</v>
      </c>
      <c r="H11">
        <v>7.15827568</v>
      </c>
      <c r="I11">
        <v>9.8068971940000012</v>
      </c>
      <c r="J11">
        <v>8.2791832620000001</v>
      </c>
      <c r="K11">
        <v>29.090801759999998</v>
      </c>
      <c r="L11">
        <v>525.50405639999997</v>
      </c>
      <c r="M11">
        <v>0.20680627819999997</v>
      </c>
      <c r="N11">
        <v>28.871633000000003</v>
      </c>
    </row>
    <row r="12" spans="2:14">
      <c r="B12" t="s">
        <v>90</v>
      </c>
      <c r="C12">
        <v>9548.5172239999993</v>
      </c>
      <c r="D12">
        <v>3.8875440820000002</v>
      </c>
      <c r="E12">
        <v>28.16479094</v>
      </c>
      <c r="F12">
        <v>4743.2856700000002</v>
      </c>
      <c r="G12">
        <v>12.595803569999999</v>
      </c>
      <c r="H12">
        <v>37.682192440000001</v>
      </c>
      <c r="I12">
        <v>37.554025179999996</v>
      </c>
      <c r="J12">
        <v>6.1067530820000009</v>
      </c>
      <c r="K12">
        <v>29.52158902</v>
      </c>
      <c r="L12">
        <v>1141.0735112</v>
      </c>
      <c r="M12">
        <v>0.43378810719999999</v>
      </c>
      <c r="N12">
        <v>88.787004580000001</v>
      </c>
    </row>
    <row r="13" spans="2:14">
      <c r="B13" t="s">
        <v>91</v>
      </c>
      <c r="C13">
        <v>8919.3596400000006</v>
      </c>
      <c r="D13">
        <v>7.0427686239999998</v>
      </c>
      <c r="E13">
        <v>13.853322852000002</v>
      </c>
      <c r="F13">
        <v>2551.9444920000001</v>
      </c>
      <c r="G13">
        <v>11.957888472</v>
      </c>
      <c r="H13">
        <v>85.827578279999997</v>
      </c>
      <c r="I13">
        <v>27.725804780000001</v>
      </c>
      <c r="J13">
        <v>7.8164036579999996</v>
      </c>
      <c r="K13">
        <v>23.082683080000002</v>
      </c>
      <c r="L13">
        <v>1138.3463389999999</v>
      </c>
      <c r="M13">
        <v>0.15091947306</v>
      </c>
      <c r="N13">
        <v>45.750687020000001</v>
      </c>
    </row>
    <row r="14" spans="2:14">
      <c r="B14" t="s">
        <v>92</v>
      </c>
      <c r="C14">
        <v>7145.3829099999994</v>
      </c>
      <c r="D14">
        <v>9.4291790080000002</v>
      </c>
      <c r="E14">
        <v>17.885105846000002</v>
      </c>
      <c r="F14">
        <v>2213.4133360000001</v>
      </c>
      <c r="G14">
        <v>27.012278300000002</v>
      </c>
      <c r="H14">
        <v>83.733155060000001</v>
      </c>
      <c r="I14">
        <v>16.525178789999998</v>
      </c>
      <c r="J14">
        <v>9.2264800020000006</v>
      </c>
      <c r="K14">
        <v>60.90440332</v>
      </c>
      <c r="L14">
        <v>1031.9666895999999</v>
      </c>
      <c r="M14">
        <v>0.26896598920000003</v>
      </c>
      <c r="N14">
        <v>70.650144819999994</v>
      </c>
    </row>
    <row r="15" spans="2:14">
      <c r="B15" t="s">
        <v>93</v>
      </c>
      <c r="C15">
        <v>510.94171079999995</v>
      </c>
      <c r="D15">
        <v>19.342965834000001</v>
      </c>
      <c r="E15">
        <v>1202.9571454000002</v>
      </c>
      <c r="F15">
        <v>841.39624079999999</v>
      </c>
      <c r="G15">
        <v>108.20668662</v>
      </c>
      <c r="H15">
        <v>65.559924179999996</v>
      </c>
      <c r="I15">
        <v>260.12791859999999</v>
      </c>
      <c r="J15">
        <v>5.3619492659999999</v>
      </c>
      <c r="K15">
        <v>144.50881638000001</v>
      </c>
      <c r="L15">
        <v>202.16733000000002</v>
      </c>
      <c r="M15">
        <v>3.5331454680000003</v>
      </c>
      <c r="N15">
        <v>3.1839726540000002</v>
      </c>
    </row>
    <row r="16" spans="2:14">
      <c r="B16" t="s">
        <v>94</v>
      </c>
      <c r="C16">
        <v>2164.7859119999998</v>
      </c>
      <c r="D16">
        <v>3.2254018020000004</v>
      </c>
      <c r="E16">
        <v>37.76321394</v>
      </c>
      <c r="F16">
        <v>2428.275666</v>
      </c>
      <c r="G16">
        <v>10.90933358</v>
      </c>
      <c r="H16">
        <v>0.57349586299999999</v>
      </c>
      <c r="I16">
        <v>8.0199416980000002</v>
      </c>
      <c r="J16">
        <v>6.8340187119999998</v>
      </c>
      <c r="K16">
        <v>27.79729494</v>
      </c>
      <c r="L16">
        <v>510.41489079999997</v>
      </c>
      <c r="M16">
        <v>0.31706570080000002</v>
      </c>
      <c r="N16">
        <v>16.231525440000002</v>
      </c>
    </row>
    <row r="17" spans="2:20">
      <c r="B17" t="s">
        <v>95</v>
      </c>
      <c r="C17">
        <v>12283.801502</v>
      </c>
      <c r="D17">
        <v>3.8435731680000003</v>
      </c>
      <c r="E17">
        <v>5.873367558</v>
      </c>
      <c r="F17">
        <v>2932.9920000000002</v>
      </c>
      <c r="G17">
        <v>6.6576915280000009</v>
      </c>
      <c r="H17">
        <v>11.99490787</v>
      </c>
      <c r="I17">
        <v>19.635291171999999</v>
      </c>
      <c r="J17">
        <v>5.5769947740000001</v>
      </c>
      <c r="K17">
        <v>32.474745839999997</v>
      </c>
      <c r="L17">
        <v>1242.7560284000001</v>
      </c>
      <c r="M17">
        <v>0.13949301404</v>
      </c>
      <c r="N17">
        <v>27.694450619999998</v>
      </c>
    </row>
    <row r="18" spans="2:20">
      <c r="B18" t="s">
        <v>96</v>
      </c>
      <c r="C18">
        <v>5214.7301520000001</v>
      </c>
      <c r="D18">
        <v>3.4869179940000001</v>
      </c>
      <c r="E18">
        <v>4.0309055000000003</v>
      </c>
      <c r="F18">
        <v>1602.1400036</v>
      </c>
      <c r="G18">
        <v>10.75633977</v>
      </c>
      <c r="H18">
        <v>26.331488919999998</v>
      </c>
      <c r="I18">
        <v>41.089844360000001</v>
      </c>
      <c r="J18">
        <v>6.55775811</v>
      </c>
      <c r="K18">
        <v>27.890334360000001</v>
      </c>
      <c r="L18">
        <v>1008.4037916</v>
      </c>
      <c r="M18">
        <v>0.10600307794</v>
      </c>
      <c r="N18">
        <v>37.235765239999999</v>
      </c>
    </row>
    <row r="19" spans="2:20">
      <c r="B19" t="s">
        <v>97</v>
      </c>
      <c r="C19">
        <v>4465.5846119999997</v>
      </c>
      <c r="D19">
        <v>5.3074108740000003</v>
      </c>
      <c r="E19">
        <v>7.8901278640000001</v>
      </c>
      <c r="F19">
        <v>2033.65</v>
      </c>
      <c r="G19">
        <v>27.314244040000002</v>
      </c>
      <c r="H19">
        <v>43.247708200000005</v>
      </c>
      <c r="I19">
        <v>23.455707239999999</v>
      </c>
      <c r="J19">
        <v>7.7764267460000003</v>
      </c>
      <c r="K19">
        <v>26.334499400000002</v>
      </c>
      <c r="L19">
        <v>975.42943159999993</v>
      </c>
      <c r="M19">
        <v>0.17471966778</v>
      </c>
      <c r="N19">
        <v>69.98467156000001</v>
      </c>
    </row>
    <row r="20" spans="2:20">
      <c r="B20" t="s">
        <v>98</v>
      </c>
      <c r="C20">
        <v>583.20646920000002</v>
      </c>
      <c r="D20">
        <v>16.753150694000002</v>
      </c>
      <c r="E20">
        <v>559.71076540000001</v>
      </c>
      <c r="F20">
        <v>1117.6769589999999</v>
      </c>
      <c r="G20">
        <v>70.015992519999998</v>
      </c>
      <c r="H20">
        <v>28.168366599999999</v>
      </c>
      <c r="I20">
        <v>85.759074580000004</v>
      </c>
      <c r="J20">
        <v>5.0171005179999995</v>
      </c>
      <c r="K20">
        <v>142.26927056</v>
      </c>
      <c r="L20">
        <v>230.11245700000001</v>
      </c>
      <c r="M20">
        <v>2.8245850420000003</v>
      </c>
      <c r="N20">
        <v>5.2540499440000001</v>
      </c>
    </row>
    <row r="24" spans="2:20" ht="15">
      <c r="B24" s="20" t="s">
        <v>111</v>
      </c>
      <c r="C24" s="20" t="s">
        <v>113</v>
      </c>
      <c r="D24" s="20" t="s">
        <v>113</v>
      </c>
      <c r="E24" s="20" t="s">
        <v>113</v>
      </c>
      <c r="F24" s="20" t="s">
        <v>113</v>
      </c>
      <c r="G24" s="20" t="s">
        <v>113</v>
      </c>
      <c r="H24" s="20" t="s">
        <v>113</v>
      </c>
      <c r="I24" s="20" t="s">
        <v>113</v>
      </c>
      <c r="J24" s="20" t="s">
        <v>113</v>
      </c>
      <c r="K24" s="20" t="s">
        <v>113</v>
      </c>
      <c r="L24" s="20" t="s">
        <v>113</v>
      </c>
      <c r="M24" s="20" t="s">
        <v>113</v>
      </c>
      <c r="N24" s="20" t="s">
        <v>113</v>
      </c>
    </row>
    <row r="25" spans="2:20" ht="15">
      <c r="B25" s="8" t="s">
        <v>8</v>
      </c>
      <c r="C25" s="20" t="s">
        <v>7</v>
      </c>
      <c r="D25" s="20" t="s">
        <v>9</v>
      </c>
      <c r="E25" s="20" t="s">
        <v>10</v>
      </c>
      <c r="F25" s="20" t="s">
        <v>11</v>
      </c>
      <c r="G25" s="20" t="s">
        <v>12</v>
      </c>
      <c r="H25" s="20" t="s">
        <v>14</v>
      </c>
      <c r="I25" s="20" t="s">
        <v>15</v>
      </c>
      <c r="J25" s="20" t="s">
        <v>16</v>
      </c>
      <c r="K25" s="20" t="s">
        <v>17</v>
      </c>
      <c r="L25" s="20" t="s">
        <v>19</v>
      </c>
      <c r="M25" s="20" t="s">
        <v>20</v>
      </c>
      <c r="N25" s="20" t="s">
        <v>21</v>
      </c>
      <c r="P25" s="20" t="s">
        <v>114</v>
      </c>
      <c r="Q25" s="20" t="s">
        <v>115</v>
      </c>
      <c r="R25" s="20" t="s">
        <v>116</v>
      </c>
      <c r="T25" s="20" t="s">
        <v>117</v>
      </c>
    </row>
    <row r="26" spans="2:20">
      <c r="B26" t="s">
        <v>89</v>
      </c>
      <c r="C26" s="38">
        <f>C11/C3</f>
        <v>102.26789397491767</v>
      </c>
      <c r="D26" s="38">
        <f>D11/D3</f>
        <v>1.2465322215102307E-2</v>
      </c>
      <c r="E26" s="38">
        <f t="shared" ref="E26:N26" si="0">E11/E3</f>
        <v>0.98253339487998403</v>
      </c>
      <c r="F26" s="38">
        <f t="shared" si="0"/>
        <v>51.833947569164657</v>
      </c>
      <c r="G26" s="38">
        <f t="shared" si="0"/>
        <v>0.21883267461756647</v>
      </c>
      <c r="H26" s="38">
        <f t="shared" si="0"/>
        <v>0.2945186455461839</v>
      </c>
      <c r="I26" s="38">
        <f t="shared" si="0"/>
        <v>0.17850844941570498</v>
      </c>
      <c r="J26" s="38">
        <f t="shared" si="0"/>
        <v>0.36012466684094707</v>
      </c>
      <c r="K26" s="38">
        <f t="shared" si="0"/>
        <v>0.93920795408758895</v>
      </c>
      <c r="L26" s="38">
        <f t="shared" si="0"/>
        <v>18.710867045272472</v>
      </c>
      <c r="M26" s="41">
        <f t="shared" si="0"/>
        <v>2.3602633896370687E-3</v>
      </c>
      <c r="N26" s="38">
        <f t="shared" si="0"/>
        <v>0.6031258199289744</v>
      </c>
      <c r="P26" s="38">
        <f>E26/K26</f>
        <v>1.0461297634925637</v>
      </c>
      <c r="Q26">
        <v>1.667</v>
      </c>
      <c r="R26" s="39">
        <f>P26/Q26</f>
        <v>0.62755234762601297</v>
      </c>
      <c r="T26" s="37">
        <f>E26/M26</f>
        <v>416.28125030192734</v>
      </c>
    </row>
    <row r="27" spans="2:20">
      <c r="B27" t="s">
        <v>90</v>
      </c>
      <c r="C27" s="38">
        <f>C12/C3</f>
        <v>353.89074248541777</v>
      </c>
      <c r="D27" s="38">
        <f t="shared" ref="D27:N27" si="1">D12/D3</f>
        <v>2.8308046908905555E-2</v>
      </c>
      <c r="E27" s="38">
        <f t="shared" si="1"/>
        <v>0.70274941214631459</v>
      </c>
      <c r="F27" s="38">
        <f t="shared" si="1"/>
        <v>84.936622258035641</v>
      </c>
      <c r="G27" s="38">
        <f t="shared" si="1"/>
        <v>0.32215732065076996</v>
      </c>
      <c r="H27" s="38">
        <f t="shared" si="1"/>
        <v>1.5503884978399507</v>
      </c>
      <c r="I27" s="38">
        <f t="shared" si="1"/>
        <v>0.68357102879609732</v>
      </c>
      <c r="J27" s="38">
        <f t="shared" si="1"/>
        <v>0.26562915079185223</v>
      </c>
      <c r="K27" s="38">
        <f t="shared" si="1"/>
        <v>0.95311608987736718</v>
      </c>
      <c r="L27" s="38">
        <f t="shared" si="1"/>
        <v>40.628563180288758</v>
      </c>
      <c r="M27" s="41">
        <f t="shared" si="1"/>
        <v>4.9507887149052724E-3</v>
      </c>
      <c r="N27" s="38">
        <f t="shared" si="1"/>
        <v>1.854752550240234</v>
      </c>
      <c r="P27" s="38">
        <f t="shared" ref="P27:P35" si="2">E27/K27</f>
        <v>0.73731775133156541</v>
      </c>
      <c r="Q27">
        <v>1.667</v>
      </c>
      <c r="R27" s="39">
        <f t="shared" ref="R27:R35" si="3">P27/Q27</f>
        <v>0.44230219036086704</v>
      </c>
      <c r="T27" s="37">
        <f t="shared" ref="T27:T35" si="4">E27/M27</f>
        <v>141.94696090151382</v>
      </c>
    </row>
    <row r="28" spans="2:20">
      <c r="B28" t="s">
        <v>91</v>
      </c>
      <c r="C28" s="38">
        <f>C13/C3</f>
        <v>330.57266709016614</v>
      </c>
      <c r="D28" s="38">
        <f t="shared" ref="D28:N28" si="5">D13/D3</f>
        <v>5.1283540551955137E-2</v>
      </c>
      <c r="E28" s="38">
        <f t="shared" si="5"/>
        <v>0.3456590361794501</v>
      </c>
      <c r="F28" s="38">
        <f t="shared" si="5"/>
        <v>45.696919903303787</v>
      </c>
      <c r="G28" s="38">
        <f t="shared" si="5"/>
        <v>0.30584164713043788</v>
      </c>
      <c r="H28" s="38">
        <f t="shared" si="5"/>
        <v>3.531272506891586</v>
      </c>
      <c r="I28" s="38">
        <f t="shared" si="5"/>
        <v>0.50467444719501986</v>
      </c>
      <c r="J28" s="38">
        <f t="shared" si="5"/>
        <v>0.3399948611056135</v>
      </c>
      <c r="K28" s="38">
        <f t="shared" si="5"/>
        <v>0.745233484084593</v>
      </c>
      <c r="L28" s="38">
        <f t="shared" si="5"/>
        <v>40.531460682558617</v>
      </c>
      <c r="M28" s="41">
        <f t="shared" si="5"/>
        <v>1.7224317856653732E-3</v>
      </c>
      <c r="N28" s="38">
        <f t="shared" si="5"/>
        <v>0.95572774221850854</v>
      </c>
      <c r="P28" s="38">
        <f t="shared" si="2"/>
        <v>0.46382649674422521</v>
      </c>
      <c r="Q28">
        <v>1.667</v>
      </c>
      <c r="R28" s="39">
        <f t="shared" si="3"/>
        <v>0.27824024999653579</v>
      </c>
      <c r="T28" s="37">
        <f t="shared" si="4"/>
        <v>200.68082756956466</v>
      </c>
    </row>
    <row r="29" spans="2:20">
      <c r="B29" t="s">
        <v>92</v>
      </c>
      <c r="C29" s="38">
        <f>C14/C3</f>
        <v>264.8248732281404</v>
      </c>
      <c r="D29" s="38">
        <f t="shared" ref="D29:N29" si="6">D14/D3</f>
        <v>6.8660736969343911E-2</v>
      </c>
      <c r="E29" s="38">
        <f t="shared" si="6"/>
        <v>0.44625744413393881</v>
      </c>
      <c r="F29" s="38">
        <f t="shared" si="6"/>
        <v>39.634942000179066</v>
      </c>
      <c r="G29" s="38">
        <f t="shared" si="6"/>
        <v>0.69088114572756365</v>
      </c>
      <c r="H29" s="38">
        <f t="shared" si="6"/>
        <v>3.4450999818967292</v>
      </c>
      <c r="I29" s="38">
        <f t="shared" si="6"/>
        <v>0.30079687629691648</v>
      </c>
      <c r="J29" s="38">
        <f t="shared" si="6"/>
        <v>0.4013298089541566</v>
      </c>
      <c r="K29" s="38">
        <f t="shared" si="6"/>
        <v>1.9663225685225172</v>
      </c>
      <c r="L29" s="38">
        <f t="shared" si="6"/>
        <v>36.743753524060452</v>
      </c>
      <c r="M29" s="41">
        <f t="shared" si="6"/>
        <v>3.0696871627482313E-3</v>
      </c>
      <c r="N29" s="38">
        <f t="shared" si="6"/>
        <v>1.4758751790265301</v>
      </c>
      <c r="P29" s="38">
        <f t="shared" si="2"/>
        <v>0.22695027320428607</v>
      </c>
      <c r="Q29">
        <v>1.667</v>
      </c>
      <c r="R29" s="39">
        <f t="shared" si="3"/>
        <v>0.13614293533550453</v>
      </c>
      <c r="T29" s="37">
        <f t="shared" si="4"/>
        <v>145.3755449576214</v>
      </c>
    </row>
    <row r="30" spans="2:20">
      <c r="B30" t="s">
        <v>93</v>
      </c>
      <c r="C30" s="38">
        <f>C15/C3</f>
        <v>18.936714168279497</v>
      </c>
      <c r="D30" s="38">
        <f t="shared" ref="D30:N30" si="7">D15/D3</f>
        <v>0.14085025729265274</v>
      </c>
      <c r="E30" s="38">
        <f t="shared" si="7"/>
        <v>30.015398607714957</v>
      </c>
      <c r="F30" s="38">
        <f t="shared" si="7"/>
        <v>15.066635165189364</v>
      </c>
      <c r="G30" s="38">
        <f t="shared" si="7"/>
        <v>2.7675547688774191</v>
      </c>
      <c r="H30" s="38">
        <f t="shared" si="7"/>
        <v>2.6973842493314133</v>
      </c>
      <c r="I30" s="38">
        <f t="shared" si="7"/>
        <v>4.7349360843132251</v>
      </c>
      <c r="J30" s="38">
        <f t="shared" si="7"/>
        <v>0.23323196647900349</v>
      </c>
      <c r="K30" s="38">
        <f t="shared" si="7"/>
        <v>4.6655238621336261</v>
      </c>
      <c r="L30" s="38">
        <f t="shared" si="7"/>
        <v>7.1982813195421134</v>
      </c>
      <c r="M30" s="41">
        <f t="shared" si="7"/>
        <v>4.0323504542341931E-2</v>
      </c>
      <c r="N30" s="38">
        <f t="shared" si="7"/>
        <v>6.6512902736578242E-2</v>
      </c>
      <c r="P30" s="38">
        <f t="shared" si="2"/>
        <v>6.4334465956387561</v>
      </c>
      <c r="Q30">
        <v>1.667</v>
      </c>
      <c r="R30" s="40">
        <f t="shared" si="3"/>
        <v>3.8592960981636208</v>
      </c>
      <c r="T30" s="37">
        <f t="shared" si="4"/>
        <v>744.36483010044708</v>
      </c>
    </row>
    <row r="31" spans="2:20">
      <c r="B31" t="s">
        <v>94</v>
      </c>
      <c r="C31" s="38">
        <f>C16/C3</f>
        <v>80.232110991440805</v>
      </c>
      <c r="D31" s="38">
        <f t="shared" ref="D31:N31" si="8">D16/D3</f>
        <v>2.3486505512269717E-2</v>
      </c>
      <c r="E31" s="38">
        <f t="shared" si="8"/>
        <v>0.94224297469933627</v>
      </c>
      <c r="F31" s="38">
        <f t="shared" si="8"/>
        <v>43.482418587160893</v>
      </c>
      <c r="G31" s="38">
        <f t="shared" si="8"/>
        <v>0.27902322044692479</v>
      </c>
      <c r="H31" s="38">
        <f t="shared" si="8"/>
        <v>2.3595797695947336E-2</v>
      </c>
      <c r="I31" s="38">
        <f t="shared" si="8"/>
        <v>0.14598168295169101</v>
      </c>
      <c r="J31" s="38">
        <f t="shared" si="8"/>
        <v>0.2972634659676891</v>
      </c>
      <c r="K31" s="38">
        <f t="shared" si="8"/>
        <v>0.89744657865238198</v>
      </c>
      <c r="L31" s="38">
        <f t="shared" si="8"/>
        <v>18.173608830179273</v>
      </c>
      <c r="M31" s="41">
        <f t="shared" si="8"/>
        <v>3.6186452955946132E-3</v>
      </c>
      <c r="N31" s="38">
        <f t="shared" si="8"/>
        <v>0.33907510841863386</v>
      </c>
      <c r="P31" s="38">
        <f t="shared" si="2"/>
        <v>1.0499153900772804</v>
      </c>
      <c r="Q31">
        <v>1.667</v>
      </c>
      <c r="R31" s="39">
        <f t="shared" si="3"/>
        <v>0.62982326939248978</v>
      </c>
      <c r="T31" s="37">
        <f t="shared" si="4"/>
        <v>260.38555805578272</v>
      </c>
    </row>
    <row r="32" spans="2:20">
      <c r="B32" t="s">
        <v>95</v>
      </c>
      <c r="C32" s="38">
        <f>C17/C3</f>
        <v>455.26687883641932</v>
      </c>
      <c r="D32" s="38">
        <f t="shared" ref="D32:N32" si="9">D17/D3</f>
        <v>2.7987862579188814E-2</v>
      </c>
      <c r="E32" s="50">
        <f t="shared" si="9"/>
        <v>0.14654841953191275</v>
      </c>
      <c r="F32" s="38">
        <f t="shared" si="9"/>
        <v>52.520225624496376</v>
      </c>
      <c r="G32" s="38">
        <f t="shared" si="9"/>
        <v>0.17028084412877287</v>
      </c>
      <c r="H32" s="38">
        <f t="shared" si="9"/>
        <v>0.4935160613042584</v>
      </c>
      <c r="I32" s="38">
        <f t="shared" si="9"/>
        <v>0.35740819054206557</v>
      </c>
      <c r="J32" s="38">
        <f t="shared" si="9"/>
        <v>0.24258593165568859</v>
      </c>
      <c r="K32" s="38">
        <f t="shared" si="9"/>
        <v>1.0484599170394553</v>
      </c>
      <c r="L32" s="38">
        <f t="shared" si="9"/>
        <v>44.24902630894946</v>
      </c>
      <c r="M32" s="41">
        <f t="shared" si="9"/>
        <v>1.5920225295594612E-3</v>
      </c>
      <c r="N32" s="38">
        <f t="shared" si="9"/>
        <v>0.57853458575308125</v>
      </c>
      <c r="P32" s="50">
        <f t="shared" si="2"/>
        <v>0.13977493764923574</v>
      </c>
      <c r="Q32" s="51">
        <v>1.667</v>
      </c>
      <c r="R32" s="52">
        <f t="shared" si="3"/>
        <v>8.384819295095125E-2</v>
      </c>
      <c r="S32" s="51"/>
      <c r="T32" s="48">
        <f t="shared" si="4"/>
        <v>92.051724652706454</v>
      </c>
    </row>
    <row r="33" spans="2:20">
      <c r="B33" t="s">
        <v>96</v>
      </c>
      <c r="C33" s="38">
        <f>C18/C3</f>
        <v>193.27029339318662</v>
      </c>
      <c r="D33" s="38">
        <f t="shared" ref="D33:N33" si="10">D18/D3</f>
        <v>2.5390795849413818E-2</v>
      </c>
      <c r="E33" s="50">
        <f t="shared" si="10"/>
        <v>0.10057651329906682</v>
      </c>
      <c r="F33" s="38">
        <f t="shared" si="10"/>
        <v>28.689050113707584</v>
      </c>
      <c r="G33" s="38">
        <f t="shared" si="10"/>
        <v>0.27511016514784531</v>
      </c>
      <c r="H33" s="38">
        <f t="shared" si="10"/>
        <v>1.0833774499074265</v>
      </c>
      <c r="I33" s="38">
        <f t="shared" si="10"/>
        <v>0.74793120171830063</v>
      </c>
      <c r="J33" s="38">
        <f t="shared" si="10"/>
        <v>0.28524679063774888</v>
      </c>
      <c r="K33" s="38">
        <f t="shared" si="10"/>
        <v>0.90045039284865647</v>
      </c>
      <c r="L33" s="38">
        <f t="shared" si="10"/>
        <v>35.904783308112727</v>
      </c>
      <c r="M33" s="41">
        <f t="shared" si="10"/>
        <v>1.2098045873088334E-3</v>
      </c>
      <c r="N33" s="38">
        <f t="shared" si="10"/>
        <v>0.7778517911008983</v>
      </c>
      <c r="P33" s="50">
        <f t="shared" si="2"/>
        <v>0.11169578479596627</v>
      </c>
      <c r="Q33" s="51">
        <v>1.667</v>
      </c>
      <c r="R33" s="52">
        <f t="shared" si="3"/>
        <v>6.7004070063567053E-2</v>
      </c>
      <c r="S33" s="51"/>
      <c r="T33" s="48">
        <f t="shared" si="4"/>
        <v>83.134511436095352</v>
      </c>
    </row>
    <row r="34" spans="2:20">
      <c r="B34" t="s">
        <v>97</v>
      </c>
      <c r="C34" s="38">
        <f>C19/C3</f>
        <v>165.50517917064778</v>
      </c>
      <c r="D34" s="38">
        <f t="shared" ref="D34:N34" si="11">D19/D3</f>
        <v>3.8647133721692276E-2</v>
      </c>
      <c r="E34" s="50">
        <f t="shared" si="11"/>
        <v>0.19686930146214879</v>
      </c>
      <c r="F34" s="38">
        <f t="shared" si="11"/>
        <v>36.415972781806786</v>
      </c>
      <c r="G34" s="38">
        <f t="shared" si="11"/>
        <v>0.69860439047222</v>
      </c>
      <c r="H34" s="38">
        <f t="shared" si="11"/>
        <v>1.779374951656038</v>
      </c>
      <c r="I34" s="38">
        <f t="shared" si="11"/>
        <v>0.4269486919800502</v>
      </c>
      <c r="J34" s="38">
        <f t="shared" si="11"/>
        <v>0.3382559610644213</v>
      </c>
      <c r="K34" s="38">
        <f t="shared" si="11"/>
        <v>0.85021965043959802</v>
      </c>
      <c r="L34" s="38">
        <f t="shared" si="11"/>
        <v>34.730712702284094</v>
      </c>
      <c r="M34" s="41">
        <f t="shared" si="11"/>
        <v>1.9940614902990185E-3</v>
      </c>
      <c r="N34" s="38">
        <f t="shared" si="11"/>
        <v>1.4619735024023399</v>
      </c>
      <c r="P34" s="50">
        <f t="shared" si="2"/>
        <v>0.23155110724665018</v>
      </c>
      <c r="Q34" s="51">
        <v>1.667</v>
      </c>
      <c r="R34" s="52">
        <f t="shared" si="3"/>
        <v>0.13890288377123586</v>
      </c>
      <c r="S34" s="51"/>
      <c r="T34" s="48">
        <f t="shared" si="4"/>
        <v>98.727798726320799</v>
      </c>
    </row>
    <row r="35" spans="2:20">
      <c r="B35" t="s">
        <v>98</v>
      </c>
      <c r="C35" s="38">
        <f>C20/C3</f>
        <v>21.615017867771819</v>
      </c>
      <c r="D35" s="38">
        <f t="shared" ref="D35:N35" si="12">D20/D3</f>
        <v>0.12199192233306634</v>
      </c>
      <c r="E35" s="38">
        <f t="shared" si="12"/>
        <v>13.965536339138678</v>
      </c>
      <c r="F35" s="38">
        <f t="shared" si="12"/>
        <v>20.013912776434772</v>
      </c>
      <c r="G35" s="38">
        <f t="shared" si="12"/>
        <v>1.7907682052672365</v>
      </c>
      <c r="H35" s="38">
        <f t="shared" si="12"/>
        <v>1.1589535733388192</v>
      </c>
      <c r="I35" s="38">
        <f t="shared" si="12"/>
        <v>1.5610155917579818</v>
      </c>
      <c r="J35" s="38">
        <f t="shared" si="12"/>
        <v>0.21823187087126142</v>
      </c>
      <c r="K35" s="38">
        <f t="shared" si="12"/>
        <v>4.5932192462264831</v>
      </c>
      <c r="L35" s="38">
        <f t="shared" si="12"/>
        <v>8.1932832600452201</v>
      </c>
      <c r="M35" s="41">
        <f t="shared" si="12"/>
        <v>3.2236761492809865E-2</v>
      </c>
      <c r="N35" s="38">
        <f t="shared" si="12"/>
        <v>0.10975663137664508</v>
      </c>
      <c r="P35" s="38">
        <f t="shared" si="2"/>
        <v>3.0404680444139336</v>
      </c>
      <c r="Q35">
        <v>1.667</v>
      </c>
      <c r="R35" s="40">
        <f t="shared" si="3"/>
        <v>1.8239160434396722</v>
      </c>
      <c r="T35" s="37">
        <f t="shared" si="4"/>
        <v>433.21772077674649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87"/>
  <sheetViews>
    <sheetView workbookViewId="0">
      <selection activeCell="C42" sqref="C42"/>
    </sheetView>
  </sheetViews>
  <sheetFormatPr baseColWidth="10" defaultColWidth="8.83203125" defaultRowHeight="14" x14ac:dyDescent="0"/>
  <sheetData>
    <row r="1" spans="1:6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</row>
    <row r="2" spans="1:6">
      <c r="A2" t="s">
        <v>6</v>
      </c>
      <c r="B2" t="s">
        <v>7</v>
      </c>
      <c r="C2">
        <v>-495.46514760000002</v>
      </c>
      <c r="D2">
        <v>21.363419180000001</v>
      </c>
      <c r="E2" t="s">
        <v>8</v>
      </c>
      <c r="F2">
        <v>0</v>
      </c>
    </row>
    <row r="3" spans="1:6">
      <c r="A3" t="s">
        <v>6</v>
      </c>
      <c r="B3" t="s">
        <v>9</v>
      </c>
      <c r="C3">
        <v>2394.5899429999999</v>
      </c>
      <c r="D3">
        <v>1.732583183</v>
      </c>
      <c r="E3" t="s">
        <v>8</v>
      </c>
      <c r="F3">
        <v>0</v>
      </c>
    </row>
    <row r="4" spans="1:6">
      <c r="A4" t="s">
        <v>6</v>
      </c>
      <c r="B4" t="s">
        <v>10</v>
      </c>
      <c r="C4">
        <v>-200.0200845</v>
      </c>
      <c r="D4">
        <v>22.661190000000001</v>
      </c>
      <c r="E4" t="s">
        <v>8</v>
      </c>
      <c r="F4">
        <v>0</v>
      </c>
    </row>
    <row r="5" spans="1:6">
      <c r="A5" t="s">
        <v>6</v>
      </c>
      <c r="B5" t="s">
        <v>11</v>
      </c>
      <c r="C5">
        <v>-19.682875620000001</v>
      </c>
      <c r="D5">
        <v>42.669175430000003</v>
      </c>
      <c r="E5" t="s">
        <v>8</v>
      </c>
      <c r="F5">
        <v>0</v>
      </c>
    </row>
    <row r="6" spans="1:6">
      <c r="A6" t="s">
        <v>6</v>
      </c>
      <c r="B6" t="s">
        <v>12</v>
      </c>
      <c r="C6">
        <v>434.23439239999999</v>
      </c>
      <c r="D6">
        <v>11.99982683</v>
      </c>
      <c r="E6" t="s">
        <v>8</v>
      </c>
      <c r="F6">
        <v>0</v>
      </c>
    </row>
    <row r="7" spans="1:6">
      <c r="A7" t="s">
        <v>6</v>
      </c>
      <c r="B7" t="s">
        <v>13</v>
      </c>
      <c r="C7">
        <v>9307.4399069999999</v>
      </c>
      <c r="D7">
        <v>4.8061688699999996</v>
      </c>
      <c r="E7" t="s">
        <v>8</v>
      </c>
      <c r="F7">
        <v>0</v>
      </c>
    </row>
    <row r="8" spans="1:6">
      <c r="A8" t="s">
        <v>6</v>
      </c>
      <c r="B8" t="s">
        <v>14</v>
      </c>
      <c r="C8">
        <v>-25.364674359999999</v>
      </c>
      <c r="D8">
        <v>43.747377659999998</v>
      </c>
      <c r="E8" t="s">
        <v>8</v>
      </c>
      <c r="F8">
        <v>0</v>
      </c>
    </row>
    <row r="9" spans="1:6">
      <c r="A9" t="s">
        <v>6</v>
      </c>
      <c r="B9" t="s">
        <v>15</v>
      </c>
      <c r="C9">
        <v>-46.73470597</v>
      </c>
      <c r="D9">
        <v>69.541293159999995</v>
      </c>
      <c r="E9" t="s">
        <v>8</v>
      </c>
      <c r="F9">
        <v>0</v>
      </c>
    </row>
    <row r="10" spans="1:6">
      <c r="A10" t="s">
        <v>6</v>
      </c>
      <c r="B10" t="s">
        <v>16</v>
      </c>
      <c r="C10">
        <v>6943.5045689999997</v>
      </c>
      <c r="D10">
        <v>2.1939295479999998</v>
      </c>
      <c r="E10" t="s">
        <v>8</v>
      </c>
      <c r="F10">
        <v>0</v>
      </c>
    </row>
    <row r="11" spans="1:6">
      <c r="A11" t="s">
        <v>6</v>
      </c>
      <c r="B11" t="s">
        <v>17</v>
      </c>
      <c r="C11">
        <v>-549.87966400000005</v>
      </c>
      <c r="D11">
        <v>3.0891148209999999</v>
      </c>
      <c r="E11" t="s">
        <v>8</v>
      </c>
      <c r="F11">
        <v>0</v>
      </c>
    </row>
    <row r="12" spans="1:6">
      <c r="A12" t="s">
        <v>6</v>
      </c>
      <c r="B12" t="s">
        <v>18</v>
      </c>
      <c r="C12">
        <v>27954.197359999998</v>
      </c>
      <c r="D12">
        <v>1.175372753</v>
      </c>
      <c r="E12" t="s">
        <v>8</v>
      </c>
      <c r="F12">
        <v>0</v>
      </c>
    </row>
    <row r="13" spans="1:6">
      <c r="A13" t="s">
        <v>6</v>
      </c>
      <c r="B13" t="s">
        <v>19</v>
      </c>
      <c r="C13">
        <v>153.9650637</v>
      </c>
      <c r="D13">
        <v>9.0075938539999996</v>
      </c>
      <c r="E13" t="s">
        <v>8</v>
      </c>
      <c r="F13">
        <v>0</v>
      </c>
    </row>
    <row r="14" spans="1:6">
      <c r="A14" t="s">
        <v>6</v>
      </c>
      <c r="B14" t="s">
        <v>20</v>
      </c>
      <c r="C14">
        <v>2391.740155</v>
      </c>
      <c r="D14">
        <v>10.63884872</v>
      </c>
      <c r="E14" t="s">
        <v>8</v>
      </c>
      <c r="F14">
        <v>0</v>
      </c>
    </row>
    <row r="15" spans="1:6">
      <c r="A15" t="s">
        <v>6</v>
      </c>
      <c r="B15" t="s">
        <v>21</v>
      </c>
      <c r="C15">
        <v>1215.6181859999999</v>
      </c>
      <c r="D15">
        <v>2.9979703369999999</v>
      </c>
      <c r="E15" t="s">
        <v>8</v>
      </c>
      <c r="F15">
        <v>0</v>
      </c>
    </row>
    <row r="16" spans="1:6">
      <c r="A16" t="s">
        <v>22</v>
      </c>
      <c r="B16" t="s">
        <v>7</v>
      </c>
      <c r="C16">
        <v>527.99847620000003</v>
      </c>
      <c r="D16">
        <v>23.518622010000001</v>
      </c>
      <c r="E16" t="s">
        <v>8</v>
      </c>
      <c r="F16" s="1">
        <v>1.295531374E-6</v>
      </c>
    </row>
    <row r="17" spans="1:6">
      <c r="A17" t="s">
        <v>22</v>
      </c>
      <c r="B17" t="s">
        <v>9</v>
      </c>
      <c r="C17">
        <v>147.1532043</v>
      </c>
      <c r="D17">
        <v>30.134144429999999</v>
      </c>
      <c r="E17" t="s">
        <v>8</v>
      </c>
      <c r="F17" s="1">
        <v>1.2573018010000001E-6</v>
      </c>
    </row>
    <row r="18" spans="1:6">
      <c r="A18" t="s">
        <v>22</v>
      </c>
      <c r="B18" t="s">
        <v>10</v>
      </c>
      <c r="C18">
        <v>986.98119599999995</v>
      </c>
      <c r="D18">
        <v>2.9707177749999998</v>
      </c>
      <c r="E18" t="s">
        <v>8</v>
      </c>
      <c r="F18">
        <v>0</v>
      </c>
    </row>
    <row r="19" spans="1:6">
      <c r="A19" t="s">
        <v>22</v>
      </c>
      <c r="B19" t="s">
        <v>11</v>
      </c>
      <c r="C19">
        <v>17.815890710000001</v>
      </c>
      <c r="D19">
        <v>29.988498379999999</v>
      </c>
      <c r="E19" t="s">
        <v>8</v>
      </c>
      <c r="F19">
        <v>0</v>
      </c>
    </row>
    <row r="20" spans="1:6">
      <c r="A20" t="s">
        <v>22</v>
      </c>
      <c r="B20" t="s">
        <v>12</v>
      </c>
      <c r="C20">
        <v>222.072866</v>
      </c>
      <c r="D20">
        <v>27.249326329999999</v>
      </c>
      <c r="E20" t="s">
        <v>8</v>
      </c>
      <c r="F20" s="1">
        <v>1.4282961550000001E-6</v>
      </c>
    </row>
    <row r="21" spans="1:6">
      <c r="A21" t="s">
        <v>22</v>
      </c>
      <c r="B21" t="s">
        <v>13</v>
      </c>
      <c r="C21">
        <v>5124.7787470000003</v>
      </c>
      <c r="D21">
        <v>2.8831073539999998</v>
      </c>
      <c r="E21" t="s">
        <v>8</v>
      </c>
      <c r="F21" s="1">
        <v>1.1963100320000001E-6</v>
      </c>
    </row>
    <row r="22" spans="1:6">
      <c r="A22" t="s">
        <v>22</v>
      </c>
      <c r="B22" t="s">
        <v>14</v>
      </c>
      <c r="C22">
        <v>4791.1155699999999</v>
      </c>
      <c r="D22">
        <v>0.73228228380000004</v>
      </c>
      <c r="E22" t="s">
        <v>8</v>
      </c>
      <c r="F22" s="1">
        <v>1.8252637479999999E-6</v>
      </c>
    </row>
    <row r="23" spans="1:6">
      <c r="A23" t="s">
        <v>22</v>
      </c>
      <c r="B23" t="s">
        <v>15</v>
      </c>
      <c r="C23">
        <v>1215.6375210000001</v>
      </c>
      <c r="D23">
        <v>1.6954142800000001</v>
      </c>
      <c r="E23" t="s">
        <v>8</v>
      </c>
      <c r="F23" s="1">
        <v>1.628255074E-6</v>
      </c>
    </row>
    <row r="24" spans="1:6">
      <c r="A24" t="s">
        <v>22</v>
      </c>
      <c r="B24" t="s">
        <v>16</v>
      </c>
      <c r="C24">
        <v>1466.8777669999999</v>
      </c>
      <c r="D24">
        <v>17.62264411</v>
      </c>
      <c r="E24" t="s">
        <v>8</v>
      </c>
      <c r="F24" s="1">
        <v>1.5300755299999999E-6</v>
      </c>
    </row>
    <row r="25" spans="1:6">
      <c r="A25" t="s">
        <v>22</v>
      </c>
      <c r="B25" t="s">
        <v>20</v>
      </c>
      <c r="C25">
        <v>11727.6394</v>
      </c>
      <c r="D25">
        <v>2.4434825099999999</v>
      </c>
      <c r="E25" t="s">
        <v>8</v>
      </c>
      <c r="F25">
        <v>0</v>
      </c>
    </row>
    <row r="26" spans="1:6">
      <c r="A26" t="s">
        <v>22</v>
      </c>
      <c r="B26" t="s">
        <v>21</v>
      </c>
      <c r="C26">
        <v>2031.0517</v>
      </c>
      <c r="D26">
        <v>2.7355241619999999</v>
      </c>
      <c r="E26" t="s">
        <v>8</v>
      </c>
      <c r="F26">
        <v>0</v>
      </c>
    </row>
    <row r="27" spans="1:6">
      <c r="A27" t="s">
        <v>23</v>
      </c>
      <c r="B27" t="s">
        <v>7</v>
      </c>
      <c r="C27">
        <v>3131.4323439999998</v>
      </c>
      <c r="D27">
        <v>2.4277010799999998</v>
      </c>
      <c r="E27" t="s">
        <v>8</v>
      </c>
      <c r="F27">
        <v>0</v>
      </c>
    </row>
    <row r="28" spans="1:6">
      <c r="A28" t="s">
        <v>23</v>
      </c>
      <c r="B28" t="s">
        <v>9</v>
      </c>
      <c r="C28">
        <v>967.43299160000004</v>
      </c>
      <c r="D28">
        <v>4.8989114269999998</v>
      </c>
      <c r="E28" t="s">
        <v>8</v>
      </c>
      <c r="F28" s="1">
        <v>1.422474607E-6</v>
      </c>
    </row>
    <row r="29" spans="1:6">
      <c r="A29" t="s">
        <v>23</v>
      </c>
      <c r="B29" t="s">
        <v>10</v>
      </c>
      <c r="C29">
        <v>4911.2903180000003</v>
      </c>
      <c r="D29">
        <v>2.3707094579999999</v>
      </c>
      <c r="E29" t="s">
        <v>8</v>
      </c>
      <c r="F29" s="1">
        <v>1.4720103920000001E-6</v>
      </c>
    </row>
    <row r="30" spans="1:6">
      <c r="A30" t="s">
        <v>23</v>
      </c>
      <c r="B30" t="s">
        <v>11</v>
      </c>
      <c r="C30">
        <v>69.373368049999996</v>
      </c>
      <c r="D30">
        <v>13.933038249999999</v>
      </c>
      <c r="E30" t="s">
        <v>8</v>
      </c>
      <c r="F30" s="1">
        <v>1.3207872199999999E-6</v>
      </c>
    </row>
    <row r="31" spans="1:6">
      <c r="A31" t="s">
        <v>23</v>
      </c>
      <c r="B31" t="s">
        <v>12</v>
      </c>
      <c r="C31">
        <v>1201.2380149999999</v>
      </c>
      <c r="D31">
        <v>6.8148313949999997</v>
      </c>
      <c r="E31" t="s">
        <v>8</v>
      </c>
      <c r="F31" s="1">
        <v>1.6159326340000001E-6</v>
      </c>
    </row>
    <row r="32" spans="1:6">
      <c r="A32" t="s">
        <v>23</v>
      </c>
      <c r="B32" t="s">
        <v>13</v>
      </c>
      <c r="C32">
        <v>25860.62484</v>
      </c>
      <c r="D32">
        <v>1.9352611479999999</v>
      </c>
      <c r="E32" t="s">
        <v>8</v>
      </c>
      <c r="F32" s="1">
        <v>1.3534702980000001E-6</v>
      </c>
    </row>
    <row r="33" spans="1:6">
      <c r="A33" t="s">
        <v>23</v>
      </c>
      <c r="B33" t="s">
        <v>14</v>
      </c>
      <c r="C33">
        <v>23887.811259999999</v>
      </c>
      <c r="D33">
        <v>1.680048379</v>
      </c>
      <c r="E33" t="s">
        <v>8</v>
      </c>
      <c r="F33">
        <v>0</v>
      </c>
    </row>
    <row r="34" spans="1:6">
      <c r="A34" t="s">
        <v>23</v>
      </c>
      <c r="B34" t="s">
        <v>15</v>
      </c>
      <c r="C34">
        <v>6199.2271870000004</v>
      </c>
      <c r="D34">
        <v>1.325832522</v>
      </c>
      <c r="E34" t="s">
        <v>8</v>
      </c>
      <c r="F34" s="1">
        <v>1.302604059E-6</v>
      </c>
    </row>
    <row r="35" spans="1:6">
      <c r="A35" t="s">
        <v>23</v>
      </c>
      <c r="B35" t="s">
        <v>16</v>
      </c>
      <c r="C35">
        <v>6148.6721470000002</v>
      </c>
      <c r="D35">
        <v>7.2708075880000003</v>
      </c>
      <c r="E35" t="s">
        <v>8</v>
      </c>
      <c r="F35" s="1">
        <v>1.2240604240000001E-6</v>
      </c>
    </row>
    <row r="36" spans="1:6">
      <c r="A36" t="s">
        <v>23</v>
      </c>
      <c r="B36" t="s">
        <v>20</v>
      </c>
      <c r="C36">
        <v>59593.06684</v>
      </c>
      <c r="D36">
        <v>2.1677009260000002</v>
      </c>
      <c r="E36" t="s">
        <v>8</v>
      </c>
      <c r="F36" s="1">
        <v>1.3793241199999999E-6</v>
      </c>
    </row>
    <row r="37" spans="1:6">
      <c r="A37" t="s">
        <v>23</v>
      </c>
      <c r="B37" t="s">
        <v>21</v>
      </c>
      <c r="C37">
        <v>10421.389209999999</v>
      </c>
      <c r="D37">
        <v>0.69040544290000005</v>
      </c>
      <c r="E37" t="s">
        <v>8</v>
      </c>
      <c r="F37" s="1">
        <v>1.3019859790000001E-6</v>
      </c>
    </row>
    <row r="38" spans="1:6">
      <c r="A38" t="s">
        <v>24</v>
      </c>
      <c r="B38" t="s">
        <v>7</v>
      </c>
      <c r="C38">
        <v>6351.7679719999996</v>
      </c>
      <c r="D38">
        <v>3.98344363</v>
      </c>
      <c r="E38" t="s">
        <v>8</v>
      </c>
      <c r="F38">
        <v>0</v>
      </c>
    </row>
    <row r="39" spans="1:6">
      <c r="A39" t="s">
        <v>24</v>
      </c>
      <c r="B39" t="s">
        <v>9</v>
      </c>
      <c r="C39">
        <v>2026.482747</v>
      </c>
      <c r="D39">
        <v>4.391636654</v>
      </c>
      <c r="E39" t="s">
        <v>8</v>
      </c>
      <c r="F39" s="1">
        <v>1.422474607E-6</v>
      </c>
    </row>
    <row r="40" spans="1:6">
      <c r="A40" t="s">
        <v>24</v>
      </c>
      <c r="B40" t="s">
        <v>10</v>
      </c>
      <c r="C40">
        <v>9555.3015250000008</v>
      </c>
      <c r="D40">
        <v>1.43887784</v>
      </c>
      <c r="E40" t="s">
        <v>8</v>
      </c>
      <c r="F40" s="1">
        <v>1.4720103920000001E-6</v>
      </c>
    </row>
    <row r="41" spans="1:6">
      <c r="A41" t="s">
        <v>24</v>
      </c>
      <c r="B41" t="s">
        <v>11</v>
      </c>
      <c r="C41">
        <v>135.03477280000001</v>
      </c>
      <c r="D41">
        <v>6.4506099370000003</v>
      </c>
      <c r="E41" t="s">
        <v>8</v>
      </c>
      <c r="F41" s="1">
        <v>1.3207872199999999E-6</v>
      </c>
    </row>
    <row r="42" spans="1:6">
      <c r="A42" t="s">
        <v>24</v>
      </c>
      <c r="B42" t="s">
        <v>12</v>
      </c>
      <c r="C42">
        <v>2421.9220319999999</v>
      </c>
      <c r="D42">
        <v>4.3042022060000003</v>
      </c>
      <c r="E42" t="s">
        <v>8</v>
      </c>
      <c r="F42" s="1">
        <v>1.6159326340000001E-6</v>
      </c>
    </row>
    <row r="43" spans="1:6">
      <c r="A43" t="s">
        <v>24</v>
      </c>
      <c r="B43" t="s">
        <v>13</v>
      </c>
      <c r="C43">
        <v>51442.803979999997</v>
      </c>
      <c r="D43">
        <v>2.6705896330000001</v>
      </c>
      <c r="E43" t="s">
        <v>8</v>
      </c>
      <c r="F43" s="1">
        <v>1.3534702980000001E-6</v>
      </c>
    </row>
    <row r="44" spans="1:6">
      <c r="A44" t="s">
        <v>24</v>
      </c>
      <c r="B44" t="s">
        <v>14</v>
      </c>
      <c r="C44">
        <v>46660.385450000002</v>
      </c>
      <c r="D44">
        <v>0.93834781379999999</v>
      </c>
      <c r="E44" t="s">
        <v>8</v>
      </c>
      <c r="F44">
        <v>0</v>
      </c>
    </row>
    <row r="45" spans="1:6">
      <c r="A45" t="s">
        <v>24</v>
      </c>
      <c r="B45" t="s">
        <v>15</v>
      </c>
      <c r="C45">
        <v>12319.08036</v>
      </c>
      <c r="D45">
        <v>0.7473663962</v>
      </c>
      <c r="E45" t="s">
        <v>8</v>
      </c>
      <c r="F45" s="1">
        <v>1.302604059E-6</v>
      </c>
    </row>
    <row r="46" spans="1:6">
      <c r="A46" t="s">
        <v>24</v>
      </c>
      <c r="B46" t="s">
        <v>16</v>
      </c>
      <c r="C46">
        <v>11196.192359999999</v>
      </c>
      <c r="D46">
        <v>4.2794923220000003</v>
      </c>
      <c r="E46" t="s">
        <v>8</v>
      </c>
      <c r="F46" s="1">
        <v>1.2240604240000001E-6</v>
      </c>
    </row>
    <row r="47" spans="1:6">
      <c r="A47" t="s">
        <v>24</v>
      </c>
      <c r="B47" t="s">
        <v>17</v>
      </c>
      <c r="C47">
        <v>58.405858860000002</v>
      </c>
      <c r="D47">
        <v>22.30631022</v>
      </c>
      <c r="E47" t="s">
        <v>8</v>
      </c>
      <c r="F47" s="1">
        <v>1.8266957759999999E-6</v>
      </c>
    </row>
    <row r="48" spans="1:6">
      <c r="A48" t="s">
        <v>24</v>
      </c>
      <c r="B48" t="s">
        <v>20</v>
      </c>
      <c r="C48">
        <v>116126.1444</v>
      </c>
      <c r="D48">
        <v>1.892305167</v>
      </c>
      <c r="E48" t="s">
        <v>8</v>
      </c>
      <c r="F48" s="1">
        <v>1.3793241199999999E-6</v>
      </c>
    </row>
    <row r="49" spans="1:6">
      <c r="A49" t="s">
        <v>24</v>
      </c>
      <c r="B49" t="s">
        <v>21</v>
      </c>
      <c r="C49">
        <v>20906.21902</v>
      </c>
      <c r="D49">
        <v>1.9462557220000001</v>
      </c>
      <c r="E49" t="s">
        <v>8</v>
      </c>
      <c r="F49" s="1">
        <v>1.3019859790000001E-6</v>
      </c>
    </row>
    <row r="50" spans="1:6">
      <c r="A50" t="s">
        <v>25</v>
      </c>
      <c r="B50" t="s">
        <v>7</v>
      </c>
      <c r="C50">
        <v>32487.865750000001</v>
      </c>
      <c r="D50">
        <v>1.2443704229999999</v>
      </c>
      <c r="E50" t="s">
        <v>8</v>
      </c>
      <c r="F50" s="1">
        <v>1.658280159E-6</v>
      </c>
    </row>
    <row r="51" spans="1:6">
      <c r="A51" t="s">
        <v>25</v>
      </c>
      <c r="B51" t="s">
        <v>9</v>
      </c>
      <c r="C51">
        <v>10401.88384</v>
      </c>
      <c r="D51">
        <v>2.6963080989999999</v>
      </c>
      <c r="E51" t="s">
        <v>8</v>
      </c>
      <c r="F51">
        <v>0</v>
      </c>
    </row>
    <row r="52" spans="1:6">
      <c r="A52" t="s">
        <v>25</v>
      </c>
      <c r="B52" t="s">
        <v>10</v>
      </c>
      <c r="C52">
        <v>49329.783580000003</v>
      </c>
      <c r="D52">
        <v>2.0070289109999999</v>
      </c>
      <c r="E52" t="s">
        <v>8</v>
      </c>
      <c r="F52">
        <v>0</v>
      </c>
    </row>
    <row r="53" spans="1:6">
      <c r="A53" t="s">
        <v>25</v>
      </c>
      <c r="B53" t="s">
        <v>11</v>
      </c>
      <c r="C53">
        <v>705.08848669999998</v>
      </c>
      <c r="D53">
        <v>1.465639932</v>
      </c>
      <c r="E53" t="s">
        <v>8</v>
      </c>
      <c r="F53">
        <v>0</v>
      </c>
    </row>
    <row r="54" spans="1:6">
      <c r="A54" t="s">
        <v>25</v>
      </c>
      <c r="B54" t="s">
        <v>12</v>
      </c>
      <c r="C54">
        <v>12434.40329</v>
      </c>
      <c r="D54">
        <v>3.2383473679999999</v>
      </c>
      <c r="E54" t="s">
        <v>8</v>
      </c>
      <c r="F54" s="1">
        <v>1.8282190780000001E-6</v>
      </c>
    </row>
    <row r="55" spans="1:6">
      <c r="A55" t="s">
        <v>25</v>
      </c>
      <c r="B55" t="s">
        <v>13</v>
      </c>
      <c r="C55">
        <v>272897.74949999998</v>
      </c>
      <c r="D55">
        <v>1.208743135</v>
      </c>
      <c r="E55" t="s">
        <v>8</v>
      </c>
      <c r="F55" s="1">
        <v>1.531276841E-6</v>
      </c>
    </row>
    <row r="56" spans="1:6">
      <c r="A56" t="s">
        <v>25</v>
      </c>
      <c r="B56" t="s">
        <v>14</v>
      </c>
      <c r="C56">
        <v>238975.29449999999</v>
      </c>
      <c r="D56">
        <v>1.9566513169999999</v>
      </c>
      <c r="E56" t="s">
        <v>8</v>
      </c>
      <c r="F56">
        <v>0</v>
      </c>
    </row>
    <row r="57" spans="1:6">
      <c r="A57" t="s">
        <v>25</v>
      </c>
      <c r="B57" t="s">
        <v>15</v>
      </c>
      <c r="C57">
        <v>62859.684480000004</v>
      </c>
      <c r="D57">
        <v>0.89333350359999997</v>
      </c>
      <c r="E57" t="s">
        <v>8</v>
      </c>
      <c r="F57" s="1">
        <v>1.4737282610000001E-6</v>
      </c>
    </row>
    <row r="58" spans="1:6">
      <c r="A58" t="s">
        <v>25</v>
      </c>
      <c r="B58" t="s">
        <v>16</v>
      </c>
      <c r="C58">
        <v>58103.562279999998</v>
      </c>
      <c r="D58">
        <v>1.705742925</v>
      </c>
      <c r="E58" t="s">
        <v>8</v>
      </c>
      <c r="F58" s="1">
        <v>1.3848662819999999E-6</v>
      </c>
    </row>
    <row r="59" spans="1:6">
      <c r="A59" t="s">
        <v>25</v>
      </c>
      <c r="B59" t="s">
        <v>17</v>
      </c>
      <c r="C59">
        <v>351.16368060000002</v>
      </c>
      <c r="D59">
        <v>4.8836592169999999</v>
      </c>
      <c r="E59" t="s">
        <v>8</v>
      </c>
      <c r="F59">
        <v>0</v>
      </c>
    </row>
    <row r="60" spans="1:6">
      <c r="A60" t="s">
        <v>25</v>
      </c>
      <c r="B60" t="s">
        <v>18</v>
      </c>
      <c r="C60">
        <v>14319.64431</v>
      </c>
      <c r="D60">
        <v>2.5609347819999999</v>
      </c>
      <c r="E60" t="s">
        <v>8</v>
      </c>
      <c r="F60" s="1">
        <v>1.376881394E-6</v>
      </c>
    </row>
    <row r="61" spans="1:6">
      <c r="A61" t="s">
        <v>25</v>
      </c>
      <c r="B61" t="s">
        <v>19</v>
      </c>
      <c r="C61">
        <v>3482.6467360000001</v>
      </c>
      <c r="D61">
        <v>1.6227397480000001</v>
      </c>
      <c r="E61" t="s">
        <v>8</v>
      </c>
      <c r="F61" s="1">
        <v>1.68608976E-6</v>
      </c>
    </row>
    <row r="62" spans="1:6">
      <c r="A62" t="s">
        <v>25</v>
      </c>
      <c r="B62" t="s">
        <v>20</v>
      </c>
      <c r="C62">
        <v>585279.0969</v>
      </c>
      <c r="D62">
        <v>0.91653343759999995</v>
      </c>
      <c r="E62" t="s">
        <v>8</v>
      </c>
      <c r="F62">
        <v>0</v>
      </c>
    </row>
    <row r="63" spans="1:6">
      <c r="A63" t="s">
        <v>25</v>
      </c>
      <c r="B63" t="s">
        <v>21</v>
      </c>
      <c r="C63">
        <v>106130.0542</v>
      </c>
      <c r="D63">
        <v>0.95904214369999996</v>
      </c>
      <c r="E63" t="s">
        <v>8</v>
      </c>
      <c r="F63" s="1">
        <v>1.4730289829999999E-6</v>
      </c>
    </row>
    <row r="64" spans="1:6">
      <c r="A64" t="s">
        <v>26</v>
      </c>
      <c r="B64" t="s">
        <v>7</v>
      </c>
      <c r="C64">
        <v>65546.654460000005</v>
      </c>
      <c r="D64">
        <v>2.6082764840000001</v>
      </c>
      <c r="E64" t="s">
        <v>8</v>
      </c>
      <c r="F64" s="1">
        <v>1.658280159E-6</v>
      </c>
    </row>
    <row r="65" spans="1:6">
      <c r="A65" t="s">
        <v>26</v>
      </c>
      <c r="B65" t="s">
        <v>9</v>
      </c>
      <c r="C65">
        <v>20316.845219999999</v>
      </c>
      <c r="D65">
        <v>1.7456754649999999</v>
      </c>
      <c r="E65" t="s">
        <v>8</v>
      </c>
      <c r="F65">
        <v>0</v>
      </c>
    </row>
    <row r="66" spans="1:6">
      <c r="A66" t="s">
        <v>26</v>
      </c>
      <c r="B66" t="s">
        <v>10</v>
      </c>
      <c r="C66">
        <v>96731.985149999993</v>
      </c>
      <c r="D66">
        <v>1.7037559790000001</v>
      </c>
      <c r="E66" t="s">
        <v>8</v>
      </c>
      <c r="F66">
        <v>0</v>
      </c>
    </row>
    <row r="67" spans="1:6">
      <c r="A67" t="s">
        <v>26</v>
      </c>
      <c r="B67" t="s">
        <v>11</v>
      </c>
      <c r="C67">
        <v>1396.763535</v>
      </c>
      <c r="D67">
        <v>1.134204612</v>
      </c>
      <c r="E67" t="s">
        <v>8</v>
      </c>
      <c r="F67">
        <v>0</v>
      </c>
    </row>
    <row r="68" spans="1:6">
      <c r="A68" t="s">
        <v>26</v>
      </c>
      <c r="B68" t="s">
        <v>12</v>
      </c>
      <c r="C68">
        <v>24439.309249999998</v>
      </c>
      <c r="D68">
        <v>1.8143081839999999</v>
      </c>
      <c r="E68" t="s">
        <v>8</v>
      </c>
      <c r="F68" s="1">
        <v>1.8282190780000001E-6</v>
      </c>
    </row>
    <row r="69" spans="1:6">
      <c r="A69" t="s">
        <v>26</v>
      </c>
      <c r="B69" t="s">
        <v>13</v>
      </c>
      <c r="C69">
        <v>573372.31449999998</v>
      </c>
      <c r="D69">
        <v>2.7893888900000001</v>
      </c>
      <c r="E69" t="s">
        <v>8</v>
      </c>
      <c r="F69" s="1">
        <v>1.531276841E-6</v>
      </c>
    </row>
    <row r="70" spans="1:6">
      <c r="A70" t="s">
        <v>26</v>
      </c>
      <c r="B70" t="s">
        <v>14</v>
      </c>
      <c r="C70">
        <v>465503.58590000001</v>
      </c>
      <c r="D70">
        <v>1.74719307</v>
      </c>
      <c r="E70" t="s">
        <v>8</v>
      </c>
      <c r="F70">
        <v>0</v>
      </c>
    </row>
    <row r="71" spans="1:6">
      <c r="A71" t="s">
        <v>26</v>
      </c>
      <c r="B71" t="s">
        <v>15</v>
      </c>
      <c r="C71">
        <v>125478.11259999999</v>
      </c>
      <c r="D71">
        <v>1.8971470210000001</v>
      </c>
      <c r="E71" t="s">
        <v>8</v>
      </c>
      <c r="F71" s="1">
        <v>1.4737282610000001E-6</v>
      </c>
    </row>
    <row r="72" spans="1:6">
      <c r="A72" t="s">
        <v>26</v>
      </c>
      <c r="B72" t="s">
        <v>16</v>
      </c>
      <c r="C72">
        <v>121970.478</v>
      </c>
      <c r="D72">
        <v>3.5986771360000001</v>
      </c>
      <c r="E72" t="s">
        <v>8</v>
      </c>
      <c r="F72" s="1">
        <v>1.3848662819999999E-6</v>
      </c>
    </row>
    <row r="73" spans="1:6">
      <c r="A73" t="s">
        <v>26</v>
      </c>
      <c r="B73" t="s">
        <v>17</v>
      </c>
      <c r="C73">
        <v>689.54564740000001</v>
      </c>
      <c r="D73">
        <v>1.668936593</v>
      </c>
      <c r="E73" t="s">
        <v>8</v>
      </c>
      <c r="F73">
        <v>0</v>
      </c>
    </row>
    <row r="74" spans="1:6">
      <c r="A74" t="s">
        <v>26</v>
      </c>
      <c r="B74" t="s">
        <v>18</v>
      </c>
      <c r="C74">
        <v>29252.393489999999</v>
      </c>
      <c r="D74">
        <v>2.199049821</v>
      </c>
      <c r="E74" t="s">
        <v>8</v>
      </c>
      <c r="F74" s="1">
        <v>1.376881394E-6</v>
      </c>
    </row>
    <row r="75" spans="1:6">
      <c r="A75" t="s">
        <v>26</v>
      </c>
      <c r="B75" t="s">
        <v>19</v>
      </c>
      <c r="C75">
        <v>6857.2606830000004</v>
      </c>
      <c r="D75">
        <v>0.81379262600000002</v>
      </c>
      <c r="E75" t="s">
        <v>8</v>
      </c>
      <c r="F75" s="1">
        <v>1.68608976E-6</v>
      </c>
    </row>
    <row r="76" spans="1:6">
      <c r="A76" t="s">
        <v>26</v>
      </c>
      <c r="B76" t="s">
        <v>20</v>
      </c>
      <c r="C76">
        <v>1171436.327</v>
      </c>
      <c r="D76">
        <v>2.0708220179999999</v>
      </c>
      <c r="E76" t="s">
        <v>8</v>
      </c>
      <c r="F76">
        <v>0</v>
      </c>
    </row>
    <row r="77" spans="1:6">
      <c r="A77" t="s">
        <v>26</v>
      </c>
      <c r="B77" t="s">
        <v>21</v>
      </c>
      <c r="C77">
        <v>213427.8579</v>
      </c>
      <c r="D77">
        <v>2.0669084039999999</v>
      </c>
      <c r="E77" t="s">
        <v>8</v>
      </c>
      <c r="F77" s="1">
        <v>1.4730289829999999E-6</v>
      </c>
    </row>
    <row r="78" spans="1:6">
      <c r="A78" t="s">
        <v>27</v>
      </c>
      <c r="B78" t="s">
        <v>7</v>
      </c>
      <c r="C78">
        <v>335125.37030000001</v>
      </c>
      <c r="D78">
        <v>1.610706159</v>
      </c>
      <c r="E78" t="s">
        <v>8</v>
      </c>
      <c r="F78">
        <v>0</v>
      </c>
    </row>
    <row r="79" spans="1:6">
      <c r="A79" t="s">
        <v>27</v>
      </c>
      <c r="B79" t="s">
        <v>9</v>
      </c>
      <c r="C79">
        <v>103017.4719</v>
      </c>
      <c r="D79">
        <v>2.0170555010000002</v>
      </c>
      <c r="E79" t="s">
        <v>8</v>
      </c>
      <c r="F79" s="1">
        <v>1.2874770439999999E-6</v>
      </c>
    </row>
    <row r="80" spans="1:6">
      <c r="A80" t="s">
        <v>27</v>
      </c>
      <c r="B80" t="s">
        <v>10</v>
      </c>
      <c r="C80">
        <v>487085.31819999998</v>
      </c>
      <c r="D80">
        <v>1.9764190049999999</v>
      </c>
      <c r="E80" t="s">
        <v>8</v>
      </c>
      <c r="F80">
        <v>0</v>
      </c>
    </row>
    <row r="81" spans="1:6">
      <c r="A81" t="s">
        <v>27</v>
      </c>
      <c r="B81" t="s">
        <v>11</v>
      </c>
      <c r="C81">
        <v>7091.7013710000001</v>
      </c>
      <c r="D81">
        <v>1.627767964</v>
      </c>
      <c r="E81" t="s">
        <v>8</v>
      </c>
      <c r="F81" s="1">
        <v>1.1954401279999999E-6</v>
      </c>
    </row>
    <row r="82" spans="1:6">
      <c r="A82" t="s">
        <v>27</v>
      </c>
      <c r="B82" t="s">
        <v>12</v>
      </c>
      <c r="C82">
        <v>123062.1455</v>
      </c>
      <c r="D82">
        <v>2.115452216</v>
      </c>
      <c r="E82" t="s">
        <v>8</v>
      </c>
      <c r="F82">
        <v>0</v>
      </c>
    </row>
    <row r="83" spans="1:6">
      <c r="A83" t="s">
        <v>27</v>
      </c>
      <c r="B83" t="s">
        <v>13</v>
      </c>
      <c r="C83">
        <v>3475098.531</v>
      </c>
      <c r="D83">
        <v>1.991813652</v>
      </c>
      <c r="E83" t="s">
        <v>8</v>
      </c>
      <c r="F83" s="1">
        <v>1.225021473E-6</v>
      </c>
    </row>
    <row r="84" spans="1:6">
      <c r="A84" t="s">
        <v>27</v>
      </c>
      <c r="B84" t="s">
        <v>14</v>
      </c>
      <c r="C84">
        <v>2266400.9240000001</v>
      </c>
      <c r="D84">
        <v>1.7606858860000001</v>
      </c>
      <c r="E84" t="s">
        <v>8</v>
      </c>
      <c r="F84">
        <v>0</v>
      </c>
    </row>
    <row r="85" spans="1:6">
      <c r="A85" t="s">
        <v>27</v>
      </c>
      <c r="B85" t="s">
        <v>15</v>
      </c>
      <c r="C85">
        <v>612662.7561</v>
      </c>
      <c r="D85">
        <v>1.481044596</v>
      </c>
      <c r="E85" t="s">
        <v>8</v>
      </c>
      <c r="F85" s="1">
        <v>1.178982609E-6</v>
      </c>
    </row>
    <row r="86" spans="1:6">
      <c r="A86" t="s">
        <v>27</v>
      </c>
      <c r="B86" t="s">
        <v>16</v>
      </c>
      <c r="C86">
        <v>731796.10919999995</v>
      </c>
      <c r="D86">
        <v>2.1377872139999998</v>
      </c>
      <c r="E86" t="s">
        <v>8</v>
      </c>
      <c r="F86">
        <v>0</v>
      </c>
    </row>
    <row r="87" spans="1:6">
      <c r="A87" t="s">
        <v>27</v>
      </c>
      <c r="B87" t="s">
        <v>17</v>
      </c>
      <c r="C87">
        <v>3650.0222610000001</v>
      </c>
      <c r="D87">
        <v>2.618381174</v>
      </c>
      <c r="E87" t="s">
        <v>8</v>
      </c>
      <c r="F87" s="1">
        <v>2.3381705940000002E-6</v>
      </c>
    </row>
    <row r="88" spans="1:6">
      <c r="A88" t="s">
        <v>27</v>
      </c>
      <c r="B88" t="s">
        <v>18</v>
      </c>
      <c r="C88">
        <v>185678.601</v>
      </c>
      <c r="D88">
        <v>1.8843052790000001</v>
      </c>
      <c r="E88" t="s">
        <v>8</v>
      </c>
      <c r="F88">
        <v>0</v>
      </c>
    </row>
    <row r="89" spans="1:6">
      <c r="A89" t="s">
        <v>27</v>
      </c>
      <c r="B89" t="s">
        <v>19</v>
      </c>
      <c r="C89">
        <v>33775.134050000001</v>
      </c>
      <c r="D89">
        <v>2.5992885590000001</v>
      </c>
      <c r="E89" t="s">
        <v>8</v>
      </c>
      <c r="F89" s="1">
        <v>1.3488718079999999E-6</v>
      </c>
    </row>
    <row r="90" spans="1:6">
      <c r="A90" t="s">
        <v>27</v>
      </c>
      <c r="B90" t="s">
        <v>20</v>
      </c>
      <c r="C90">
        <v>5759795.8669999996</v>
      </c>
      <c r="D90">
        <v>1.080906361</v>
      </c>
      <c r="E90" t="s">
        <v>8</v>
      </c>
      <c r="F90" s="1">
        <v>1.2484216820000001E-6</v>
      </c>
    </row>
    <row r="91" spans="1:6">
      <c r="A91" t="s">
        <v>27</v>
      </c>
      <c r="B91" t="s">
        <v>21</v>
      </c>
      <c r="C91">
        <v>1071256.0260000001</v>
      </c>
      <c r="D91">
        <v>1.8349029269999999</v>
      </c>
      <c r="E91" t="s">
        <v>8</v>
      </c>
      <c r="F91" s="1">
        <v>1.178423187E-6</v>
      </c>
    </row>
    <row r="92" spans="1:6">
      <c r="A92" t="s">
        <v>28</v>
      </c>
      <c r="B92" t="s">
        <v>7</v>
      </c>
      <c r="C92">
        <v>649542.8186</v>
      </c>
      <c r="D92">
        <v>1.208749885</v>
      </c>
      <c r="E92" t="s">
        <v>8</v>
      </c>
      <c r="F92">
        <v>0</v>
      </c>
    </row>
    <row r="93" spans="1:6">
      <c r="A93" t="s">
        <v>28</v>
      </c>
      <c r="B93" t="s">
        <v>9</v>
      </c>
      <c r="C93">
        <v>199523.3412</v>
      </c>
      <c r="D93">
        <v>1.805843579</v>
      </c>
      <c r="E93" t="s">
        <v>8</v>
      </c>
      <c r="F93" s="1">
        <v>1.2874770439999999E-6</v>
      </c>
    </row>
    <row r="94" spans="1:6">
      <c r="A94" t="s">
        <v>28</v>
      </c>
      <c r="B94" t="s">
        <v>10</v>
      </c>
      <c r="C94">
        <v>943493.21380000003</v>
      </c>
      <c r="D94">
        <v>1.6150272459999999</v>
      </c>
      <c r="E94" t="s">
        <v>8</v>
      </c>
      <c r="F94">
        <v>0</v>
      </c>
    </row>
    <row r="95" spans="1:6">
      <c r="A95" t="s">
        <v>28</v>
      </c>
      <c r="B95" t="s">
        <v>11</v>
      </c>
      <c r="C95">
        <v>13464.96199</v>
      </c>
      <c r="D95">
        <v>2.0151901730000001</v>
      </c>
      <c r="E95" t="s">
        <v>8</v>
      </c>
      <c r="F95" s="1">
        <v>1.1954401279999999E-6</v>
      </c>
    </row>
    <row r="96" spans="1:6">
      <c r="A96" t="s">
        <v>28</v>
      </c>
      <c r="B96" t="s">
        <v>12</v>
      </c>
      <c r="C96">
        <v>239372.84580000001</v>
      </c>
      <c r="D96">
        <v>2.3654821780000002</v>
      </c>
      <c r="E96" t="s">
        <v>8</v>
      </c>
      <c r="F96">
        <v>0</v>
      </c>
    </row>
    <row r="97" spans="1:6">
      <c r="A97" t="s">
        <v>28</v>
      </c>
      <c r="B97" t="s">
        <v>13</v>
      </c>
      <c r="C97">
        <v>7295389.7309999997</v>
      </c>
      <c r="D97">
        <v>3.2215647710000002</v>
      </c>
      <c r="E97" t="s">
        <v>8</v>
      </c>
      <c r="F97" s="1">
        <v>1.225021473E-6</v>
      </c>
    </row>
    <row r="98" spans="1:6">
      <c r="A98" t="s">
        <v>28</v>
      </c>
      <c r="B98" t="s">
        <v>14</v>
      </c>
      <c r="C98">
        <v>4249808.1339999996</v>
      </c>
      <c r="D98">
        <v>1.4404173410000001</v>
      </c>
      <c r="E98" t="s">
        <v>8</v>
      </c>
      <c r="F98">
        <v>0</v>
      </c>
    </row>
    <row r="99" spans="1:6">
      <c r="A99" t="s">
        <v>28</v>
      </c>
      <c r="B99" t="s">
        <v>15</v>
      </c>
      <c r="C99">
        <v>1161064.202</v>
      </c>
      <c r="D99">
        <v>0.9784933375</v>
      </c>
      <c r="E99" t="s">
        <v>8</v>
      </c>
      <c r="F99" s="1">
        <v>1.178982609E-6</v>
      </c>
    </row>
    <row r="100" spans="1:6">
      <c r="A100" t="s">
        <v>28</v>
      </c>
      <c r="B100" t="s">
        <v>16</v>
      </c>
      <c r="C100">
        <v>1558638.122</v>
      </c>
      <c r="D100">
        <v>1.459435158</v>
      </c>
      <c r="E100" t="s">
        <v>8</v>
      </c>
      <c r="F100">
        <v>0</v>
      </c>
    </row>
    <row r="101" spans="1:6">
      <c r="A101" t="s">
        <v>28</v>
      </c>
      <c r="B101" t="s">
        <v>17</v>
      </c>
      <c r="C101">
        <v>6952.0987420000001</v>
      </c>
      <c r="D101">
        <v>2.702564218</v>
      </c>
      <c r="E101" t="s">
        <v>8</v>
      </c>
      <c r="F101" s="1">
        <v>2.3381705940000002E-6</v>
      </c>
    </row>
    <row r="102" spans="1:6">
      <c r="A102" t="s">
        <v>28</v>
      </c>
      <c r="B102" t="s">
        <v>18</v>
      </c>
      <c r="C102">
        <v>396891.37349999999</v>
      </c>
      <c r="D102">
        <v>1.2300631790000001</v>
      </c>
      <c r="E102" t="s">
        <v>8</v>
      </c>
      <c r="F102">
        <v>0</v>
      </c>
    </row>
    <row r="103" spans="1:6">
      <c r="A103" t="s">
        <v>28</v>
      </c>
      <c r="B103" t="s">
        <v>19</v>
      </c>
      <c r="C103">
        <v>65991.414260000005</v>
      </c>
      <c r="D103">
        <v>3.0084333810000001</v>
      </c>
      <c r="E103" t="s">
        <v>8</v>
      </c>
      <c r="F103" s="1">
        <v>1.3488718079999999E-6</v>
      </c>
    </row>
    <row r="104" spans="1:6">
      <c r="A104" t="s">
        <v>28</v>
      </c>
      <c r="B104" t="s">
        <v>20</v>
      </c>
      <c r="C104" t="s">
        <v>8</v>
      </c>
      <c r="D104" t="s">
        <v>8</v>
      </c>
      <c r="E104" t="s">
        <v>8</v>
      </c>
      <c r="F104" t="s">
        <v>8</v>
      </c>
    </row>
    <row r="105" spans="1:6">
      <c r="A105" t="s">
        <v>28</v>
      </c>
      <c r="B105" t="s">
        <v>21</v>
      </c>
      <c r="C105">
        <v>2044266.277</v>
      </c>
      <c r="D105">
        <v>1.0626354849999999</v>
      </c>
      <c r="E105" t="s">
        <v>8</v>
      </c>
      <c r="F105" s="1">
        <v>1.178423187E-6</v>
      </c>
    </row>
    <row r="106" spans="1:6">
      <c r="A106" t="s">
        <v>29</v>
      </c>
      <c r="B106" t="s">
        <v>7</v>
      </c>
      <c r="C106">
        <v>-65.110715089999999</v>
      </c>
      <c r="D106">
        <v>225.49881719999999</v>
      </c>
      <c r="E106">
        <v>-6.7879726339999998E-3</v>
      </c>
      <c r="F106">
        <v>21.051720719999999</v>
      </c>
    </row>
    <row r="107" spans="1:6">
      <c r="A107" t="s">
        <v>29</v>
      </c>
      <c r="B107" t="s">
        <v>9</v>
      </c>
      <c r="C107">
        <v>-185.9029745</v>
      </c>
      <c r="D107">
        <v>37.21407687</v>
      </c>
      <c r="E107">
        <v>-2.0048349319999998E-3</v>
      </c>
      <c r="F107">
        <v>14.088408579999999</v>
      </c>
    </row>
    <row r="108" spans="1:6">
      <c r="A108" t="s">
        <v>29</v>
      </c>
      <c r="B108" t="s">
        <v>10</v>
      </c>
      <c r="C108">
        <v>49.137196629999998</v>
      </c>
      <c r="D108">
        <v>74.401778109999995</v>
      </c>
      <c r="E108">
        <v>-0.17252308129999999</v>
      </c>
      <c r="F108">
        <v>2.2636484879999998</v>
      </c>
    </row>
    <row r="109" spans="1:6">
      <c r="A109" t="s">
        <v>29</v>
      </c>
      <c r="B109" t="s">
        <v>11</v>
      </c>
      <c r="C109">
        <v>2.0857152380000001</v>
      </c>
      <c r="D109">
        <v>270.66971819999998</v>
      </c>
      <c r="E109">
        <v>-2.4105286439999998E-2</v>
      </c>
      <c r="F109">
        <v>17.214663470000001</v>
      </c>
    </row>
    <row r="110" spans="1:6">
      <c r="A110" t="s">
        <v>29</v>
      </c>
      <c r="B110" t="s">
        <v>12</v>
      </c>
      <c r="C110">
        <v>-79.479375390000001</v>
      </c>
      <c r="D110">
        <v>111.5226364</v>
      </c>
      <c r="E110">
        <v>-0.16505350399999999</v>
      </c>
      <c r="F110">
        <v>20.607535370000001</v>
      </c>
    </row>
    <row r="111" spans="1:6">
      <c r="A111" t="s">
        <v>29</v>
      </c>
      <c r="B111" t="s">
        <v>13</v>
      </c>
      <c r="C111">
        <v>-458.51572140000002</v>
      </c>
      <c r="D111">
        <v>54.933030649999999</v>
      </c>
      <c r="E111">
        <v>4.4824308249999997E-3</v>
      </c>
      <c r="F111">
        <v>0.46930534130000001</v>
      </c>
    </row>
    <row r="112" spans="1:6">
      <c r="A112" t="s">
        <v>29</v>
      </c>
      <c r="B112" t="s">
        <v>14</v>
      </c>
      <c r="C112">
        <v>4.9487521829999999</v>
      </c>
      <c r="D112">
        <v>159.42576299999999</v>
      </c>
      <c r="E112">
        <v>-0.2367035666</v>
      </c>
      <c r="F112">
        <v>3.9699328169999999E-2</v>
      </c>
    </row>
    <row r="113" spans="1:6">
      <c r="A113" t="s">
        <v>29</v>
      </c>
      <c r="B113" t="s">
        <v>15</v>
      </c>
      <c r="C113">
        <v>-15.997002999999999</v>
      </c>
      <c r="D113">
        <v>104.3276911</v>
      </c>
      <c r="E113">
        <v>-1.8480925969999999E-2</v>
      </c>
      <c r="F113">
        <v>0.39050977190000002</v>
      </c>
    </row>
    <row r="114" spans="1:6">
      <c r="A114" t="s">
        <v>29</v>
      </c>
      <c r="B114" t="s">
        <v>16</v>
      </c>
      <c r="C114">
        <v>-114.0100185</v>
      </c>
      <c r="D114">
        <v>125.7546196</v>
      </c>
      <c r="E114">
        <v>2.0761569569999999E-2</v>
      </c>
      <c r="F114">
        <v>1.1967206560000001</v>
      </c>
    </row>
    <row r="115" spans="1:6">
      <c r="A115" t="s">
        <v>29</v>
      </c>
      <c r="B115" t="s">
        <v>17</v>
      </c>
      <c r="C115">
        <v>37.298753240000003</v>
      </c>
      <c r="D115">
        <v>19.372300790000001</v>
      </c>
      <c r="E115">
        <v>1.8179364569999999E-2</v>
      </c>
      <c r="F115">
        <v>28.93077336</v>
      </c>
    </row>
    <row r="116" spans="1:6">
      <c r="A116" t="s">
        <v>29</v>
      </c>
      <c r="B116" t="s">
        <v>18</v>
      </c>
      <c r="C116">
        <v>-2812.9742059999999</v>
      </c>
      <c r="D116">
        <v>21.73482345</v>
      </c>
      <c r="E116">
        <v>2.5401961729999999E-2</v>
      </c>
      <c r="F116">
        <v>16.30597388</v>
      </c>
    </row>
    <row r="117" spans="1:6">
      <c r="A117" t="s">
        <v>29</v>
      </c>
      <c r="B117" t="s">
        <v>19</v>
      </c>
      <c r="C117">
        <v>3.5836141239999999</v>
      </c>
      <c r="D117">
        <v>828.17055849999997</v>
      </c>
      <c r="E117">
        <v>-1.0908215190000001E-2</v>
      </c>
      <c r="F117">
        <v>12.876382720000001</v>
      </c>
    </row>
    <row r="118" spans="1:6">
      <c r="A118" t="s">
        <v>29</v>
      </c>
      <c r="B118" t="s">
        <v>20</v>
      </c>
      <c r="C118">
        <v>-241.74455230000001</v>
      </c>
      <c r="D118">
        <v>54.223678329999998</v>
      </c>
      <c r="E118">
        <v>-2.6369862380000003E-4</v>
      </c>
      <c r="F118">
        <v>2.5759877699999998</v>
      </c>
    </row>
    <row r="119" spans="1:6">
      <c r="A119" t="s">
        <v>29</v>
      </c>
      <c r="B119" t="s">
        <v>21</v>
      </c>
      <c r="C119">
        <v>-28.867716089999998</v>
      </c>
      <c r="D119">
        <v>162.25022799999999</v>
      </c>
      <c r="E119">
        <v>-1.2283463010000001E-2</v>
      </c>
      <c r="F119">
        <v>0.93713688500000003</v>
      </c>
    </row>
    <row r="120" spans="1:6">
      <c r="A120" t="s">
        <v>30</v>
      </c>
      <c r="B120" t="s">
        <v>7</v>
      </c>
      <c r="C120">
        <v>11841.2305</v>
      </c>
      <c r="D120">
        <v>1.208098597</v>
      </c>
      <c r="E120">
        <v>0.1090922374</v>
      </c>
      <c r="F120">
        <v>1.276251647</v>
      </c>
    </row>
    <row r="121" spans="1:6">
      <c r="A121" t="s">
        <v>30</v>
      </c>
      <c r="B121" t="s">
        <v>9</v>
      </c>
      <c r="C121">
        <v>12318.138849999999</v>
      </c>
      <c r="D121">
        <v>2.610665198</v>
      </c>
      <c r="E121">
        <v>4.9045357990000003E-2</v>
      </c>
      <c r="F121">
        <v>2.6769812919999998</v>
      </c>
    </row>
    <row r="122" spans="1:6">
      <c r="A122" t="s">
        <v>30</v>
      </c>
      <c r="B122" t="s">
        <v>10</v>
      </c>
      <c r="C122">
        <v>348461.00099999999</v>
      </c>
      <c r="D122">
        <v>2.2637949800000001</v>
      </c>
      <c r="E122">
        <v>37.04568321</v>
      </c>
      <c r="F122">
        <v>2.2746583089999999</v>
      </c>
    </row>
    <row r="123" spans="1:6">
      <c r="A123" t="s">
        <v>30</v>
      </c>
      <c r="B123" t="s">
        <v>11</v>
      </c>
      <c r="C123">
        <v>151.3231605</v>
      </c>
      <c r="D123">
        <v>4.6129635929999999</v>
      </c>
      <c r="E123">
        <v>8.5591512529999997E-2</v>
      </c>
      <c r="F123">
        <v>5.9947472629999998</v>
      </c>
    </row>
    <row r="124" spans="1:6">
      <c r="A124" t="s">
        <v>30</v>
      </c>
      <c r="B124" t="s">
        <v>12</v>
      </c>
      <c r="C124">
        <v>6769.9390299999995</v>
      </c>
      <c r="D124">
        <v>5.0536096439999998</v>
      </c>
      <c r="E124">
        <v>2.4633196700000002</v>
      </c>
      <c r="F124">
        <v>5.3296538680000003</v>
      </c>
    </row>
    <row r="125" spans="1:6">
      <c r="A125" t="s">
        <v>30</v>
      </c>
      <c r="B125" t="s">
        <v>13</v>
      </c>
      <c r="C125">
        <v>200279.29629999999</v>
      </c>
      <c r="D125">
        <v>2.8837409809999999</v>
      </c>
      <c r="E125">
        <v>2.1247698369999998E-2</v>
      </c>
      <c r="F125">
        <v>2.2701874360000001</v>
      </c>
    </row>
    <row r="126" spans="1:6">
      <c r="A126" t="s">
        <v>30</v>
      </c>
      <c r="B126" t="s">
        <v>14</v>
      </c>
      <c r="C126">
        <v>818202.39399999997</v>
      </c>
      <c r="D126">
        <v>2.0538288169999999</v>
      </c>
      <c r="E126">
        <v>9.5085213809999996</v>
      </c>
      <c r="F126">
        <v>2.1049692260000001</v>
      </c>
    </row>
    <row r="127" spans="1:6">
      <c r="A127" t="s">
        <v>30</v>
      </c>
      <c r="B127" t="s">
        <v>15</v>
      </c>
      <c r="C127">
        <v>9967.2953730000008</v>
      </c>
      <c r="D127">
        <v>2.2737019369999998</v>
      </c>
      <c r="E127">
        <v>2.4689983830000001E-2</v>
      </c>
      <c r="F127">
        <v>3.9692409729999998</v>
      </c>
    </row>
    <row r="128" spans="1:6">
      <c r="A128" t="s">
        <v>30</v>
      </c>
      <c r="B128" t="s">
        <v>16</v>
      </c>
      <c r="C128">
        <v>2956975.372</v>
      </c>
      <c r="D128">
        <v>3.8260876860000002</v>
      </c>
      <c r="E128">
        <v>5.1452493019999999</v>
      </c>
      <c r="F128">
        <v>3.8105021400000001</v>
      </c>
    </row>
    <row r="129" spans="1:6">
      <c r="A129" t="s">
        <v>30</v>
      </c>
      <c r="B129" t="s">
        <v>17</v>
      </c>
      <c r="C129">
        <v>165.8654061</v>
      </c>
      <c r="D129">
        <v>8.6167082589999993</v>
      </c>
      <c r="E129">
        <v>0.1117612004</v>
      </c>
      <c r="F129">
        <v>9.3082785440000002</v>
      </c>
    </row>
    <row r="130" spans="1:6">
      <c r="A130" t="s">
        <v>30</v>
      </c>
      <c r="B130" t="s">
        <v>18</v>
      </c>
      <c r="C130">
        <v>-2009.520211</v>
      </c>
      <c r="D130">
        <v>15.31880175</v>
      </c>
      <c r="E130">
        <v>3.0845147390000001E-2</v>
      </c>
      <c r="F130">
        <v>6.7611793670000004</v>
      </c>
    </row>
    <row r="131" spans="1:6">
      <c r="A131" t="s">
        <v>30</v>
      </c>
      <c r="B131" t="s">
        <v>19</v>
      </c>
      <c r="C131">
        <v>-61.807446830000004</v>
      </c>
      <c r="D131">
        <v>25.228304770000001</v>
      </c>
      <c r="E131">
        <v>-1.4002960619999999E-2</v>
      </c>
      <c r="F131">
        <v>5.270059904</v>
      </c>
    </row>
    <row r="132" spans="1:6">
      <c r="A132" t="s">
        <v>30</v>
      </c>
      <c r="B132" t="s">
        <v>20</v>
      </c>
      <c r="C132">
        <v>4748149.2479999997</v>
      </c>
      <c r="D132">
        <v>2.4676492840000002</v>
      </c>
      <c r="E132">
        <v>0.245802784</v>
      </c>
      <c r="F132">
        <v>2.470170827</v>
      </c>
    </row>
    <row r="133" spans="1:6">
      <c r="A133" t="s">
        <v>30</v>
      </c>
      <c r="B133" t="s">
        <v>21</v>
      </c>
      <c r="C133">
        <v>-16.69423587</v>
      </c>
      <c r="D133">
        <v>121.6854429</v>
      </c>
      <c r="E133">
        <v>-1.225354444E-2</v>
      </c>
      <c r="F133">
        <v>0.407445528</v>
      </c>
    </row>
    <row r="134" spans="1:6">
      <c r="A134" t="s">
        <v>31</v>
      </c>
      <c r="B134" t="s">
        <v>7</v>
      </c>
      <c r="C134">
        <v>614613.43550000002</v>
      </c>
      <c r="D134">
        <v>2.4304688489999999</v>
      </c>
      <c r="E134">
        <v>5.975661025</v>
      </c>
      <c r="F134">
        <v>2.432971964</v>
      </c>
    </row>
    <row r="135" spans="1:6">
      <c r="A135" t="s">
        <v>31</v>
      </c>
      <c r="B135" t="s">
        <v>9</v>
      </c>
      <c r="C135">
        <v>9631.4140960000004</v>
      </c>
      <c r="D135">
        <v>1.710516111</v>
      </c>
      <c r="E135">
        <v>3.807627945E-2</v>
      </c>
      <c r="F135">
        <v>1.766483923</v>
      </c>
    </row>
    <row r="136" spans="1:6">
      <c r="A136" t="s">
        <v>31</v>
      </c>
      <c r="B136" t="s">
        <v>10</v>
      </c>
      <c r="C136">
        <v>30212.64948</v>
      </c>
      <c r="D136">
        <v>4.7046570790000004</v>
      </c>
      <c r="E136">
        <v>3.0496169750000002</v>
      </c>
      <c r="F136">
        <v>4.9789067559999998</v>
      </c>
    </row>
    <row r="137" spans="1:6">
      <c r="A137" t="s">
        <v>31</v>
      </c>
      <c r="B137" t="s">
        <v>11</v>
      </c>
      <c r="C137">
        <v>5945.1623659999996</v>
      </c>
      <c r="D137">
        <v>1.811551658</v>
      </c>
      <c r="E137">
        <v>4.34434583</v>
      </c>
      <c r="F137">
        <v>1.8222426270000001</v>
      </c>
    </row>
    <row r="138" spans="1:6">
      <c r="A138" t="s">
        <v>31</v>
      </c>
      <c r="B138" t="s">
        <v>12</v>
      </c>
      <c r="C138">
        <v>5287.2438510000002</v>
      </c>
      <c r="D138">
        <v>3.0841392139999999</v>
      </c>
      <c r="E138">
        <v>1.8943551240000001</v>
      </c>
      <c r="F138">
        <v>3.3032028649999998</v>
      </c>
    </row>
    <row r="139" spans="1:6">
      <c r="A139" t="s">
        <v>31</v>
      </c>
      <c r="B139" t="s">
        <v>13</v>
      </c>
      <c r="C139">
        <v>-425.774855</v>
      </c>
      <c r="D139">
        <v>71.881271979999994</v>
      </c>
      <c r="E139">
        <v>4.4851652850000003E-3</v>
      </c>
      <c r="F139">
        <v>0.56989994310000003</v>
      </c>
    </row>
    <row r="140" spans="1:6">
      <c r="A140" t="s">
        <v>31</v>
      </c>
      <c r="B140" t="s">
        <v>14</v>
      </c>
      <c r="C140">
        <v>113138.5929</v>
      </c>
      <c r="D140">
        <v>4.6778353590000004</v>
      </c>
      <c r="E140">
        <v>1.1107863549999999</v>
      </c>
      <c r="F140">
        <v>5.6749092179999998</v>
      </c>
    </row>
    <row r="141" spans="1:6">
      <c r="A141" t="s">
        <v>31</v>
      </c>
      <c r="B141" t="s">
        <v>15</v>
      </c>
      <c r="C141">
        <v>14695.08166</v>
      </c>
      <c r="D141">
        <v>1.2290754319999999</v>
      </c>
      <c r="E141">
        <v>4.5134425159999998E-2</v>
      </c>
      <c r="F141">
        <v>1.7304539109999999</v>
      </c>
    </row>
    <row r="142" spans="1:6">
      <c r="A142" t="s">
        <v>31</v>
      </c>
      <c r="B142" t="s">
        <v>16</v>
      </c>
      <c r="C142">
        <v>230550.97</v>
      </c>
      <c r="D142">
        <v>3.179611628</v>
      </c>
      <c r="E142">
        <v>0.42049242219999999</v>
      </c>
      <c r="F142">
        <v>3.0211261669999998</v>
      </c>
    </row>
    <row r="143" spans="1:6">
      <c r="A143" t="s">
        <v>31</v>
      </c>
      <c r="B143" t="s">
        <v>17</v>
      </c>
      <c r="C143">
        <v>249.55524399999999</v>
      </c>
      <c r="D143">
        <v>7.1519337500000004</v>
      </c>
      <c r="E143">
        <v>0.1726778417</v>
      </c>
      <c r="F143">
        <v>7.523445766</v>
      </c>
    </row>
    <row r="144" spans="1:6">
      <c r="A144" t="s">
        <v>31</v>
      </c>
      <c r="B144" t="s">
        <v>18</v>
      </c>
      <c r="C144">
        <v>-3706.4670099999998</v>
      </c>
      <c r="D144">
        <v>10.434453100000001</v>
      </c>
      <c r="E144">
        <v>1.934878726E-2</v>
      </c>
      <c r="F144">
        <v>13.541544890000001</v>
      </c>
    </row>
    <row r="145" spans="1:6">
      <c r="A145" t="s">
        <v>31</v>
      </c>
      <c r="B145" t="s">
        <v>19</v>
      </c>
      <c r="C145">
        <v>582673.67279999994</v>
      </c>
      <c r="D145">
        <v>2.1565870920000001</v>
      </c>
      <c r="E145">
        <v>27.564964830000001</v>
      </c>
      <c r="F145">
        <v>2.1574537810000001</v>
      </c>
    </row>
    <row r="146" spans="1:6">
      <c r="A146" t="s">
        <v>31</v>
      </c>
      <c r="B146" t="s">
        <v>20</v>
      </c>
      <c r="C146">
        <v>931.77428199999997</v>
      </c>
      <c r="D146">
        <v>43.514723490000002</v>
      </c>
      <c r="E146">
        <v>-2.028856763E-4</v>
      </c>
      <c r="F146">
        <v>10.35622671</v>
      </c>
    </row>
    <row r="147" spans="1:6">
      <c r="A147" t="s">
        <v>31</v>
      </c>
      <c r="B147" t="s">
        <v>21</v>
      </c>
      <c r="C147">
        <v>-2.5166699870000002</v>
      </c>
      <c r="D147">
        <v>1588.560289</v>
      </c>
      <c r="E147">
        <v>-1.2218700460000001E-2</v>
      </c>
      <c r="F147">
        <v>0.80413889059999999</v>
      </c>
    </row>
    <row r="148" spans="1:6">
      <c r="A148" t="s">
        <v>32</v>
      </c>
      <c r="B148" t="s">
        <v>7</v>
      </c>
      <c r="C148">
        <v>63730.909540000001</v>
      </c>
      <c r="D148">
        <v>1.4894762989999999</v>
      </c>
      <c r="E148">
        <v>0.61411614020000005</v>
      </c>
      <c r="F148">
        <v>1.5044028629999999</v>
      </c>
    </row>
    <row r="149" spans="1:6">
      <c r="A149" t="s">
        <v>32</v>
      </c>
      <c r="B149" t="s">
        <v>9</v>
      </c>
      <c r="C149">
        <v>20588.02075</v>
      </c>
      <c r="D149">
        <v>3.4015768629999998</v>
      </c>
      <c r="E149">
        <v>8.2808766079999999E-2</v>
      </c>
      <c r="F149">
        <v>3.4527532519999999</v>
      </c>
    </row>
    <row r="150" spans="1:6">
      <c r="A150" t="s">
        <v>32</v>
      </c>
      <c r="B150" t="s">
        <v>10</v>
      </c>
      <c r="C150">
        <v>96922.735509999999</v>
      </c>
      <c r="D150">
        <v>3.2201647000000002</v>
      </c>
      <c r="E150">
        <v>10.1757513</v>
      </c>
      <c r="F150">
        <v>3.2764215029999999</v>
      </c>
    </row>
    <row r="151" spans="1:6">
      <c r="A151" t="s">
        <v>32</v>
      </c>
      <c r="B151" t="s">
        <v>11</v>
      </c>
      <c r="C151">
        <v>1379.9966890000001</v>
      </c>
      <c r="D151">
        <v>1.4819690080000001</v>
      </c>
      <c r="E151">
        <v>0.98872646460000002</v>
      </c>
      <c r="F151">
        <v>1.520397531</v>
      </c>
    </row>
    <row r="152" spans="1:6">
      <c r="A152" t="s">
        <v>32</v>
      </c>
      <c r="B152" t="s">
        <v>12</v>
      </c>
      <c r="C152">
        <v>24382.49494</v>
      </c>
      <c r="D152">
        <v>3.585319717</v>
      </c>
      <c r="E152">
        <v>9.2219036439999993</v>
      </c>
      <c r="F152">
        <v>3.637632167</v>
      </c>
    </row>
    <row r="153" spans="1:6">
      <c r="A153" t="s">
        <v>32</v>
      </c>
      <c r="B153" t="s">
        <v>13</v>
      </c>
      <c r="C153">
        <v>559741.19909999997</v>
      </c>
      <c r="D153">
        <v>1.849781559</v>
      </c>
      <c r="E153">
        <v>5.1269321659999999E-2</v>
      </c>
      <c r="F153">
        <v>1.686675165</v>
      </c>
    </row>
    <row r="154" spans="1:6">
      <c r="A154" t="s">
        <v>32</v>
      </c>
      <c r="B154" t="s">
        <v>14</v>
      </c>
      <c r="C154">
        <v>457802.89480000001</v>
      </c>
      <c r="D154">
        <v>2.9065498949999999</v>
      </c>
      <c r="E154">
        <v>5.2159460229999999</v>
      </c>
      <c r="F154">
        <v>3.0384841680000001</v>
      </c>
    </row>
    <row r="155" spans="1:6">
      <c r="A155" t="s">
        <v>32</v>
      </c>
      <c r="B155" t="s">
        <v>15</v>
      </c>
      <c r="C155">
        <v>120605.33900000001</v>
      </c>
      <c r="D155">
        <v>1.248221585</v>
      </c>
      <c r="E155">
        <v>0.50312383329999999</v>
      </c>
      <c r="F155">
        <v>1.293900088</v>
      </c>
    </row>
    <row r="156" spans="1:6">
      <c r="A156" t="s">
        <v>32</v>
      </c>
      <c r="B156" t="s">
        <v>16</v>
      </c>
      <c r="C156">
        <v>119088.4492</v>
      </c>
      <c r="D156">
        <v>2.0124121019999999</v>
      </c>
      <c r="E156">
        <v>0.22733345860000001</v>
      </c>
      <c r="F156">
        <v>1.8268765730000001</v>
      </c>
    </row>
    <row r="157" spans="1:6">
      <c r="A157" t="s">
        <v>32</v>
      </c>
      <c r="B157" t="s">
        <v>17</v>
      </c>
      <c r="C157">
        <v>722.52794059999997</v>
      </c>
      <c r="D157">
        <v>2.1833029119999998</v>
      </c>
      <c r="E157">
        <v>0.51694793260000005</v>
      </c>
      <c r="F157">
        <v>2.2211866809999998</v>
      </c>
    </row>
    <row r="158" spans="1:6">
      <c r="A158" t="s">
        <v>32</v>
      </c>
      <c r="B158" t="s">
        <v>18</v>
      </c>
      <c r="C158">
        <v>26290.703369999999</v>
      </c>
      <c r="D158">
        <v>1.546735583</v>
      </c>
      <c r="E158">
        <v>0.22257158360000001</v>
      </c>
      <c r="F158">
        <v>1.237772128</v>
      </c>
    </row>
    <row r="159" spans="1:6">
      <c r="A159" t="s">
        <v>32</v>
      </c>
      <c r="B159" t="s">
        <v>19</v>
      </c>
      <c r="C159">
        <v>6954.8846149999999</v>
      </c>
      <c r="D159">
        <v>2.0237498490000001</v>
      </c>
      <c r="E159">
        <v>0.31807416690000001</v>
      </c>
      <c r="F159">
        <v>2.0942325560000001</v>
      </c>
    </row>
    <row r="160" spans="1:6">
      <c r="A160" t="s">
        <v>32</v>
      </c>
      <c r="B160" t="s">
        <v>20</v>
      </c>
      <c r="C160">
        <v>1134823.3540000001</v>
      </c>
      <c r="D160">
        <v>1.264045485</v>
      </c>
      <c r="E160">
        <v>5.8556536870000002E-2</v>
      </c>
      <c r="F160">
        <v>1.269467455</v>
      </c>
    </row>
    <row r="161" spans="1:6">
      <c r="A161" t="s">
        <v>32</v>
      </c>
      <c r="B161" t="s">
        <v>21</v>
      </c>
      <c r="C161">
        <v>206865.32010000001</v>
      </c>
      <c r="D161">
        <v>1.2162241250000001</v>
      </c>
      <c r="E161">
        <v>0.49619715520000002</v>
      </c>
      <c r="F161">
        <v>1.2461581049999999</v>
      </c>
    </row>
    <row r="162" spans="1:6">
      <c r="A162" t="s">
        <v>33</v>
      </c>
      <c r="B162" t="s">
        <v>7</v>
      </c>
      <c r="C162">
        <v>27558.604640000001</v>
      </c>
      <c r="D162">
        <v>5.0848805050000001</v>
      </c>
      <c r="E162">
        <v>0.26206388380000001</v>
      </c>
      <c r="F162">
        <v>5.2042931560000003</v>
      </c>
    </row>
    <row r="163" spans="1:6">
      <c r="A163" t="s">
        <v>33</v>
      </c>
      <c r="B163" t="s">
        <v>9</v>
      </c>
      <c r="C163">
        <v>23937.52389</v>
      </c>
      <c r="D163">
        <v>1.6656084419999999</v>
      </c>
      <c r="E163">
        <v>9.6483766819999997E-2</v>
      </c>
      <c r="F163">
        <v>1.687115664</v>
      </c>
    </row>
    <row r="164" spans="1:6">
      <c r="A164" t="s">
        <v>33</v>
      </c>
      <c r="B164" t="s">
        <v>10</v>
      </c>
      <c r="C164">
        <v>53878.198429999997</v>
      </c>
      <c r="D164">
        <v>1.4461030560000001</v>
      </c>
      <c r="E164">
        <v>5.5776287169999996</v>
      </c>
      <c r="F164">
        <v>1.4921937329999999</v>
      </c>
    </row>
    <row r="165" spans="1:6">
      <c r="A165" t="s">
        <v>33</v>
      </c>
      <c r="B165" t="s">
        <v>11</v>
      </c>
      <c r="C165">
        <v>232.6918191</v>
      </c>
      <c r="D165">
        <v>3.2124187700000002</v>
      </c>
      <c r="E165">
        <v>0.1454014441</v>
      </c>
      <c r="F165">
        <v>3.7788590969999998</v>
      </c>
    </row>
    <row r="166" spans="1:6">
      <c r="A166" t="s">
        <v>33</v>
      </c>
      <c r="B166" t="s">
        <v>12</v>
      </c>
      <c r="C166">
        <v>5379.233056</v>
      </c>
      <c r="D166">
        <v>3.0167408579999999</v>
      </c>
      <c r="E166">
        <v>1.929654757</v>
      </c>
      <c r="F166">
        <v>3.2270974560000001</v>
      </c>
    </row>
    <row r="167" spans="1:6">
      <c r="A167" t="s">
        <v>33</v>
      </c>
      <c r="B167" t="s">
        <v>13</v>
      </c>
      <c r="C167">
        <v>541.47512989999996</v>
      </c>
      <c r="D167">
        <v>55.18715744</v>
      </c>
      <c r="E167">
        <v>4.5659482950000004E-3</v>
      </c>
      <c r="F167">
        <v>0.5465965075</v>
      </c>
    </row>
    <row r="168" spans="1:6">
      <c r="A168" t="s">
        <v>33</v>
      </c>
      <c r="B168" t="s">
        <v>14</v>
      </c>
      <c r="C168">
        <v>70818.787930000006</v>
      </c>
      <c r="D168">
        <v>1.3653901660000001</v>
      </c>
      <c r="E168">
        <v>0.60673195889999998</v>
      </c>
      <c r="F168">
        <v>1.898200737</v>
      </c>
    </row>
    <row r="169" spans="1:6">
      <c r="A169" t="s">
        <v>33</v>
      </c>
      <c r="B169" t="s">
        <v>15</v>
      </c>
      <c r="C169">
        <v>88089.035350000006</v>
      </c>
      <c r="D169">
        <v>3.0709343609999999</v>
      </c>
      <c r="E169">
        <v>0.36251306500000002</v>
      </c>
      <c r="F169">
        <v>3.2269046709999998</v>
      </c>
    </row>
    <row r="170" spans="1:6">
      <c r="A170" t="s">
        <v>33</v>
      </c>
      <c r="B170" t="s">
        <v>16</v>
      </c>
      <c r="C170">
        <v>74653.482940000002</v>
      </c>
      <c r="D170">
        <v>4.8900906429999997</v>
      </c>
      <c r="E170">
        <v>0.15032988859999999</v>
      </c>
      <c r="F170">
        <v>4.2083093209999998</v>
      </c>
    </row>
    <row r="171" spans="1:6">
      <c r="A171" t="s">
        <v>33</v>
      </c>
      <c r="B171" t="s">
        <v>17</v>
      </c>
      <c r="C171">
        <v>150.10568190000001</v>
      </c>
      <c r="D171">
        <v>11.2853452</v>
      </c>
      <c r="E171">
        <v>0.1002899216</v>
      </c>
      <c r="F171">
        <v>12.2946993</v>
      </c>
    </row>
    <row r="172" spans="1:6">
      <c r="A172" t="s">
        <v>33</v>
      </c>
      <c r="B172" t="s">
        <v>18</v>
      </c>
      <c r="C172">
        <v>-2485.7109169999999</v>
      </c>
      <c r="D172">
        <v>9.107656768</v>
      </c>
      <c r="E172">
        <v>2.761908288E-2</v>
      </c>
      <c r="F172">
        <v>5.5531595920000001</v>
      </c>
    </row>
    <row r="173" spans="1:6">
      <c r="A173" t="s">
        <v>33</v>
      </c>
      <c r="B173" t="s">
        <v>19</v>
      </c>
      <c r="C173">
        <v>45788.821450000003</v>
      </c>
      <c r="D173">
        <v>6.381919334</v>
      </c>
      <c r="E173">
        <v>2.1559576140000001</v>
      </c>
      <c r="F173">
        <v>6.414711133</v>
      </c>
    </row>
    <row r="174" spans="1:6">
      <c r="A174" t="s">
        <v>33</v>
      </c>
      <c r="B174" t="s">
        <v>20</v>
      </c>
      <c r="C174">
        <v>505211.56290000002</v>
      </c>
      <c r="D174">
        <v>3.5750163160000001</v>
      </c>
      <c r="E174">
        <v>2.592940925E-2</v>
      </c>
      <c r="F174">
        <v>3.6096465320000002</v>
      </c>
    </row>
    <row r="175" spans="1:6">
      <c r="A175" t="s">
        <v>33</v>
      </c>
      <c r="B175" t="s">
        <v>21</v>
      </c>
      <c r="C175">
        <v>3138.4323519999998</v>
      </c>
      <c r="D175">
        <v>1.955353082</v>
      </c>
      <c r="E175">
        <v>-4.4992390420000002E-3</v>
      </c>
      <c r="F175">
        <v>3.352162071</v>
      </c>
    </row>
    <row r="176" spans="1:6">
      <c r="A176" t="s">
        <v>34</v>
      </c>
      <c r="B176" t="s">
        <v>7</v>
      </c>
      <c r="C176">
        <v>29355.673220000001</v>
      </c>
      <c r="D176">
        <v>3.2552739709999998</v>
      </c>
      <c r="E176">
        <v>0.27955411699999999</v>
      </c>
      <c r="F176">
        <v>3.3269375370000001</v>
      </c>
    </row>
    <row r="177" spans="1:6">
      <c r="A177" t="s">
        <v>34</v>
      </c>
      <c r="B177" t="s">
        <v>9</v>
      </c>
      <c r="C177">
        <v>33544.235959999998</v>
      </c>
      <c r="D177">
        <v>2.053081358</v>
      </c>
      <c r="E177">
        <v>0.13570504520000001</v>
      </c>
      <c r="F177">
        <v>2.071929817</v>
      </c>
    </row>
    <row r="178" spans="1:6">
      <c r="A178" t="s">
        <v>34</v>
      </c>
      <c r="B178" t="s">
        <v>10</v>
      </c>
      <c r="C178">
        <v>11669.49634</v>
      </c>
      <c r="D178">
        <v>2.10654159</v>
      </c>
      <c r="E178">
        <v>1.0687920660000001</v>
      </c>
      <c r="F178">
        <v>2.4569223610000002</v>
      </c>
    </row>
    <row r="179" spans="1:6">
      <c r="A179" t="s">
        <v>34</v>
      </c>
      <c r="B179" t="s">
        <v>11</v>
      </c>
      <c r="C179">
        <v>131.0215034</v>
      </c>
      <c r="D179">
        <v>7.0563389550000002</v>
      </c>
      <c r="E179">
        <v>7.0668804629999998E-2</v>
      </c>
      <c r="F179">
        <v>9.6163534179999992</v>
      </c>
    </row>
    <row r="180" spans="1:6">
      <c r="A180" t="s">
        <v>34</v>
      </c>
      <c r="B180" t="s">
        <v>12</v>
      </c>
      <c r="C180">
        <v>3720.893626</v>
      </c>
      <c r="D180">
        <v>4.4726016709999996</v>
      </c>
      <c r="E180">
        <v>1.2932890669999999</v>
      </c>
      <c r="F180">
        <v>4.937933074</v>
      </c>
    </row>
    <row r="181" spans="1:6">
      <c r="A181" t="s">
        <v>34</v>
      </c>
      <c r="B181" t="s">
        <v>13</v>
      </c>
      <c r="C181">
        <v>833.60752200000002</v>
      </c>
      <c r="D181">
        <v>46.882016589999999</v>
      </c>
      <c r="E181">
        <v>4.5903466769999998E-3</v>
      </c>
      <c r="F181">
        <v>0.71105586890000005</v>
      </c>
    </row>
    <row r="182" spans="1:6">
      <c r="A182" t="s">
        <v>34</v>
      </c>
      <c r="B182" t="s">
        <v>14</v>
      </c>
      <c r="C182">
        <v>21439.5687</v>
      </c>
      <c r="D182">
        <v>1.8089132160000001</v>
      </c>
      <c r="E182">
        <v>1.859568206E-2</v>
      </c>
      <c r="F182">
        <v>24.840218589999999</v>
      </c>
    </row>
    <row r="183" spans="1:6">
      <c r="A183" t="s">
        <v>34</v>
      </c>
      <c r="B183" t="s">
        <v>15</v>
      </c>
      <c r="C183">
        <v>38114.527880000001</v>
      </c>
      <c r="D183">
        <v>1.9639923189999999</v>
      </c>
      <c r="E183">
        <v>0.14640750850000001</v>
      </c>
      <c r="F183">
        <v>2.2109778439999999</v>
      </c>
    </row>
    <row r="184" spans="1:6">
      <c r="A184" t="s">
        <v>34</v>
      </c>
      <c r="B184" t="s">
        <v>16</v>
      </c>
      <c r="C184">
        <v>66434.314939999997</v>
      </c>
      <c r="D184">
        <v>2.61380335</v>
      </c>
      <c r="E184">
        <v>0.13608648230000001</v>
      </c>
      <c r="F184">
        <v>2.2112425820000001</v>
      </c>
    </row>
    <row r="185" spans="1:6">
      <c r="A185" t="s">
        <v>34</v>
      </c>
      <c r="B185" t="s">
        <v>17</v>
      </c>
      <c r="C185">
        <v>46.37045371</v>
      </c>
      <c r="D185">
        <v>53.110041500000001</v>
      </c>
      <c r="E185">
        <v>2.4782526169999999E-2</v>
      </c>
      <c r="F185">
        <v>72.332859799999994</v>
      </c>
    </row>
    <row r="186" spans="1:6">
      <c r="A186" t="s">
        <v>34</v>
      </c>
      <c r="B186" t="s">
        <v>18</v>
      </c>
      <c r="C186">
        <v>-402.90057910000002</v>
      </c>
      <c r="D186">
        <v>98.329552840000005</v>
      </c>
      <c r="E186">
        <v>4.1729565160000003E-2</v>
      </c>
      <c r="F186">
        <v>6.4317659120000004</v>
      </c>
    </row>
    <row r="187" spans="1:6">
      <c r="A187" t="s">
        <v>34</v>
      </c>
      <c r="B187" t="s">
        <v>19</v>
      </c>
      <c r="C187">
        <v>7759.1048440000004</v>
      </c>
      <c r="D187">
        <v>0.79435594649999997</v>
      </c>
      <c r="E187">
        <v>0.35613528480000001</v>
      </c>
      <c r="F187">
        <v>0.81906489660000004</v>
      </c>
    </row>
    <row r="188" spans="1:6">
      <c r="A188" t="s">
        <v>34</v>
      </c>
      <c r="B188" t="s">
        <v>20</v>
      </c>
      <c r="C188">
        <v>150093.02600000001</v>
      </c>
      <c r="D188">
        <v>2.0660266300000001</v>
      </c>
      <c r="E188">
        <v>7.5268030999999999E-3</v>
      </c>
      <c r="F188">
        <v>2.1349704200000001</v>
      </c>
    </row>
    <row r="189" spans="1:6">
      <c r="A189" t="s">
        <v>34</v>
      </c>
      <c r="B189" t="s">
        <v>21</v>
      </c>
      <c r="C189">
        <v>1100.9809279999999</v>
      </c>
      <c r="D189">
        <v>2.1575503089999999</v>
      </c>
      <c r="E189">
        <v>-9.5066516259999997E-3</v>
      </c>
      <c r="F189">
        <v>0.61410023089999999</v>
      </c>
    </row>
    <row r="190" spans="1:6">
      <c r="A190" t="s">
        <v>35</v>
      </c>
      <c r="B190" t="s">
        <v>7</v>
      </c>
      <c r="C190">
        <v>17017.46514</v>
      </c>
      <c r="D190">
        <v>4.2242553819999999</v>
      </c>
      <c r="E190">
        <v>0.1594706994</v>
      </c>
      <c r="F190">
        <v>4.3872773110000001</v>
      </c>
    </row>
    <row r="191" spans="1:6">
      <c r="A191" t="s">
        <v>35</v>
      </c>
      <c r="B191" t="s">
        <v>9</v>
      </c>
      <c r="C191">
        <v>77319.747409999996</v>
      </c>
      <c r="D191">
        <v>3.2024872329999998</v>
      </c>
      <c r="E191">
        <v>0.3144271206</v>
      </c>
      <c r="F191">
        <v>3.2151763990000002</v>
      </c>
    </row>
    <row r="192" spans="1:6">
      <c r="A192" t="s">
        <v>35</v>
      </c>
      <c r="B192" t="s">
        <v>10</v>
      </c>
      <c r="C192">
        <v>8447.3484970000009</v>
      </c>
      <c r="D192">
        <v>4.6235653780000003</v>
      </c>
      <c r="E192">
        <v>0.72459436239999997</v>
      </c>
      <c r="F192">
        <v>5.7579112639999996</v>
      </c>
    </row>
    <row r="193" spans="1:6">
      <c r="A193" t="s">
        <v>35</v>
      </c>
      <c r="B193" t="s">
        <v>11</v>
      </c>
      <c r="C193">
        <v>85.611413350000007</v>
      </c>
      <c r="D193">
        <v>2.6795021069999998</v>
      </c>
      <c r="E193">
        <v>3.729017431E-2</v>
      </c>
      <c r="F193">
        <v>4.521759973</v>
      </c>
    </row>
    <row r="194" spans="1:6">
      <c r="A194" t="s">
        <v>35</v>
      </c>
      <c r="B194" t="s">
        <v>12</v>
      </c>
      <c r="C194">
        <v>2336.5897799999998</v>
      </c>
      <c r="D194">
        <v>4.2257602030000001</v>
      </c>
      <c r="E194">
        <v>0.76208088600000001</v>
      </c>
      <c r="F194">
        <v>4.9718679100000003</v>
      </c>
    </row>
    <row r="195" spans="1:6">
      <c r="A195" t="s">
        <v>35</v>
      </c>
      <c r="B195" t="s">
        <v>13</v>
      </c>
      <c r="C195">
        <v>404.40933769999998</v>
      </c>
      <c r="D195">
        <v>41.536610209999999</v>
      </c>
      <c r="E195">
        <v>4.5545008019999998E-3</v>
      </c>
      <c r="F195">
        <v>0.30802980800000002</v>
      </c>
    </row>
    <row r="196" spans="1:6">
      <c r="A196" t="s">
        <v>35</v>
      </c>
      <c r="B196" t="s">
        <v>14</v>
      </c>
      <c r="C196">
        <v>8182.1921810000003</v>
      </c>
      <c r="D196">
        <v>1.8445628380000001</v>
      </c>
      <c r="E196">
        <v>-0.13930766650000001</v>
      </c>
      <c r="F196">
        <v>1.2903925949999999</v>
      </c>
    </row>
    <row r="197" spans="1:6">
      <c r="A197" t="s">
        <v>35</v>
      </c>
      <c r="B197" t="s">
        <v>15</v>
      </c>
      <c r="C197">
        <v>4949.0608060000004</v>
      </c>
      <c r="D197">
        <v>1.3611691319999999</v>
      </c>
      <c r="E197">
        <v>2.9895523820000001E-3</v>
      </c>
      <c r="F197">
        <v>9.7441985629999994</v>
      </c>
    </row>
    <row r="198" spans="1:6">
      <c r="A198" t="s">
        <v>35</v>
      </c>
      <c r="B198" t="s">
        <v>16</v>
      </c>
      <c r="C198">
        <v>50100.337319999999</v>
      </c>
      <c r="D198">
        <v>3.369610507</v>
      </c>
      <c r="E198">
        <v>0.10778051750000001</v>
      </c>
      <c r="F198">
        <v>2.7143515520000001</v>
      </c>
    </row>
    <row r="199" spans="1:6">
      <c r="A199" t="s">
        <v>35</v>
      </c>
      <c r="B199" t="s">
        <v>17</v>
      </c>
      <c r="C199">
        <v>70.093681919999995</v>
      </c>
      <c r="D199">
        <v>24.869893749999999</v>
      </c>
      <c r="E199">
        <v>4.2050326169999999E-2</v>
      </c>
      <c r="F199">
        <v>30.174956860000002</v>
      </c>
    </row>
    <row r="200" spans="1:6">
      <c r="A200" t="s">
        <v>35</v>
      </c>
      <c r="B200" t="s">
        <v>18</v>
      </c>
      <c r="C200">
        <v>-336.9680568</v>
      </c>
      <c r="D200">
        <v>126.5752152</v>
      </c>
      <c r="E200">
        <v>4.2176240339999997E-2</v>
      </c>
      <c r="F200">
        <v>6.8511216260000003</v>
      </c>
    </row>
    <row r="201" spans="1:6">
      <c r="A201" t="s">
        <v>35</v>
      </c>
      <c r="B201" t="s">
        <v>19</v>
      </c>
      <c r="C201">
        <v>3715.559029</v>
      </c>
      <c r="D201">
        <v>4.2270705020000001</v>
      </c>
      <c r="E201">
        <v>0.16476746249999999</v>
      </c>
      <c r="F201">
        <v>4.5112692650000001</v>
      </c>
    </row>
    <row r="202" spans="1:6">
      <c r="A202" t="s">
        <v>35</v>
      </c>
      <c r="B202" t="s">
        <v>20</v>
      </c>
      <c r="C202">
        <v>113215.7769</v>
      </c>
      <c r="D202">
        <v>2.9351478050000002</v>
      </c>
      <c r="E202">
        <v>5.6157862939999999E-3</v>
      </c>
      <c r="F202">
        <v>3.0664249730000002</v>
      </c>
    </row>
    <row r="203" spans="1:6">
      <c r="A203" t="s">
        <v>35</v>
      </c>
      <c r="B203" t="s">
        <v>21</v>
      </c>
      <c r="C203">
        <v>1342.1897750000001</v>
      </c>
      <c r="D203">
        <v>8.0838813369999993</v>
      </c>
      <c r="E203">
        <v>-8.9138364039999998E-3</v>
      </c>
      <c r="F203">
        <v>2.9915434140000001</v>
      </c>
    </row>
    <row r="204" spans="1:6">
      <c r="A204" t="s">
        <v>36</v>
      </c>
      <c r="B204" t="s">
        <v>7</v>
      </c>
      <c r="C204">
        <v>12960.317419999999</v>
      </c>
      <c r="D204">
        <v>5.0855804469999999</v>
      </c>
      <c r="E204">
        <v>0.1199839149</v>
      </c>
      <c r="F204">
        <v>5.3464325019999999</v>
      </c>
    </row>
    <row r="205" spans="1:6">
      <c r="A205" t="s">
        <v>36</v>
      </c>
      <c r="B205" t="s">
        <v>9</v>
      </c>
      <c r="C205">
        <v>144428.31659999999</v>
      </c>
      <c r="D205">
        <v>1.5440881449999999</v>
      </c>
      <c r="E205">
        <v>0.58841096130000003</v>
      </c>
      <c r="F205">
        <v>1.5473574619999999</v>
      </c>
    </row>
    <row r="206" spans="1:6">
      <c r="A206" t="s">
        <v>36</v>
      </c>
      <c r="B206" t="s">
        <v>10</v>
      </c>
      <c r="C206">
        <v>6202.4669569999996</v>
      </c>
      <c r="D206">
        <v>2.8277786649999999</v>
      </c>
      <c r="E206">
        <v>0.48479063319999999</v>
      </c>
      <c r="F206">
        <v>3.8647210859999999</v>
      </c>
    </row>
    <row r="207" spans="1:6">
      <c r="A207" t="s">
        <v>36</v>
      </c>
      <c r="B207" t="s">
        <v>11</v>
      </c>
      <c r="C207">
        <v>89.458921020000005</v>
      </c>
      <c r="D207">
        <v>4.1035970659999998</v>
      </c>
      <c r="E207">
        <v>4.0118280040000003E-2</v>
      </c>
      <c r="F207">
        <v>6.7260828029999997</v>
      </c>
    </row>
    <row r="208" spans="1:6">
      <c r="A208" t="s">
        <v>36</v>
      </c>
      <c r="B208" t="s">
        <v>12</v>
      </c>
      <c r="C208">
        <v>3447.9806830000002</v>
      </c>
      <c r="D208">
        <v>3.4629986229999998</v>
      </c>
      <c r="E208">
        <v>1.188562356</v>
      </c>
      <c r="F208">
        <v>3.8550365590000002</v>
      </c>
    </row>
    <row r="209" spans="1:6">
      <c r="A209" t="s">
        <v>36</v>
      </c>
      <c r="B209" t="s">
        <v>13</v>
      </c>
      <c r="C209">
        <v>887.97043340000005</v>
      </c>
      <c r="D209">
        <v>41.822266829999997</v>
      </c>
      <c r="E209">
        <v>4.5948869710000003E-3</v>
      </c>
      <c r="F209">
        <v>0.67501363189999997</v>
      </c>
    </row>
    <row r="210" spans="1:6">
      <c r="A210" t="s">
        <v>36</v>
      </c>
      <c r="B210" t="s">
        <v>14</v>
      </c>
      <c r="C210">
        <v>5057.8257960000001</v>
      </c>
      <c r="D210">
        <v>1.213122652</v>
      </c>
      <c r="E210">
        <v>-0.17652075410000001</v>
      </c>
      <c r="F210">
        <v>0.41400592279999998</v>
      </c>
    </row>
    <row r="211" spans="1:6">
      <c r="A211" t="s">
        <v>36</v>
      </c>
      <c r="B211" t="s">
        <v>15</v>
      </c>
      <c r="C211">
        <v>1238.6036329999999</v>
      </c>
      <c r="D211">
        <v>2.388235602</v>
      </c>
      <c r="E211">
        <v>-1.305563651E-2</v>
      </c>
      <c r="F211">
        <v>0.97978069629999998</v>
      </c>
    </row>
    <row r="212" spans="1:6">
      <c r="A212" t="s">
        <v>36</v>
      </c>
      <c r="B212" t="s">
        <v>16</v>
      </c>
      <c r="C212">
        <v>51115.269569999997</v>
      </c>
      <c r="D212">
        <v>4.9850670450000001</v>
      </c>
      <c r="E212">
        <v>0.1095393442</v>
      </c>
      <c r="F212">
        <v>4.0312295459999996</v>
      </c>
    </row>
    <row r="213" spans="1:6">
      <c r="A213" t="s">
        <v>36</v>
      </c>
      <c r="B213" t="s">
        <v>17</v>
      </c>
      <c r="C213">
        <v>67.427186950000007</v>
      </c>
      <c r="D213">
        <v>27.015154389999999</v>
      </c>
      <c r="E213">
        <v>4.0109422450000001E-2</v>
      </c>
      <c r="F213">
        <v>33.056685809999998</v>
      </c>
    </row>
    <row r="214" spans="1:6">
      <c r="A214" t="s">
        <v>36</v>
      </c>
      <c r="B214" t="s">
        <v>18</v>
      </c>
      <c r="C214">
        <v>1923.1172389999999</v>
      </c>
      <c r="D214">
        <v>10.32568946</v>
      </c>
      <c r="E214">
        <v>5.7487712980000001E-2</v>
      </c>
      <c r="F214">
        <v>2.340140442</v>
      </c>
    </row>
    <row r="215" spans="1:6">
      <c r="A215" t="s">
        <v>36</v>
      </c>
      <c r="B215" t="s">
        <v>19</v>
      </c>
      <c r="C215">
        <v>3704.2988409999998</v>
      </c>
      <c r="D215">
        <v>3.9232203700000001</v>
      </c>
      <c r="E215">
        <v>0.1642345546</v>
      </c>
      <c r="F215">
        <v>4.1878462479999996</v>
      </c>
    </row>
    <row r="216" spans="1:6">
      <c r="A216" t="s">
        <v>36</v>
      </c>
      <c r="B216" t="s">
        <v>20</v>
      </c>
      <c r="C216">
        <v>80280.210659999997</v>
      </c>
      <c r="D216">
        <v>3.9984274850000001</v>
      </c>
      <c r="E216">
        <v>3.9090315339999999E-3</v>
      </c>
      <c r="F216">
        <v>4.255342712</v>
      </c>
    </row>
    <row r="217" spans="1:6">
      <c r="A217" t="s">
        <v>36</v>
      </c>
      <c r="B217" t="s">
        <v>21</v>
      </c>
      <c r="C217">
        <v>1268.3245509999999</v>
      </c>
      <c r="D217">
        <v>6.506782437</v>
      </c>
      <c r="E217">
        <v>-9.0953738120000006E-3</v>
      </c>
      <c r="F217">
        <v>2.2299865579999998</v>
      </c>
    </row>
    <row r="218" spans="1:6">
      <c r="A218" t="s">
        <v>37</v>
      </c>
      <c r="B218" t="s">
        <v>7</v>
      </c>
      <c r="C218">
        <v>14938.335069999999</v>
      </c>
      <c r="D218">
        <v>2.0258269200000001</v>
      </c>
      <c r="E218">
        <v>0.1392352614</v>
      </c>
      <c r="F218">
        <v>2.1153695539999999</v>
      </c>
    </row>
    <row r="219" spans="1:6">
      <c r="A219" t="s">
        <v>37</v>
      </c>
      <c r="B219" t="s">
        <v>9</v>
      </c>
      <c r="C219">
        <v>115819.4051</v>
      </c>
      <c r="D219">
        <v>1.8482985510000001</v>
      </c>
      <c r="E219">
        <v>0.4716094924</v>
      </c>
      <c r="F219">
        <v>1.8531811970000001</v>
      </c>
    </row>
    <row r="220" spans="1:6">
      <c r="A220" t="s">
        <v>37</v>
      </c>
      <c r="B220" t="s">
        <v>10</v>
      </c>
      <c r="C220">
        <v>660349.07499999995</v>
      </c>
      <c r="D220">
        <v>1.8543595909999999</v>
      </c>
      <c r="E220">
        <v>70.362329059999993</v>
      </c>
      <c r="F220">
        <v>1.8590446730000001</v>
      </c>
    </row>
    <row r="221" spans="1:6">
      <c r="A221" t="s">
        <v>37</v>
      </c>
      <c r="B221" t="s">
        <v>11</v>
      </c>
      <c r="C221">
        <v>1418.844028</v>
      </c>
      <c r="D221">
        <v>2.2929956530000002</v>
      </c>
      <c r="E221">
        <v>1.017281154</v>
      </c>
      <c r="F221">
        <v>2.3507856880000002</v>
      </c>
    </row>
    <row r="222" spans="1:6">
      <c r="A222" t="s">
        <v>37</v>
      </c>
      <c r="B222" t="s">
        <v>12</v>
      </c>
      <c r="C222">
        <v>50045.04204</v>
      </c>
      <c r="D222">
        <v>1.654649048</v>
      </c>
      <c r="E222">
        <v>19.069564629999999</v>
      </c>
      <c r="F222">
        <v>1.6663242089999999</v>
      </c>
    </row>
    <row r="223" spans="1:6">
      <c r="A223" t="s">
        <v>37</v>
      </c>
      <c r="B223" t="s">
        <v>13</v>
      </c>
      <c r="C223">
        <v>8470.8122029999995</v>
      </c>
      <c r="D223">
        <v>4.0753153920000003</v>
      </c>
      <c r="E223">
        <v>5.2281925240000001E-3</v>
      </c>
      <c r="F223">
        <v>0.55146253000000001</v>
      </c>
    </row>
    <row r="224" spans="1:6">
      <c r="A224" t="s">
        <v>37</v>
      </c>
      <c r="B224" t="s">
        <v>14</v>
      </c>
      <c r="C224">
        <v>786896.31830000004</v>
      </c>
      <c r="D224">
        <v>1.6425312759999999</v>
      </c>
      <c r="E224">
        <v>9.1356471419999998</v>
      </c>
      <c r="F224">
        <v>1.68509967</v>
      </c>
    </row>
    <row r="225" spans="1:6">
      <c r="A225" t="s">
        <v>37</v>
      </c>
      <c r="B225" t="s">
        <v>15</v>
      </c>
      <c r="C225">
        <v>3389977.091</v>
      </c>
      <c r="D225">
        <v>1.464760949</v>
      </c>
      <c r="E225">
        <v>14.64092003</v>
      </c>
      <c r="F225">
        <v>1.466602966</v>
      </c>
    </row>
    <row r="226" spans="1:6">
      <c r="A226" t="s">
        <v>37</v>
      </c>
      <c r="B226" t="s">
        <v>16</v>
      </c>
      <c r="C226">
        <v>301717.60129999998</v>
      </c>
      <c r="D226">
        <v>2.562263358</v>
      </c>
      <c r="E226">
        <v>0.54382062850000001</v>
      </c>
      <c r="F226">
        <v>2.4635123330000002</v>
      </c>
    </row>
    <row r="227" spans="1:6">
      <c r="A227" t="s">
        <v>37</v>
      </c>
      <c r="B227" t="s">
        <v>17</v>
      </c>
      <c r="C227">
        <v>10240.325150000001</v>
      </c>
      <c r="D227">
        <v>0.97346430809999995</v>
      </c>
      <c r="E227">
        <v>7.4448169929999999</v>
      </c>
      <c r="F227">
        <v>0.97463718379999997</v>
      </c>
    </row>
    <row r="228" spans="1:6">
      <c r="A228" t="s">
        <v>37</v>
      </c>
      <c r="B228" t="s">
        <v>18</v>
      </c>
      <c r="C228">
        <v>19085.75952</v>
      </c>
      <c r="D228">
        <v>1.6078212039999999</v>
      </c>
      <c r="E228">
        <v>0.17376001839999999</v>
      </c>
      <c r="F228">
        <v>1.1964360169999999</v>
      </c>
    </row>
    <row r="229" spans="1:6">
      <c r="A229" t="s">
        <v>37</v>
      </c>
      <c r="B229" t="s">
        <v>19</v>
      </c>
      <c r="C229">
        <v>294625.55</v>
      </c>
      <c r="D229">
        <v>1.7691781390000001</v>
      </c>
      <c r="E229">
        <v>13.93258758</v>
      </c>
      <c r="F229">
        <v>1.7705848150000001</v>
      </c>
    </row>
    <row r="230" spans="1:6">
      <c r="A230" t="s">
        <v>37</v>
      </c>
      <c r="B230" t="s">
        <v>20</v>
      </c>
      <c r="C230">
        <v>4331207.1780000003</v>
      </c>
      <c r="D230">
        <v>2.0487817939999999</v>
      </c>
      <c r="E230">
        <v>0.22419641909999999</v>
      </c>
      <c r="F230">
        <v>2.0510770800000002</v>
      </c>
    </row>
    <row r="231" spans="1:6">
      <c r="A231" t="s">
        <v>37</v>
      </c>
      <c r="B231" t="s">
        <v>21</v>
      </c>
      <c r="C231">
        <v>1924.4905189999999</v>
      </c>
      <c r="D231">
        <v>7.2204829520000002</v>
      </c>
      <c r="E231">
        <v>-7.4827249469999997E-3</v>
      </c>
      <c r="F231">
        <v>4.5640285719999998</v>
      </c>
    </row>
    <row r="232" spans="1:6">
      <c r="A232" t="s">
        <v>38</v>
      </c>
      <c r="B232" t="s">
        <v>7</v>
      </c>
      <c r="C232">
        <v>62478.072990000001</v>
      </c>
      <c r="D232">
        <v>0.88067642749999997</v>
      </c>
      <c r="E232">
        <v>0.60192272499999999</v>
      </c>
      <c r="F232">
        <v>0.88968077810000001</v>
      </c>
    </row>
    <row r="233" spans="1:6">
      <c r="A233" t="s">
        <v>38</v>
      </c>
      <c r="B233" t="s">
        <v>9</v>
      </c>
      <c r="C233">
        <v>22913.756509999999</v>
      </c>
      <c r="D233">
        <v>2.5718906860000001</v>
      </c>
      <c r="E233">
        <v>9.2304036569999998E-2</v>
      </c>
      <c r="F233">
        <v>2.6066041119999999</v>
      </c>
    </row>
    <row r="234" spans="1:6">
      <c r="A234" t="s">
        <v>38</v>
      </c>
      <c r="B234" t="s">
        <v>10</v>
      </c>
      <c r="C234">
        <v>20101.768380000001</v>
      </c>
      <c r="D234">
        <v>2.5938469190000002</v>
      </c>
      <c r="E234">
        <v>1.969547961</v>
      </c>
      <c r="F234">
        <v>2.8279683819999999</v>
      </c>
    </row>
    <row r="235" spans="1:6">
      <c r="A235" t="s">
        <v>38</v>
      </c>
      <c r="B235" t="s">
        <v>11</v>
      </c>
      <c r="C235">
        <v>866.28618129999995</v>
      </c>
      <c r="D235">
        <v>0.65776293060000002</v>
      </c>
      <c r="E235">
        <v>0.61112419370000004</v>
      </c>
      <c r="F235">
        <v>0.68535794630000002</v>
      </c>
    </row>
    <row r="236" spans="1:6">
      <c r="A236" t="s">
        <v>38</v>
      </c>
      <c r="B236" t="s">
        <v>12</v>
      </c>
      <c r="C236">
        <v>6568.4288539999998</v>
      </c>
      <c r="D236">
        <v>3.253205457</v>
      </c>
      <c r="E236">
        <v>2.3859928209999999</v>
      </c>
      <c r="F236">
        <v>3.4366649150000002</v>
      </c>
    </row>
    <row r="237" spans="1:6">
      <c r="A237" t="s">
        <v>38</v>
      </c>
      <c r="B237" t="s">
        <v>13</v>
      </c>
      <c r="C237">
        <v>-103.0328397</v>
      </c>
      <c r="D237">
        <v>401.58220260000002</v>
      </c>
      <c r="E237">
        <v>4.512120128E-3</v>
      </c>
      <c r="F237">
        <v>0.76586244849999996</v>
      </c>
    </row>
    <row r="238" spans="1:6">
      <c r="A238" t="s">
        <v>38</v>
      </c>
      <c r="B238" t="s">
        <v>14</v>
      </c>
      <c r="C238">
        <v>51692.248059999998</v>
      </c>
      <c r="D238">
        <v>2.5282463669999999</v>
      </c>
      <c r="E238">
        <v>0.37892333579999998</v>
      </c>
      <c r="F238">
        <v>4.107969486</v>
      </c>
    </row>
    <row r="239" spans="1:6">
      <c r="A239" t="s">
        <v>38</v>
      </c>
      <c r="B239" t="s">
        <v>15</v>
      </c>
      <c r="C239">
        <v>39095.767</v>
      </c>
      <c r="D239">
        <v>0.92345163900000005</v>
      </c>
      <c r="E239">
        <v>0.15065069640000001</v>
      </c>
      <c r="F239">
        <v>1.0363111279999999</v>
      </c>
    </row>
    <row r="240" spans="1:6">
      <c r="A240" t="s">
        <v>38</v>
      </c>
      <c r="B240" t="s">
        <v>16</v>
      </c>
      <c r="C240">
        <v>87763.624920000002</v>
      </c>
      <c r="D240">
        <v>1.2952813089999999</v>
      </c>
      <c r="E240">
        <v>0.17304910770000001</v>
      </c>
      <c r="F240">
        <v>1.138401064</v>
      </c>
    </row>
    <row r="241" spans="1:6">
      <c r="A241" t="s">
        <v>38</v>
      </c>
      <c r="B241" t="s">
        <v>17</v>
      </c>
      <c r="C241">
        <v>470.51206280000002</v>
      </c>
      <c r="D241">
        <v>3.6931413960000001</v>
      </c>
      <c r="E241">
        <v>0.33350916380000001</v>
      </c>
      <c r="F241">
        <v>3.79246996</v>
      </c>
    </row>
    <row r="242" spans="1:6">
      <c r="A242" t="s">
        <v>38</v>
      </c>
      <c r="B242" t="s">
        <v>18</v>
      </c>
      <c r="C242">
        <v>-2930.9431610000001</v>
      </c>
      <c r="D242">
        <v>6.0606654860000004</v>
      </c>
      <c r="E242">
        <v>2.4602753660000001E-2</v>
      </c>
      <c r="F242">
        <v>4.8914331820000001</v>
      </c>
    </row>
    <row r="243" spans="1:6">
      <c r="A243" t="s">
        <v>38</v>
      </c>
      <c r="B243" t="s">
        <v>19</v>
      </c>
      <c r="C243">
        <v>67896.907019999999</v>
      </c>
      <c r="D243">
        <v>1.2985519619999999</v>
      </c>
      <c r="E243">
        <v>3.2022611269999999</v>
      </c>
      <c r="F243">
        <v>1.3030441370000001</v>
      </c>
    </row>
    <row r="244" spans="1:6">
      <c r="A244" t="s">
        <v>38</v>
      </c>
      <c r="B244" t="s">
        <v>20</v>
      </c>
      <c r="C244">
        <v>384157.08860000002</v>
      </c>
      <c r="D244">
        <v>0.67154054510000005</v>
      </c>
      <c r="E244">
        <v>1.9656242460000001E-2</v>
      </c>
      <c r="F244">
        <v>0.68012161680000005</v>
      </c>
    </row>
    <row r="245" spans="1:6">
      <c r="A245" t="s">
        <v>38</v>
      </c>
      <c r="B245" t="s">
        <v>21</v>
      </c>
      <c r="C245">
        <v>8014.9973490000002</v>
      </c>
      <c r="D245">
        <v>1.539075556</v>
      </c>
      <c r="E245">
        <v>7.4858186879999998E-3</v>
      </c>
      <c r="F245">
        <v>4.0499543950000003</v>
      </c>
    </row>
    <row r="246" spans="1:6">
      <c r="A246" t="s">
        <v>39</v>
      </c>
      <c r="B246" t="s">
        <v>7</v>
      </c>
      <c r="C246">
        <v>63879.306299999997</v>
      </c>
      <c r="D246">
        <v>1.127061122</v>
      </c>
      <c r="E246">
        <v>0.6155604334</v>
      </c>
      <c r="F246">
        <v>1.138329296</v>
      </c>
    </row>
    <row r="247" spans="1:6">
      <c r="A247" t="s">
        <v>39</v>
      </c>
      <c r="B247" t="s">
        <v>9</v>
      </c>
      <c r="C247">
        <v>23487.91747</v>
      </c>
      <c r="D247">
        <v>1.163222459</v>
      </c>
      <c r="E247">
        <v>9.4648160810000007E-2</v>
      </c>
      <c r="F247">
        <v>1.178533907</v>
      </c>
    </row>
    <row r="248" spans="1:6">
      <c r="A248" t="s">
        <v>39</v>
      </c>
      <c r="B248" t="s">
        <v>10</v>
      </c>
      <c r="C248">
        <v>3571.8631999999998</v>
      </c>
      <c r="D248">
        <v>3.2252481409999998</v>
      </c>
      <c r="E248">
        <v>0.20378311469999999</v>
      </c>
      <c r="F248">
        <v>6.0388224250000002</v>
      </c>
    </row>
    <row r="249" spans="1:6">
      <c r="A249" t="s">
        <v>39</v>
      </c>
      <c r="B249" t="s">
        <v>11</v>
      </c>
      <c r="C249">
        <v>226.3689042</v>
      </c>
      <c r="D249">
        <v>2.5590951999999998</v>
      </c>
      <c r="E249">
        <v>0.14075379330000001</v>
      </c>
      <c r="F249">
        <v>3.0252359439999998</v>
      </c>
    </row>
    <row r="250" spans="1:6">
      <c r="A250" t="s">
        <v>39</v>
      </c>
      <c r="B250" t="s">
        <v>12</v>
      </c>
      <c r="C250">
        <v>2006.2038010000001</v>
      </c>
      <c r="D250">
        <v>3.144957861</v>
      </c>
      <c r="E250">
        <v>0.63529966260000004</v>
      </c>
      <c r="F250">
        <v>3.811049455</v>
      </c>
    </row>
    <row r="251" spans="1:6">
      <c r="A251" t="s">
        <v>39</v>
      </c>
      <c r="B251" t="s">
        <v>13</v>
      </c>
      <c r="C251">
        <v>86.856257080000006</v>
      </c>
      <c r="D251">
        <v>185.7077572</v>
      </c>
      <c r="E251">
        <v>4.5279793300000001E-3</v>
      </c>
      <c r="F251">
        <v>0.2975144213</v>
      </c>
    </row>
    <row r="252" spans="1:6">
      <c r="A252" t="s">
        <v>39</v>
      </c>
      <c r="B252" t="s">
        <v>14</v>
      </c>
      <c r="C252">
        <v>11679.14661</v>
      </c>
      <c r="D252">
        <v>1.9008559009999999</v>
      </c>
      <c r="E252">
        <v>-9.7656830540000003E-2</v>
      </c>
      <c r="F252">
        <v>2.7076431699999999</v>
      </c>
    </row>
    <row r="253" spans="1:6">
      <c r="A253" t="s">
        <v>39</v>
      </c>
      <c r="B253" t="s">
        <v>15</v>
      </c>
      <c r="C253">
        <v>7690.5978910000003</v>
      </c>
      <c r="D253">
        <v>1.174999795</v>
      </c>
      <c r="E253">
        <v>1.4844824750000001E-2</v>
      </c>
      <c r="F253">
        <v>2.6323293830000001</v>
      </c>
    </row>
    <row r="254" spans="1:6">
      <c r="A254" t="s">
        <v>39</v>
      </c>
      <c r="B254" t="s">
        <v>16</v>
      </c>
      <c r="C254">
        <v>49921.214520000001</v>
      </c>
      <c r="D254">
        <v>1.602437635</v>
      </c>
      <c r="E254">
        <v>0.1074701066</v>
      </c>
      <c r="F254">
        <v>1.2899254309999999</v>
      </c>
    </row>
    <row r="255" spans="1:6">
      <c r="A255" t="s">
        <v>39</v>
      </c>
      <c r="B255" t="s">
        <v>17</v>
      </c>
      <c r="C255">
        <v>75.896187449999999</v>
      </c>
      <c r="D255">
        <v>30.691702599999999</v>
      </c>
      <c r="E255">
        <v>4.6273887309999998E-2</v>
      </c>
      <c r="F255">
        <v>36.641072749999999</v>
      </c>
    </row>
    <row r="256" spans="1:6">
      <c r="A256" t="s">
        <v>39</v>
      </c>
      <c r="B256" t="s">
        <v>18</v>
      </c>
      <c r="C256">
        <v>-2313.7230760000002</v>
      </c>
      <c r="D256">
        <v>23.362747819999999</v>
      </c>
      <c r="E256">
        <v>2.8784254450000001E-2</v>
      </c>
      <c r="F256">
        <v>12.722499640000001</v>
      </c>
    </row>
    <row r="257" spans="1:6">
      <c r="A257" t="s">
        <v>39</v>
      </c>
      <c r="B257" t="s">
        <v>19</v>
      </c>
      <c r="C257">
        <v>7678.7946400000001</v>
      </c>
      <c r="D257">
        <v>0.96436453820000001</v>
      </c>
      <c r="E257">
        <v>0.35233446499999999</v>
      </c>
      <c r="F257">
        <v>0.99468530980000003</v>
      </c>
    </row>
    <row r="258" spans="1:6">
      <c r="A258" t="s">
        <v>39</v>
      </c>
      <c r="B258" t="s">
        <v>20</v>
      </c>
      <c r="C258">
        <v>100601.497</v>
      </c>
      <c r="D258">
        <v>0.77672812120000001</v>
      </c>
      <c r="E258">
        <v>4.9621013980000002E-3</v>
      </c>
      <c r="F258">
        <v>0.81604447089999999</v>
      </c>
    </row>
    <row r="259" spans="1:6">
      <c r="A259" t="s">
        <v>39</v>
      </c>
      <c r="B259" t="s">
        <v>21</v>
      </c>
      <c r="C259">
        <v>1942.6808370000001</v>
      </c>
      <c r="D259">
        <v>4.3515427730000003</v>
      </c>
      <c r="E259">
        <v>-7.4380188880000002E-3</v>
      </c>
      <c r="F259">
        <v>2.7932740659999999</v>
      </c>
    </row>
    <row r="260" spans="1:6">
      <c r="A260" t="s">
        <v>40</v>
      </c>
      <c r="B260" t="s">
        <v>7</v>
      </c>
      <c r="C260">
        <v>19397.517199999998</v>
      </c>
      <c r="D260">
        <v>2.0626987269999999</v>
      </c>
      <c r="E260">
        <v>0.18263490469999999</v>
      </c>
      <c r="F260">
        <v>2.1322057650000001</v>
      </c>
    </row>
    <row r="261" spans="1:6">
      <c r="A261" t="s">
        <v>40</v>
      </c>
      <c r="B261" t="s">
        <v>9</v>
      </c>
      <c r="C261">
        <v>27000.924599999998</v>
      </c>
      <c r="D261">
        <v>4.0557522759999998</v>
      </c>
      <c r="E261">
        <v>0.1089906986</v>
      </c>
      <c r="F261">
        <v>4.1021127259999997</v>
      </c>
    </row>
    <row r="262" spans="1:6">
      <c r="A262" t="s">
        <v>40</v>
      </c>
      <c r="B262" t="s">
        <v>10</v>
      </c>
      <c r="C262">
        <v>2500.5789789999999</v>
      </c>
      <c r="D262">
        <v>4.1514341200000002</v>
      </c>
      <c r="E262">
        <v>8.9345917489999996E-2</v>
      </c>
      <c r="F262">
        <v>12.411564179999999</v>
      </c>
    </row>
    <row r="263" spans="1:6">
      <c r="A263" t="s">
        <v>40</v>
      </c>
      <c r="B263" t="s">
        <v>11</v>
      </c>
      <c r="C263">
        <v>109.31120369999999</v>
      </c>
      <c r="D263">
        <v>2.388675713</v>
      </c>
      <c r="E263">
        <v>5.4710675790000003E-2</v>
      </c>
      <c r="F263">
        <v>3.5080513350000002</v>
      </c>
    </row>
    <row r="264" spans="1:6">
      <c r="A264" t="s">
        <v>40</v>
      </c>
      <c r="B264" t="s">
        <v>12</v>
      </c>
      <c r="C264">
        <v>1198.1197709999999</v>
      </c>
      <c r="D264">
        <v>7.5966979830000003</v>
      </c>
      <c r="E264">
        <v>0.3252081684</v>
      </c>
      <c r="F264">
        <v>10.739819430000001</v>
      </c>
    </row>
    <row r="265" spans="1:6">
      <c r="A265" t="s">
        <v>40</v>
      </c>
      <c r="B265" t="s">
        <v>13</v>
      </c>
      <c r="C265">
        <v>171.27088979999999</v>
      </c>
      <c r="D265">
        <v>90.236567620000002</v>
      </c>
      <c r="E265">
        <v>4.5350294909999997E-3</v>
      </c>
      <c r="F265">
        <v>0.28462124119999999</v>
      </c>
    </row>
    <row r="266" spans="1:6">
      <c r="A266" t="s">
        <v>40</v>
      </c>
      <c r="B266" t="s">
        <v>14</v>
      </c>
      <c r="C266">
        <v>3314.090537</v>
      </c>
      <c r="D266">
        <v>1.5032780219999999</v>
      </c>
      <c r="E266">
        <v>-0.1972896925</v>
      </c>
      <c r="F266">
        <v>0.30076897089999999</v>
      </c>
    </row>
    <row r="267" spans="1:6">
      <c r="A267" t="s">
        <v>40</v>
      </c>
      <c r="B267" t="s">
        <v>15</v>
      </c>
      <c r="C267">
        <v>1884.8365879999999</v>
      </c>
      <c r="D267">
        <v>1.6714652000000001</v>
      </c>
      <c r="E267">
        <v>-1.0261121079999999E-2</v>
      </c>
      <c r="F267">
        <v>1.3276806969999999</v>
      </c>
    </row>
    <row r="268" spans="1:6">
      <c r="A268" t="s">
        <v>40</v>
      </c>
      <c r="B268" t="s">
        <v>16</v>
      </c>
      <c r="C268">
        <v>36982.494129999999</v>
      </c>
      <c r="D268">
        <v>2.2822009310000002</v>
      </c>
      <c r="E268">
        <v>8.5047952509999997E-2</v>
      </c>
      <c r="F268">
        <v>1.7197773249999999</v>
      </c>
    </row>
    <row r="269" spans="1:6">
      <c r="A269" t="s">
        <v>40</v>
      </c>
      <c r="B269" t="s">
        <v>17</v>
      </c>
      <c r="C269">
        <v>57.80030163</v>
      </c>
      <c r="D269">
        <v>25.056020669999999</v>
      </c>
      <c r="E269">
        <v>3.3102149710000001E-2</v>
      </c>
      <c r="F269">
        <v>31.845584779999999</v>
      </c>
    </row>
    <row r="270" spans="1:6">
      <c r="A270" t="s">
        <v>40</v>
      </c>
      <c r="B270" t="s">
        <v>18</v>
      </c>
      <c r="C270">
        <v>-1795.436506</v>
      </c>
      <c r="D270">
        <v>15.01979122</v>
      </c>
      <c r="E270">
        <v>3.229550716E-2</v>
      </c>
      <c r="F270">
        <v>5.6569712470000004</v>
      </c>
    </row>
    <row r="271" spans="1:6">
      <c r="A271" t="s">
        <v>40</v>
      </c>
      <c r="B271" t="s">
        <v>19</v>
      </c>
      <c r="C271">
        <v>3285.2428580000001</v>
      </c>
      <c r="D271">
        <v>5.2918037660000001</v>
      </c>
      <c r="E271">
        <v>0.144402003</v>
      </c>
      <c r="F271">
        <v>5.6977650879999997</v>
      </c>
    </row>
    <row r="272" spans="1:6">
      <c r="A272" t="s">
        <v>40</v>
      </c>
      <c r="B272" t="s">
        <v>20</v>
      </c>
      <c r="C272">
        <v>51672.50821</v>
      </c>
      <c r="D272">
        <v>2.5109313900000001</v>
      </c>
      <c r="E272">
        <v>2.4265511039999999E-3</v>
      </c>
      <c r="F272">
        <v>2.7708367269999998</v>
      </c>
    </row>
    <row r="273" spans="1:6">
      <c r="A273" t="s">
        <v>40</v>
      </c>
      <c r="B273" t="s">
        <v>21</v>
      </c>
      <c r="C273">
        <v>1261.0751700000001</v>
      </c>
      <c r="D273">
        <v>2.9901397479999998</v>
      </c>
      <c r="E273">
        <v>-9.1131905039999999E-3</v>
      </c>
      <c r="F273">
        <v>1.016923129</v>
      </c>
    </row>
    <row r="274" spans="1:6">
      <c r="A274" t="s">
        <v>41</v>
      </c>
      <c r="B274" t="s">
        <v>7</v>
      </c>
      <c r="C274">
        <v>15955.278329999999</v>
      </c>
      <c r="D274">
        <v>2.509934576</v>
      </c>
      <c r="E274">
        <v>0.1491328106</v>
      </c>
      <c r="F274">
        <v>2.6135122040000001</v>
      </c>
    </row>
    <row r="275" spans="1:6">
      <c r="A275" t="s">
        <v>41</v>
      </c>
      <c r="B275" t="s">
        <v>9</v>
      </c>
      <c r="C275">
        <v>33133.16934</v>
      </c>
      <c r="D275">
        <v>5.4720240159999998</v>
      </c>
      <c r="E275">
        <v>0.13402678539999999</v>
      </c>
      <c r="F275">
        <v>5.5228893689999996</v>
      </c>
    </row>
    <row r="276" spans="1:6">
      <c r="A276" t="s">
        <v>41</v>
      </c>
      <c r="B276" t="s">
        <v>10</v>
      </c>
      <c r="C276">
        <v>3419.311741</v>
      </c>
      <c r="D276">
        <v>7.5583376529999997</v>
      </c>
      <c r="E276">
        <v>0.18748719520000001</v>
      </c>
      <c r="F276">
        <v>14.7250195</v>
      </c>
    </row>
    <row r="277" spans="1:6">
      <c r="A277" t="s">
        <v>41</v>
      </c>
      <c r="B277" t="s">
        <v>11</v>
      </c>
      <c r="C277">
        <v>69.657867839999994</v>
      </c>
      <c r="D277">
        <v>12.61689971</v>
      </c>
      <c r="E277">
        <v>2.5563540480000001E-2</v>
      </c>
      <c r="F277">
        <v>25.27074086</v>
      </c>
    </row>
    <row r="278" spans="1:6">
      <c r="A278" t="s">
        <v>41</v>
      </c>
      <c r="B278" t="s">
        <v>12</v>
      </c>
      <c r="C278">
        <v>1855.580252</v>
      </c>
      <c r="D278">
        <v>2.720710162</v>
      </c>
      <c r="E278">
        <v>0.57749987999999997</v>
      </c>
      <c r="F278">
        <v>3.3546209259999999</v>
      </c>
    </row>
    <row r="279" spans="1:6">
      <c r="A279" t="s">
        <v>41</v>
      </c>
      <c r="B279" t="s">
        <v>13</v>
      </c>
      <c r="C279">
        <v>-243.0811775</v>
      </c>
      <c r="D279">
        <v>37.076860529999998</v>
      </c>
      <c r="E279">
        <v>4.5004235380000004E-3</v>
      </c>
      <c r="F279">
        <v>0.16725619</v>
      </c>
    </row>
    <row r="280" spans="1:6">
      <c r="A280" t="s">
        <v>41</v>
      </c>
      <c r="B280" t="s">
        <v>14</v>
      </c>
      <c r="C280">
        <v>5244.0125379999999</v>
      </c>
      <c r="D280">
        <v>2.2903402509999999</v>
      </c>
      <c r="E280">
        <v>-0.17430315769999999</v>
      </c>
      <c r="F280">
        <v>0.82071471679999997</v>
      </c>
    </row>
    <row r="281" spans="1:6">
      <c r="A281" t="s">
        <v>41</v>
      </c>
      <c r="B281" t="s">
        <v>15</v>
      </c>
      <c r="C281">
        <v>1258.4711</v>
      </c>
      <c r="D281">
        <v>1.5971264359999999</v>
      </c>
      <c r="E281">
        <v>-1.296972331E-2</v>
      </c>
      <c r="F281">
        <v>0.67014571499999998</v>
      </c>
    </row>
    <row r="282" spans="1:6">
      <c r="A282" t="s">
        <v>41</v>
      </c>
      <c r="B282" t="s">
        <v>16</v>
      </c>
      <c r="C282">
        <v>53226.281710000003</v>
      </c>
      <c r="D282">
        <v>3.360307106</v>
      </c>
      <c r="E282">
        <v>0.1131976225</v>
      </c>
      <c r="F282">
        <v>2.7381283330000001</v>
      </c>
    </row>
    <row r="283" spans="1:6">
      <c r="A283" t="s">
        <v>41</v>
      </c>
      <c r="B283" t="s">
        <v>17</v>
      </c>
      <c r="C283">
        <v>97.020028530000005</v>
      </c>
      <c r="D283">
        <v>19.680179280000001</v>
      </c>
      <c r="E283">
        <v>6.1649630439999999E-2</v>
      </c>
      <c r="F283">
        <v>22.543596059999999</v>
      </c>
    </row>
    <row r="284" spans="1:6">
      <c r="A284" t="s">
        <v>41</v>
      </c>
      <c r="B284" t="s">
        <v>18</v>
      </c>
      <c r="C284">
        <v>-1804.895033</v>
      </c>
      <c r="D284">
        <v>21.304974170000001</v>
      </c>
      <c r="E284">
        <v>3.223142818E-2</v>
      </c>
      <c r="F284">
        <v>8.0824968730000002</v>
      </c>
    </row>
    <row r="285" spans="1:6">
      <c r="A285" t="s">
        <v>41</v>
      </c>
      <c r="B285" t="s">
        <v>19</v>
      </c>
      <c r="C285">
        <v>2101.7733119999998</v>
      </c>
      <c r="D285">
        <v>2.1630081049999998</v>
      </c>
      <c r="E285">
        <v>8.8392253130000001E-2</v>
      </c>
      <c r="F285">
        <v>2.4340884859999998</v>
      </c>
    </row>
    <row r="286" spans="1:6">
      <c r="A286" t="s">
        <v>41</v>
      </c>
      <c r="B286" t="s">
        <v>20</v>
      </c>
      <c r="C286">
        <v>57565.759250000003</v>
      </c>
      <c r="D286">
        <v>2.7620120699999999</v>
      </c>
      <c r="E286">
        <v>2.7319454070000001E-3</v>
      </c>
      <c r="F286">
        <v>3.01594753</v>
      </c>
    </row>
    <row r="287" spans="1:6">
      <c r="A287" t="s">
        <v>41</v>
      </c>
      <c r="B287" t="s">
        <v>21</v>
      </c>
      <c r="C287">
        <v>869.30819429999997</v>
      </c>
      <c r="D287">
        <v>10.515087449999999</v>
      </c>
      <c r="E287">
        <v>-1.007603009E-2</v>
      </c>
      <c r="F287">
        <v>2.2295813330000001</v>
      </c>
    </row>
    <row r="288" spans="1:6">
      <c r="A288" t="s">
        <v>42</v>
      </c>
      <c r="B288" t="s">
        <v>7</v>
      </c>
      <c r="C288">
        <v>28168.28602</v>
      </c>
      <c r="D288">
        <v>1.186622141</v>
      </c>
      <c r="E288">
        <v>0.26799769709999999</v>
      </c>
      <c r="F288">
        <v>1.213871616</v>
      </c>
    </row>
    <row r="289" spans="1:6">
      <c r="A289" t="s">
        <v>42</v>
      </c>
      <c r="B289" t="s">
        <v>9</v>
      </c>
      <c r="C289">
        <v>139512.57980000001</v>
      </c>
      <c r="D289">
        <v>1.6820668519999999</v>
      </c>
      <c r="E289">
        <v>0.56834150579999998</v>
      </c>
      <c r="F289">
        <v>1.685754076</v>
      </c>
    </row>
    <row r="290" spans="1:6">
      <c r="A290" t="s">
        <v>42</v>
      </c>
      <c r="B290" t="s">
        <v>10</v>
      </c>
      <c r="C290">
        <v>364821.56569999998</v>
      </c>
      <c r="D290">
        <v>1.6371712650000001</v>
      </c>
      <c r="E290">
        <v>38.793358689999998</v>
      </c>
      <c r="F290">
        <v>1.6446736639999999</v>
      </c>
    </row>
    <row r="291" spans="1:6">
      <c r="A291" t="s">
        <v>42</v>
      </c>
      <c r="B291" t="s">
        <v>11</v>
      </c>
      <c r="C291">
        <v>2234.6812220000002</v>
      </c>
      <c r="D291">
        <v>0.76517557739999997</v>
      </c>
      <c r="E291">
        <v>1.61696127</v>
      </c>
      <c r="F291">
        <v>0.77730813089999995</v>
      </c>
    </row>
    <row r="292" spans="1:6">
      <c r="A292" t="s">
        <v>42</v>
      </c>
      <c r="B292" t="s">
        <v>12</v>
      </c>
      <c r="C292">
        <v>40647.691480000001</v>
      </c>
      <c r="D292">
        <v>1.7531030009999999</v>
      </c>
      <c r="E292">
        <v>15.463456389999999</v>
      </c>
      <c r="F292">
        <v>1.7683575229999999</v>
      </c>
    </row>
    <row r="293" spans="1:6">
      <c r="A293" t="s">
        <v>42</v>
      </c>
      <c r="B293" t="s">
        <v>13</v>
      </c>
      <c r="C293">
        <v>6533.6324770000001</v>
      </c>
      <c r="D293">
        <v>3.464828325</v>
      </c>
      <c r="E293">
        <v>5.0664026940000001E-3</v>
      </c>
      <c r="F293">
        <v>0.37317970649999999</v>
      </c>
    </row>
    <row r="294" spans="1:6">
      <c r="A294" t="s">
        <v>42</v>
      </c>
      <c r="B294" t="s">
        <v>14</v>
      </c>
      <c r="C294">
        <v>479033.56920000003</v>
      </c>
      <c r="D294">
        <v>1.497427772</v>
      </c>
      <c r="E294">
        <v>5.4688161580000001</v>
      </c>
      <c r="F294">
        <v>1.5622562010000001</v>
      </c>
    </row>
    <row r="295" spans="1:6">
      <c r="A295" t="s">
        <v>42</v>
      </c>
      <c r="B295" t="s">
        <v>15</v>
      </c>
      <c r="C295">
        <v>1499817.4029999999</v>
      </c>
      <c r="D295">
        <v>0.47436350989999998</v>
      </c>
      <c r="E295">
        <v>6.4672724700000002</v>
      </c>
      <c r="F295">
        <v>0.47571398069999998</v>
      </c>
    </row>
    <row r="296" spans="1:6">
      <c r="A296" t="s">
        <v>42</v>
      </c>
      <c r="B296" t="s">
        <v>16</v>
      </c>
      <c r="C296">
        <v>299037.29950000002</v>
      </c>
      <c r="D296">
        <v>1.0671876629999999</v>
      </c>
      <c r="E296">
        <v>0.53917579969999996</v>
      </c>
      <c r="F296">
        <v>1.0257033470000001</v>
      </c>
    </row>
    <row r="297" spans="1:6">
      <c r="A297" t="s">
        <v>42</v>
      </c>
      <c r="B297" t="s">
        <v>17</v>
      </c>
      <c r="C297">
        <v>5240.7765069999996</v>
      </c>
      <c r="D297">
        <v>1.68884934</v>
      </c>
      <c r="E297">
        <v>3.805716726</v>
      </c>
      <c r="F297">
        <v>1.692829865</v>
      </c>
    </row>
    <row r="298" spans="1:6">
      <c r="A298" t="s">
        <v>42</v>
      </c>
      <c r="B298" t="s">
        <v>18</v>
      </c>
      <c r="C298">
        <v>9066.2201060000007</v>
      </c>
      <c r="D298">
        <v>4.537021105</v>
      </c>
      <c r="E298">
        <v>0.105880322</v>
      </c>
      <c r="F298">
        <v>2.631927594</v>
      </c>
    </row>
    <row r="299" spans="1:6">
      <c r="A299" t="s">
        <v>42</v>
      </c>
      <c r="B299" t="s">
        <v>19</v>
      </c>
      <c r="C299">
        <v>310695.5367</v>
      </c>
      <c r="D299">
        <v>0.66676876439999999</v>
      </c>
      <c r="E299">
        <v>14.69312759</v>
      </c>
      <c r="F299">
        <v>0.6672714716</v>
      </c>
    </row>
    <row r="300" spans="1:6">
      <c r="A300" t="s">
        <v>42</v>
      </c>
      <c r="B300" t="s">
        <v>20</v>
      </c>
      <c r="C300">
        <v>4367800.0810000002</v>
      </c>
      <c r="D300">
        <v>1.6474254230000001</v>
      </c>
      <c r="E300">
        <v>0.22609270079999999</v>
      </c>
      <c r="F300">
        <v>1.6492555820000001</v>
      </c>
    </row>
    <row r="301" spans="1:6">
      <c r="A301" t="s">
        <v>42</v>
      </c>
      <c r="B301" t="s">
        <v>21</v>
      </c>
      <c r="C301">
        <v>2846.39057</v>
      </c>
      <c r="D301">
        <v>2.777105653</v>
      </c>
      <c r="E301">
        <v>-5.2169855739999998E-3</v>
      </c>
      <c r="F301">
        <v>3.7238602269999999</v>
      </c>
    </row>
    <row r="302" spans="1:6">
      <c r="A302" t="s">
        <v>43</v>
      </c>
      <c r="B302" t="s">
        <v>7</v>
      </c>
      <c r="C302" t="s">
        <v>8</v>
      </c>
      <c r="D302" t="s">
        <v>8</v>
      </c>
      <c r="E302" t="s">
        <v>8</v>
      </c>
      <c r="F302" t="s">
        <v>8</v>
      </c>
    </row>
    <row r="303" spans="1:6">
      <c r="A303" t="s">
        <v>43</v>
      </c>
      <c r="B303" t="s">
        <v>9</v>
      </c>
      <c r="C303">
        <v>21270.013579999999</v>
      </c>
      <c r="D303">
        <v>1.9982736720000001</v>
      </c>
      <c r="E303">
        <v>8.559313499E-2</v>
      </c>
      <c r="F303">
        <v>2.0273595179999999</v>
      </c>
    </row>
    <row r="304" spans="1:6">
      <c r="A304" t="s">
        <v>43</v>
      </c>
      <c r="B304" t="s">
        <v>10</v>
      </c>
      <c r="C304">
        <v>20095.690159999998</v>
      </c>
      <c r="D304">
        <v>1.713668025</v>
      </c>
      <c r="E304">
        <v>1.96889867</v>
      </c>
      <c r="F304">
        <v>1.8683952639999999</v>
      </c>
    </row>
    <row r="305" spans="1:6">
      <c r="A305" t="s">
        <v>43</v>
      </c>
      <c r="B305" t="s">
        <v>11</v>
      </c>
      <c r="C305">
        <v>193944.20730000001</v>
      </c>
      <c r="D305">
        <v>1.656693317</v>
      </c>
      <c r="E305">
        <v>142.53281050000001</v>
      </c>
      <c r="F305">
        <v>1.6569913190000001</v>
      </c>
    </row>
    <row r="306" spans="1:6">
      <c r="A306" t="s">
        <v>43</v>
      </c>
      <c r="B306" t="s">
        <v>12</v>
      </c>
      <c r="C306">
        <v>1465.467437</v>
      </c>
      <c r="D306">
        <v>11.533016999999999</v>
      </c>
      <c r="E306">
        <v>0.42779927810000001</v>
      </c>
      <c r="F306">
        <v>15.16046029</v>
      </c>
    </row>
    <row r="307" spans="1:6">
      <c r="A307" t="s">
        <v>43</v>
      </c>
      <c r="B307" t="s">
        <v>13</v>
      </c>
      <c r="C307">
        <v>80355.09332</v>
      </c>
      <c r="D307">
        <v>1.5801155410000001</v>
      </c>
      <c r="E307">
        <v>1.123184073E-2</v>
      </c>
      <c r="F307">
        <v>0.94413178789999996</v>
      </c>
    </row>
    <row r="308" spans="1:6">
      <c r="A308" t="s">
        <v>43</v>
      </c>
      <c r="B308" t="s">
        <v>14</v>
      </c>
      <c r="C308">
        <v>49928.311199999996</v>
      </c>
      <c r="D308">
        <v>1.618030885</v>
      </c>
      <c r="E308">
        <v>0.35791378400000001</v>
      </c>
      <c r="F308">
        <v>2.6883698030000001</v>
      </c>
    </row>
    <row r="309" spans="1:6">
      <c r="A309" t="s">
        <v>43</v>
      </c>
      <c r="B309" t="s">
        <v>15</v>
      </c>
      <c r="C309">
        <v>117650.19560000001</v>
      </c>
      <c r="D309">
        <v>0.53699137259999996</v>
      </c>
      <c r="E309">
        <v>0.49034485970000002</v>
      </c>
      <c r="F309">
        <v>0.55715463249999997</v>
      </c>
    </row>
    <row r="310" spans="1:6">
      <c r="A310" t="s">
        <v>43</v>
      </c>
      <c r="B310" t="s">
        <v>16</v>
      </c>
      <c r="C310">
        <v>226780.948</v>
      </c>
      <c r="D310">
        <v>1.7304827570000001</v>
      </c>
      <c r="E310">
        <v>0.41395916310000003</v>
      </c>
      <c r="F310">
        <v>1.6428667809999999</v>
      </c>
    </row>
    <row r="311" spans="1:6">
      <c r="A311" t="s">
        <v>43</v>
      </c>
      <c r="B311" t="s">
        <v>17</v>
      </c>
      <c r="C311">
        <v>2010.631386</v>
      </c>
      <c r="D311">
        <v>2.306032766</v>
      </c>
      <c r="E311">
        <v>1.4545400879999999</v>
      </c>
      <c r="F311">
        <v>2.3202536230000002</v>
      </c>
    </row>
    <row r="312" spans="1:6">
      <c r="A312" t="s">
        <v>43</v>
      </c>
      <c r="B312" t="s">
        <v>18</v>
      </c>
      <c r="C312">
        <v>-3858.0795750000002</v>
      </c>
      <c r="D312">
        <v>8.630615852</v>
      </c>
      <c r="E312">
        <v>1.832165274E-2</v>
      </c>
      <c r="F312">
        <v>12.312335839999999</v>
      </c>
    </row>
    <row r="313" spans="1:6">
      <c r="A313" t="s">
        <v>43</v>
      </c>
      <c r="B313" t="s">
        <v>19</v>
      </c>
      <c r="C313">
        <v>555421.38069999998</v>
      </c>
      <c r="D313">
        <v>0.76675833140000005</v>
      </c>
      <c r="E313">
        <v>26.275202820000001</v>
      </c>
      <c r="F313">
        <v>0.7670816023</v>
      </c>
    </row>
    <row r="314" spans="1:6">
      <c r="A314" t="s">
        <v>43</v>
      </c>
      <c r="B314" t="s">
        <v>20</v>
      </c>
      <c r="C314">
        <v>204385.87090000001</v>
      </c>
      <c r="D314">
        <v>0.53193103249999996</v>
      </c>
      <c r="E314">
        <v>1.0340313909999999E-2</v>
      </c>
      <c r="F314">
        <v>0.54485189190000005</v>
      </c>
    </row>
    <row r="315" spans="1:6">
      <c r="A315" t="s">
        <v>43</v>
      </c>
      <c r="B315" t="s">
        <v>21</v>
      </c>
      <c r="C315">
        <v>592343.81949999998</v>
      </c>
      <c r="D315">
        <v>0.62000900240000001</v>
      </c>
      <c r="E315">
        <v>1.44358165</v>
      </c>
      <c r="F315">
        <v>0.6252541989</v>
      </c>
    </row>
    <row r="316" spans="1:6">
      <c r="A316" t="s">
        <v>44</v>
      </c>
      <c r="B316" t="s">
        <v>7</v>
      </c>
      <c r="C316" t="s">
        <v>8</v>
      </c>
      <c r="D316" t="s">
        <v>8</v>
      </c>
      <c r="E316" t="s">
        <v>8</v>
      </c>
      <c r="F316" t="s">
        <v>8</v>
      </c>
    </row>
    <row r="317" spans="1:6">
      <c r="A317" t="s">
        <v>44</v>
      </c>
      <c r="B317" t="s">
        <v>9</v>
      </c>
      <c r="C317">
        <v>47915.173390000004</v>
      </c>
      <c r="D317">
        <v>3.4660701</v>
      </c>
      <c r="E317">
        <v>0.19437720410000001</v>
      </c>
      <c r="F317">
        <v>3.4882856809999998</v>
      </c>
    </row>
    <row r="318" spans="1:6">
      <c r="A318" t="s">
        <v>44</v>
      </c>
      <c r="B318" t="s">
        <v>10</v>
      </c>
      <c r="C318">
        <v>14847.175810000001</v>
      </c>
      <c r="D318">
        <v>4.2354787260000002</v>
      </c>
      <c r="E318">
        <v>1.408239547</v>
      </c>
      <c r="F318">
        <v>4.7701531580000003</v>
      </c>
    </row>
    <row r="319" spans="1:6">
      <c r="A319" t="s">
        <v>44</v>
      </c>
      <c r="B319" t="s">
        <v>11</v>
      </c>
      <c r="C319">
        <v>309213.90159999998</v>
      </c>
      <c r="D319">
        <v>3.3790831080000001</v>
      </c>
      <c r="E319">
        <v>227.2616563</v>
      </c>
      <c r="F319">
        <v>3.3794643180000001</v>
      </c>
    </row>
    <row r="320" spans="1:6">
      <c r="A320" t="s">
        <v>44</v>
      </c>
      <c r="B320" t="s">
        <v>12</v>
      </c>
      <c r="C320">
        <v>1991.846342</v>
      </c>
      <c r="D320">
        <v>6.3037922179999999</v>
      </c>
      <c r="E320">
        <v>0.62979017849999996</v>
      </c>
      <c r="F320">
        <v>7.6505942180000002</v>
      </c>
    </row>
    <row r="321" spans="1:6">
      <c r="A321" t="s">
        <v>44</v>
      </c>
      <c r="B321" t="s">
        <v>13</v>
      </c>
      <c r="C321">
        <v>642425.94440000004</v>
      </c>
      <c r="D321">
        <v>2.2602051919999999</v>
      </c>
      <c r="E321">
        <v>5.817500557E-2</v>
      </c>
      <c r="F321">
        <v>2.084566761</v>
      </c>
    </row>
    <row r="322" spans="1:6">
      <c r="A322" t="s">
        <v>44</v>
      </c>
      <c r="B322" t="s">
        <v>14</v>
      </c>
      <c r="C322">
        <v>178065.89060000001</v>
      </c>
      <c r="D322">
        <v>3.2387489309999999</v>
      </c>
      <c r="E322">
        <v>1.884109622</v>
      </c>
      <c r="F322">
        <v>3.645739222</v>
      </c>
    </row>
    <row r="323" spans="1:6">
      <c r="A323" t="s">
        <v>44</v>
      </c>
      <c r="B323" t="s">
        <v>15</v>
      </c>
      <c r="C323">
        <v>438476.989</v>
      </c>
      <c r="D323">
        <v>1.189427762</v>
      </c>
      <c r="E323">
        <v>1.877701259</v>
      </c>
      <c r="F323">
        <v>1.2010906649999999</v>
      </c>
    </row>
    <row r="324" spans="1:6">
      <c r="A324" t="s">
        <v>44</v>
      </c>
      <c r="B324" t="s">
        <v>16</v>
      </c>
      <c r="C324">
        <v>164100.82699999999</v>
      </c>
      <c r="D324">
        <v>2.5439931690000002</v>
      </c>
      <c r="E324">
        <v>0.30533765410000002</v>
      </c>
      <c r="F324">
        <v>2.3693670899999999</v>
      </c>
    </row>
    <row r="325" spans="1:6">
      <c r="A325" t="s">
        <v>44</v>
      </c>
      <c r="B325" t="s">
        <v>17</v>
      </c>
      <c r="C325">
        <v>2040.2230669999999</v>
      </c>
      <c r="D325">
        <v>4.2253540520000001</v>
      </c>
      <c r="E325">
        <v>1.4760794509999999</v>
      </c>
      <c r="F325">
        <v>4.2510307620000001</v>
      </c>
    </row>
    <row r="326" spans="1:6">
      <c r="A326" t="s">
        <v>44</v>
      </c>
      <c r="B326" t="s">
        <v>18</v>
      </c>
      <c r="C326">
        <v>-813.63122669999996</v>
      </c>
      <c r="D326">
        <v>79.05697524</v>
      </c>
      <c r="E326">
        <v>3.8946975010000003E-2</v>
      </c>
      <c r="F326">
        <v>11.188869370000001</v>
      </c>
    </row>
    <row r="327" spans="1:6">
      <c r="A327" t="s">
        <v>44</v>
      </c>
      <c r="B327" t="s">
        <v>19</v>
      </c>
      <c r="C327">
        <v>1205761.46</v>
      </c>
      <c r="D327">
        <v>1.4924839009999999</v>
      </c>
      <c r="E327">
        <v>57.053675560000002</v>
      </c>
      <c r="F327">
        <v>1.4927736890000001</v>
      </c>
    </row>
    <row r="328" spans="1:6">
      <c r="A328" t="s">
        <v>44</v>
      </c>
      <c r="B328" t="s">
        <v>20</v>
      </c>
      <c r="C328">
        <v>423391.41389999999</v>
      </c>
      <c r="D328">
        <v>1.3618808570000001</v>
      </c>
      <c r="E328">
        <v>2.168940536E-2</v>
      </c>
      <c r="F328">
        <v>1.3776519309999999</v>
      </c>
    </row>
    <row r="329" spans="1:6">
      <c r="A329" t="s">
        <v>44</v>
      </c>
      <c r="B329" t="s">
        <v>21</v>
      </c>
      <c r="C329">
        <v>1811283.3119999999</v>
      </c>
      <c r="D329">
        <v>1.4723609790000001</v>
      </c>
      <c r="E329">
        <v>4.4393502290000004</v>
      </c>
      <c r="F329">
        <v>1.4764113990000001</v>
      </c>
    </row>
    <row r="330" spans="1:6">
      <c r="A330" t="s">
        <v>45</v>
      </c>
      <c r="B330" t="s">
        <v>7</v>
      </c>
      <c r="C330" t="s">
        <v>8</v>
      </c>
      <c r="D330" t="s">
        <v>8</v>
      </c>
      <c r="E330" t="s">
        <v>8</v>
      </c>
      <c r="F330" t="s">
        <v>8</v>
      </c>
    </row>
    <row r="331" spans="1:6">
      <c r="A331" t="s">
        <v>45</v>
      </c>
      <c r="B331" t="s">
        <v>9</v>
      </c>
      <c r="C331">
        <v>86556.613689999998</v>
      </c>
      <c r="D331">
        <v>1.562548719</v>
      </c>
      <c r="E331">
        <v>0.35213843119999999</v>
      </c>
      <c r="F331">
        <v>1.5680769450000001</v>
      </c>
    </row>
    <row r="332" spans="1:6">
      <c r="A332" t="s">
        <v>45</v>
      </c>
      <c r="B332" t="s">
        <v>10</v>
      </c>
      <c r="C332">
        <v>8148.4579350000004</v>
      </c>
      <c r="D332">
        <v>1.0992261560000001</v>
      </c>
      <c r="E332">
        <v>0.69266614260000003</v>
      </c>
      <c r="F332">
        <v>1.381341393</v>
      </c>
    </row>
    <row r="333" spans="1:6">
      <c r="A333" t="s">
        <v>45</v>
      </c>
      <c r="B333" t="s">
        <v>11</v>
      </c>
      <c r="C333">
        <v>164322.2911</v>
      </c>
      <c r="D333">
        <v>1.474936442</v>
      </c>
      <c r="E333">
        <v>120.7592578</v>
      </c>
      <c r="F333">
        <v>1.4752495859999999</v>
      </c>
    </row>
    <row r="334" spans="1:6">
      <c r="A334" t="s">
        <v>45</v>
      </c>
      <c r="B334" t="s">
        <v>12</v>
      </c>
      <c r="C334">
        <v>1908.727486</v>
      </c>
      <c r="D334">
        <v>1.7749920859999999</v>
      </c>
      <c r="E334">
        <v>0.5978944236</v>
      </c>
      <c r="F334">
        <v>2.1744487449999998</v>
      </c>
    </row>
    <row r="335" spans="1:6">
      <c r="A335" t="s">
        <v>45</v>
      </c>
      <c r="B335" t="s">
        <v>13</v>
      </c>
      <c r="C335">
        <v>351421.2696</v>
      </c>
      <c r="D335">
        <v>1.1996305940000001</v>
      </c>
      <c r="E335">
        <v>3.387080906E-2</v>
      </c>
      <c r="F335">
        <v>1.0395163110000001</v>
      </c>
    </row>
    <row r="336" spans="1:6">
      <c r="A336" t="s">
        <v>45</v>
      </c>
      <c r="B336" t="s">
        <v>14</v>
      </c>
      <c r="C336">
        <v>380177.34470000002</v>
      </c>
      <c r="D336">
        <v>1.3985194190000001</v>
      </c>
      <c r="E336">
        <v>4.291378914</v>
      </c>
      <c r="F336">
        <v>1.475678061</v>
      </c>
    </row>
    <row r="337" spans="1:6">
      <c r="A337" t="s">
        <v>45</v>
      </c>
      <c r="B337" t="s">
        <v>15</v>
      </c>
      <c r="C337">
        <v>324837.96879999997</v>
      </c>
      <c r="D337">
        <v>0.84585061419999996</v>
      </c>
      <c r="E337">
        <v>1.386290239</v>
      </c>
      <c r="F337">
        <v>0.85708461810000003</v>
      </c>
    </row>
    <row r="338" spans="1:6">
      <c r="A338" t="s">
        <v>45</v>
      </c>
      <c r="B338" t="s">
        <v>16</v>
      </c>
      <c r="C338">
        <v>213428.58259999999</v>
      </c>
      <c r="D338">
        <v>1.4372733900000001</v>
      </c>
      <c r="E338">
        <v>0.39082018289999998</v>
      </c>
      <c r="F338">
        <v>1.360194415</v>
      </c>
    </row>
    <row r="339" spans="1:6">
      <c r="A339" t="s">
        <v>45</v>
      </c>
      <c r="B339" t="s">
        <v>17</v>
      </c>
      <c r="C339">
        <v>1597.921108</v>
      </c>
      <c r="D339">
        <v>3.567427817</v>
      </c>
      <c r="E339">
        <v>1.1541341540000001</v>
      </c>
      <c r="F339">
        <v>3.5951536690000001</v>
      </c>
    </row>
    <row r="340" spans="1:6">
      <c r="A340" t="s">
        <v>45</v>
      </c>
      <c r="B340" t="s">
        <v>18</v>
      </c>
      <c r="C340">
        <v>-2256.8410640000002</v>
      </c>
      <c r="D340">
        <v>23.119245020000001</v>
      </c>
      <c r="E340">
        <v>2.916961484E-2</v>
      </c>
      <c r="F340">
        <v>12.11814268</v>
      </c>
    </row>
    <row r="341" spans="1:6">
      <c r="A341" t="s">
        <v>45</v>
      </c>
      <c r="B341" t="s">
        <v>19</v>
      </c>
      <c r="C341">
        <v>1202880.2420000001</v>
      </c>
      <c r="D341">
        <v>0.92028561129999997</v>
      </c>
      <c r="E341">
        <v>56.91731695</v>
      </c>
      <c r="F341">
        <v>0.9204647265</v>
      </c>
    </row>
    <row r="342" spans="1:6">
      <c r="A342" t="s">
        <v>45</v>
      </c>
      <c r="B342" t="s">
        <v>20</v>
      </c>
      <c r="C342">
        <v>150462.9638</v>
      </c>
      <c r="D342">
        <v>0.79097694470000002</v>
      </c>
      <c r="E342">
        <v>7.5459736529999996E-3</v>
      </c>
      <c r="F342">
        <v>0.81730497300000005</v>
      </c>
    </row>
    <row r="343" spans="1:6">
      <c r="A343" t="s">
        <v>45</v>
      </c>
      <c r="B343" t="s">
        <v>21</v>
      </c>
      <c r="C343">
        <v>935737.25930000003</v>
      </c>
      <c r="D343">
        <v>0.96374757099999997</v>
      </c>
      <c r="E343">
        <v>2.2875343510000001</v>
      </c>
      <c r="F343">
        <v>0.96889275360000005</v>
      </c>
    </row>
    <row r="344" spans="1:6">
      <c r="A344" t="s">
        <v>29</v>
      </c>
      <c r="B344" t="s">
        <v>7</v>
      </c>
      <c r="C344">
        <v>532.22580800000003</v>
      </c>
      <c r="D344">
        <v>21.210718150000002</v>
      </c>
      <c r="E344">
        <v>-9.7430741670000002E-4</v>
      </c>
      <c r="F344">
        <v>112.768095</v>
      </c>
    </row>
    <row r="345" spans="1:6">
      <c r="A345" t="s">
        <v>29</v>
      </c>
      <c r="B345" t="s">
        <v>9</v>
      </c>
      <c r="C345">
        <v>-327.43032349999999</v>
      </c>
      <c r="D345">
        <v>6.0030462350000002</v>
      </c>
      <c r="E345">
        <v>-2.582647977E-3</v>
      </c>
      <c r="F345">
        <v>3.1072224149999998</v>
      </c>
    </row>
    <row r="346" spans="1:6">
      <c r="A346" t="s">
        <v>29</v>
      </c>
      <c r="B346" t="s">
        <v>10</v>
      </c>
      <c r="C346">
        <v>41.18041831</v>
      </c>
      <c r="D346">
        <v>83.455804380000004</v>
      </c>
      <c r="E346">
        <v>-0.17337304379999999</v>
      </c>
      <c r="F346">
        <v>2.117523464</v>
      </c>
    </row>
    <row r="347" spans="1:6">
      <c r="A347" t="s">
        <v>29</v>
      </c>
      <c r="B347" t="s">
        <v>11</v>
      </c>
      <c r="C347">
        <v>9.2267385560000008</v>
      </c>
      <c r="D347">
        <v>25.84949799</v>
      </c>
      <c r="E347">
        <v>-1.8856286109999999E-2</v>
      </c>
      <c r="F347">
        <v>9.297374348</v>
      </c>
    </row>
    <row r="348" spans="1:6">
      <c r="A348" t="s">
        <v>29</v>
      </c>
      <c r="B348" t="s">
        <v>12</v>
      </c>
      <c r="C348">
        <v>-79.204080320000003</v>
      </c>
      <c r="D348">
        <v>56.103337439999997</v>
      </c>
      <c r="E348">
        <v>-0.16494786310000001</v>
      </c>
      <c r="F348">
        <v>10.33767533</v>
      </c>
    </row>
    <row r="349" spans="1:6">
      <c r="A349" t="s">
        <v>29</v>
      </c>
      <c r="B349" t="s">
        <v>13</v>
      </c>
      <c r="C349">
        <v>-782.29400120000003</v>
      </c>
      <c r="D349">
        <v>26.130296779999998</v>
      </c>
      <c r="E349">
        <v>4.4553894350000001E-3</v>
      </c>
      <c r="F349">
        <v>0.38318630050000002</v>
      </c>
    </row>
    <row r="350" spans="1:6">
      <c r="A350" t="s">
        <v>29</v>
      </c>
      <c r="B350" t="s">
        <v>14</v>
      </c>
      <c r="C350">
        <v>19.79768945</v>
      </c>
      <c r="D350">
        <v>72.017103539999994</v>
      </c>
      <c r="E350">
        <v>-0.23652670679999999</v>
      </c>
      <c r="F350">
        <v>7.1796574180000003E-2</v>
      </c>
    </row>
    <row r="351" spans="1:6">
      <c r="A351" t="s">
        <v>29</v>
      </c>
      <c r="B351" t="s">
        <v>15</v>
      </c>
      <c r="C351">
        <v>8.9655094359999996</v>
      </c>
      <c r="D351">
        <v>77.477324449999998</v>
      </c>
      <c r="E351">
        <v>-1.8372980180000002E-2</v>
      </c>
      <c r="F351">
        <v>0.16348856840000001</v>
      </c>
    </row>
    <row r="352" spans="1:6">
      <c r="A352" t="s">
        <v>29</v>
      </c>
      <c r="B352" t="s">
        <v>16</v>
      </c>
      <c r="C352">
        <v>-614.71113130000003</v>
      </c>
      <c r="D352">
        <v>27.458657599999999</v>
      </c>
      <c r="E352">
        <v>1.989387963E-2</v>
      </c>
      <c r="F352">
        <v>1.4703370440000001</v>
      </c>
    </row>
    <row r="353" spans="1:6">
      <c r="A353" t="s">
        <v>29</v>
      </c>
      <c r="B353" t="s">
        <v>17</v>
      </c>
      <c r="C353">
        <v>55.303266540000003</v>
      </c>
      <c r="D353">
        <v>45.110541159999997</v>
      </c>
      <c r="E353">
        <v>3.1284593419999999E-2</v>
      </c>
      <c r="F353">
        <v>58.044560779999998</v>
      </c>
    </row>
    <row r="354" spans="1:6">
      <c r="A354" t="s">
        <v>29</v>
      </c>
      <c r="B354" t="s">
        <v>18</v>
      </c>
      <c r="C354">
        <v>-5208.3480410000002</v>
      </c>
      <c r="D354">
        <v>8.5915205579999991</v>
      </c>
      <c r="E354">
        <v>9.17394547E-3</v>
      </c>
      <c r="F354">
        <v>33.045019310000001</v>
      </c>
    </row>
    <row r="355" spans="1:6">
      <c r="A355" t="s">
        <v>29</v>
      </c>
      <c r="B355" t="s">
        <v>19</v>
      </c>
      <c r="C355">
        <v>65.5835589</v>
      </c>
      <c r="D355">
        <v>25.768380050000001</v>
      </c>
      <c r="E355">
        <v>-7.9739602140000004E-3</v>
      </c>
      <c r="F355">
        <v>10.030315160000001</v>
      </c>
    </row>
    <row r="356" spans="1:6">
      <c r="A356" t="s">
        <v>29</v>
      </c>
      <c r="B356" t="s">
        <v>20</v>
      </c>
      <c r="C356">
        <v>-319.40932049999998</v>
      </c>
      <c r="D356">
        <v>57.601745569999999</v>
      </c>
      <c r="E356">
        <v>-2.6772329159999999E-4</v>
      </c>
      <c r="F356">
        <v>3.5612549210000002</v>
      </c>
    </row>
    <row r="357" spans="1:6">
      <c r="A357" t="s">
        <v>29</v>
      </c>
      <c r="B357" t="s">
        <v>21</v>
      </c>
      <c r="C357">
        <v>-82.17716652</v>
      </c>
      <c r="D357">
        <v>22.140687249999999</v>
      </c>
      <c r="E357">
        <v>-1.241448082E-2</v>
      </c>
      <c r="F357">
        <v>0.36019676769999998</v>
      </c>
    </row>
    <row r="358" spans="1:6">
      <c r="A358" t="s">
        <v>30</v>
      </c>
      <c r="B358" t="s">
        <v>7</v>
      </c>
      <c r="C358">
        <v>12178.29631</v>
      </c>
      <c r="D358">
        <v>3.3274382770000002</v>
      </c>
      <c r="E358">
        <v>0.1123727799</v>
      </c>
      <c r="F358">
        <v>3.5096706989999999</v>
      </c>
    </row>
    <row r="359" spans="1:6">
      <c r="A359" t="s">
        <v>30</v>
      </c>
      <c r="B359" t="s">
        <v>9</v>
      </c>
      <c r="C359">
        <v>12259.80704</v>
      </c>
      <c r="D359">
        <v>2.5154294080000001</v>
      </c>
      <c r="E359">
        <v>4.8807206989999997E-2</v>
      </c>
      <c r="F359">
        <v>2.5796381030000002</v>
      </c>
    </row>
    <row r="360" spans="1:6">
      <c r="A360" t="s">
        <v>30</v>
      </c>
      <c r="B360" t="s">
        <v>10</v>
      </c>
      <c r="C360">
        <v>349473.70610000001</v>
      </c>
      <c r="D360">
        <v>2.5134838820000001</v>
      </c>
      <c r="E360">
        <v>37.153862840000002</v>
      </c>
      <c r="F360">
        <v>2.5255102800000002</v>
      </c>
    </row>
    <row r="361" spans="1:6">
      <c r="A361" t="s">
        <v>30</v>
      </c>
      <c r="B361" t="s">
        <v>11</v>
      </c>
      <c r="C361">
        <v>154.22307910000001</v>
      </c>
      <c r="D361">
        <v>4.726264069</v>
      </c>
      <c r="E361">
        <v>8.7723094050000006E-2</v>
      </c>
      <c r="F361">
        <v>6.1075855700000004</v>
      </c>
    </row>
    <row r="362" spans="1:6">
      <c r="A362" t="s">
        <v>30</v>
      </c>
      <c r="B362" t="s">
        <v>12</v>
      </c>
      <c r="C362">
        <v>6733.2383460000001</v>
      </c>
      <c r="D362">
        <v>3.6991122340000002</v>
      </c>
      <c r="E362">
        <v>2.4492362700000001</v>
      </c>
      <c r="F362">
        <v>3.902331357</v>
      </c>
    </row>
    <row r="363" spans="1:6">
      <c r="A363" t="s">
        <v>30</v>
      </c>
      <c r="B363" t="s">
        <v>13</v>
      </c>
      <c r="C363">
        <v>202441.4809</v>
      </c>
      <c r="D363">
        <v>2.7275326280000001</v>
      </c>
      <c r="E363">
        <v>2.1428280210000001E-2</v>
      </c>
      <c r="F363">
        <v>2.1521049460000001</v>
      </c>
    </row>
    <row r="364" spans="1:6">
      <c r="A364" t="s">
        <v>30</v>
      </c>
      <c r="B364" t="s">
        <v>14</v>
      </c>
      <c r="C364">
        <v>805437.73030000005</v>
      </c>
      <c r="D364">
        <v>2.3100531750000002</v>
      </c>
      <c r="E364">
        <v>9.3564865390000005</v>
      </c>
      <c r="F364">
        <v>2.3685082359999998</v>
      </c>
    </row>
    <row r="365" spans="1:6">
      <c r="A365" t="s">
        <v>30</v>
      </c>
      <c r="B365" t="s">
        <v>15</v>
      </c>
      <c r="C365">
        <v>9842.6217080000006</v>
      </c>
      <c r="D365">
        <v>0.91951090790000001</v>
      </c>
      <c r="E365">
        <v>2.415085552E-2</v>
      </c>
      <c r="F365">
        <v>1.62051319</v>
      </c>
    </row>
    <row r="366" spans="1:6">
      <c r="A366" t="s">
        <v>30</v>
      </c>
      <c r="B366" t="s">
        <v>16</v>
      </c>
      <c r="C366">
        <v>2998906.1490000002</v>
      </c>
      <c r="D366">
        <v>0.78035594809999997</v>
      </c>
      <c r="E366">
        <v>5.2179132370000003</v>
      </c>
      <c r="F366">
        <v>0.77722143980000002</v>
      </c>
    </row>
    <row r="367" spans="1:6">
      <c r="A367" t="s">
        <v>30</v>
      </c>
      <c r="B367" t="s">
        <v>17</v>
      </c>
      <c r="C367">
        <v>184.6494725</v>
      </c>
      <c r="D367">
        <v>8.8443504619999995</v>
      </c>
      <c r="E367">
        <v>0.1254338549</v>
      </c>
      <c r="F367">
        <v>9.4768164380000002</v>
      </c>
    </row>
    <row r="368" spans="1:6">
      <c r="A368" t="s">
        <v>30</v>
      </c>
      <c r="B368" t="s">
        <v>18</v>
      </c>
      <c r="C368">
        <v>-4284.5171190000001</v>
      </c>
      <c r="D368">
        <v>7.5087480209999997</v>
      </c>
      <c r="E368">
        <v>1.543265257E-2</v>
      </c>
      <c r="F368">
        <v>14.12280513</v>
      </c>
    </row>
    <row r="369" spans="1:6">
      <c r="A369" t="s">
        <v>30</v>
      </c>
      <c r="B369" t="s">
        <v>19</v>
      </c>
      <c r="C369">
        <v>2.27504258</v>
      </c>
      <c r="D369">
        <v>940.59049760000005</v>
      </c>
      <c r="E369">
        <v>-1.0970145610000001E-2</v>
      </c>
      <c r="F369">
        <v>9.2317550120000007</v>
      </c>
    </row>
    <row r="370" spans="1:6">
      <c r="A370" t="s">
        <v>30</v>
      </c>
      <c r="B370" t="s">
        <v>20</v>
      </c>
      <c r="C370">
        <v>4700668.9539999999</v>
      </c>
      <c r="D370">
        <v>0.71131480280000003</v>
      </c>
      <c r="E370">
        <v>0.2433423066</v>
      </c>
      <c r="F370">
        <v>0.71204900209999999</v>
      </c>
    </row>
    <row r="371" spans="1:6">
      <c r="A371" t="s">
        <v>30</v>
      </c>
      <c r="B371" t="s">
        <v>21</v>
      </c>
      <c r="C371">
        <v>-71.372017929999998</v>
      </c>
      <c r="D371">
        <v>79.630846140000003</v>
      </c>
      <c r="E371">
        <v>-1.2387925169999999E-2</v>
      </c>
      <c r="F371">
        <v>1.1275526920000001</v>
      </c>
    </row>
    <row r="372" spans="1:6">
      <c r="A372" t="s">
        <v>31</v>
      </c>
      <c r="B372" t="s">
        <v>7</v>
      </c>
      <c r="C372">
        <v>586672.40709999995</v>
      </c>
      <c r="D372">
        <v>2.0026919570000001</v>
      </c>
      <c r="E372">
        <v>5.703720873</v>
      </c>
      <c r="F372">
        <v>2.004852847</v>
      </c>
    </row>
    <row r="373" spans="1:6">
      <c r="A373" t="s">
        <v>31</v>
      </c>
      <c r="B373" t="s">
        <v>9</v>
      </c>
      <c r="C373">
        <v>10272.205449999999</v>
      </c>
      <c r="D373">
        <v>2.2043100419999999</v>
      </c>
      <c r="E373">
        <v>4.0692435309999997E-2</v>
      </c>
      <c r="F373">
        <v>2.2717977469999999</v>
      </c>
    </row>
    <row r="374" spans="1:6">
      <c r="A374" t="s">
        <v>31</v>
      </c>
      <c r="B374" t="s">
        <v>10</v>
      </c>
      <c r="C374">
        <v>31558.598819999999</v>
      </c>
      <c r="D374">
        <v>2.3228965819999998</v>
      </c>
      <c r="E374">
        <v>3.1933945719999999</v>
      </c>
      <c r="F374">
        <v>2.4522091509999999</v>
      </c>
    </row>
    <row r="375" spans="1:6">
      <c r="A375" t="s">
        <v>31</v>
      </c>
      <c r="B375" t="s">
        <v>11</v>
      </c>
      <c r="C375">
        <v>6276.3184430000001</v>
      </c>
      <c r="D375">
        <v>2.431219655</v>
      </c>
      <c r="E375">
        <v>4.5877616940000001</v>
      </c>
      <c r="F375">
        <v>2.4448063580000001</v>
      </c>
    </row>
    <row r="376" spans="1:6">
      <c r="A376" t="s">
        <v>31</v>
      </c>
      <c r="B376" t="s">
        <v>12</v>
      </c>
      <c r="C376">
        <v>5626.8650509999998</v>
      </c>
      <c r="D376">
        <v>2.1864659670000002</v>
      </c>
      <c r="E376">
        <v>2.0246802399999999</v>
      </c>
      <c r="F376">
        <v>2.3317721260000002</v>
      </c>
    </row>
    <row r="377" spans="1:6">
      <c r="A377" t="s">
        <v>31</v>
      </c>
      <c r="B377" t="s">
        <v>13</v>
      </c>
      <c r="C377">
        <v>-723.44846740000003</v>
      </c>
      <c r="D377">
        <v>61.584576290000001</v>
      </c>
      <c r="E377">
        <v>4.4603041100000004E-3</v>
      </c>
      <c r="F377">
        <v>0.83425033630000001</v>
      </c>
    </row>
    <row r="378" spans="1:6">
      <c r="A378" t="s">
        <v>31</v>
      </c>
      <c r="B378" t="s">
        <v>14</v>
      </c>
      <c r="C378">
        <v>107513.6298</v>
      </c>
      <c r="D378">
        <v>1.029535299</v>
      </c>
      <c r="E378">
        <v>1.0437896520000001</v>
      </c>
      <c r="F378">
        <v>1.263064497</v>
      </c>
    </row>
    <row r="379" spans="1:6">
      <c r="A379" t="s">
        <v>31</v>
      </c>
      <c r="B379" t="s">
        <v>15</v>
      </c>
      <c r="C379">
        <v>14325.008739999999</v>
      </c>
      <c r="D379">
        <v>0.72112524060000005</v>
      </c>
      <c r="E379">
        <v>4.3534112979999998E-2</v>
      </c>
      <c r="F379">
        <v>1.0261085430000001</v>
      </c>
    </row>
    <row r="380" spans="1:6">
      <c r="A380" t="s">
        <v>31</v>
      </c>
      <c r="B380" t="s">
        <v>16</v>
      </c>
      <c r="C380">
        <v>222018.49960000001</v>
      </c>
      <c r="D380">
        <v>2.9503277040000002</v>
      </c>
      <c r="E380">
        <v>0.40570607850000001</v>
      </c>
      <c r="F380">
        <v>2.7979111049999998</v>
      </c>
    </row>
    <row r="381" spans="1:6">
      <c r="A381" t="s">
        <v>31</v>
      </c>
      <c r="B381" t="s">
        <v>17</v>
      </c>
      <c r="C381">
        <v>288.6182968</v>
      </c>
      <c r="D381">
        <v>5.0430038689999996</v>
      </c>
      <c r="E381">
        <v>0.2011112816</v>
      </c>
      <c r="F381">
        <v>5.267929455</v>
      </c>
    </row>
    <row r="382" spans="1:6">
      <c r="A382" t="s">
        <v>31</v>
      </c>
      <c r="B382" t="s">
        <v>18</v>
      </c>
      <c r="C382">
        <v>-5004.4785490000004</v>
      </c>
      <c r="D382">
        <v>4.8784692529999996</v>
      </c>
      <c r="E382">
        <v>1.0555106680000001E-2</v>
      </c>
      <c r="F382">
        <v>15.67010513</v>
      </c>
    </row>
    <row r="383" spans="1:6">
      <c r="A383" t="s">
        <v>31</v>
      </c>
      <c r="B383" t="s">
        <v>19</v>
      </c>
      <c r="C383">
        <v>553872.67460000003</v>
      </c>
      <c r="D383">
        <v>1.6990429520000001</v>
      </c>
      <c r="E383">
        <v>26.20190762</v>
      </c>
      <c r="F383">
        <v>1.699761284</v>
      </c>
    </row>
    <row r="384" spans="1:6">
      <c r="A384" t="s">
        <v>31</v>
      </c>
      <c r="B384" t="s">
        <v>20</v>
      </c>
      <c r="C384">
        <v>723.86046520000002</v>
      </c>
      <c r="D384">
        <v>22.71996386</v>
      </c>
      <c r="E384">
        <v>-2.1365998320000001E-4</v>
      </c>
      <c r="F384">
        <v>3.9888278439999998</v>
      </c>
    </row>
    <row r="385" spans="1:6">
      <c r="A385" t="s">
        <v>31</v>
      </c>
      <c r="B385" t="s">
        <v>21</v>
      </c>
      <c r="C385">
        <v>-95.194028639999999</v>
      </c>
      <c r="D385">
        <v>22.288421119999999</v>
      </c>
      <c r="E385">
        <v>-1.2446472159999999E-2</v>
      </c>
      <c r="F385">
        <v>0.4189564227</v>
      </c>
    </row>
    <row r="386" spans="1:6">
      <c r="A386" t="s">
        <v>32</v>
      </c>
      <c r="B386" t="s">
        <v>7</v>
      </c>
      <c r="C386">
        <v>64129.901850000002</v>
      </c>
      <c r="D386">
        <v>1.622646662</v>
      </c>
      <c r="E386">
        <v>0.61799939130000003</v>
      </c>
      <c r="F386">
        <v>1.638805595</v>
      </c>
    </row>
    <row r="387" spans="1:6">
      <c r="A387" t="s">
        <v>32</v>
      </c>
      <c r="B387" t="s">
        <v>9</v>
      </c>
      <c r="C387">
        <v>20684.584620000001</v>
      </c>
      <c r="D387">
        <v>3.49667313</v>
      </c>
      <c r="E387">
        <v>8.3203006950000005E-2</v>
      </c>
      <c r="F387">
        <v>3.549030965</v>
      </c>
    </row>
    <row r="388" spans="1:6">
      <c r="A388" t="s">
        <v>32</v>
      </c>
      <c r="B388" t="s">
        <v>10</v>
      </c>
      <c r="C388">
        <v>97083.302530000001</v>
      </c>
      <c r="D388">
        <v>3.2529265000000001</v>
      </c>
      <c r="E388">
        <v>10.192903469999999</v>
      </c>
      <c r="F388">
        <v>3.3096600280000001</v>
      </c>
    </row>
    <row r="389" spans="1:6">
      <c r="A389" t="s">
        <v>32</v>
      </c>
      <c r="B389" t="s">
        <v>11</v>
      </c>
      <c r="C389">
        <v>1380.192546</v>
      </c>
      <c r="D389">
        <v>0.66681708969999998</v>
      </c>
      <c r="E389">
        <v>0.98887042950000004</v>
      </c>
      <c r="F389">
        <v>0.68410561940000003</v>
      </c>
    </row>
    <row r="390" spans="1:6">
      <c r="A390" t="s">
        <v>32</v>
      </c>
      <c r="B390" t="s">
        <v>12</v>
      </c>
      <c r="C390">
        <v>24243.089370000002</v>
      </c>
      <c r="D390">
        <v>3.295201042</v>
      </c>
      <c r="E390">
        <v>9.1684086110000003</v>
      </c>
      <c r="F390">
        <v>3.343560976</v>
      </c>
    </row>
    <row r="391" spans="1:6">
      <c r="A391" t="s">
        <v>32</v>
      </c>
      <c r="B391" t="s">
        <v>13</v>
      </c>
      <c r="C391">
        <v>564955.54920000001</v>
      </c>
      <c r="D391">
        <v>1.8915014450000001</v>
      </c>
      <c r="E391">
        <v>5.170481498E-2</v>
      </c>
      <c r="F391">
        <v>1.7261211350000001</v>
      </c>
    </row>
    <row r="392" spans="1:6">
      <c r="A392" t="s">
        <v>32</v>
      </c>
      <c r="B392" t="s">
        <v>14</v>
      </c>
      <c r="C392">
        <v>449962.71240000002</v>
      </c>
      <c r="D392">
        <v>2.8833830210000002</v>
      </c>
      <c r="E392">
        <v>5.1225647240000001</v>
      </c>
      <c r="F392">
        <v>3.0166516149999998</v>
      </c>
    </row>
    <row r="393" spans="1:6">
      <c r="A393" t="s">
        <v>32</v>
      </c>
      <c r="B393" t="s">
        <v>15</v>
      </c>
      <c r="C393">
        <v>118961.531</v>
      </c>
      <c r="D393">
        <v>1.225618699</v>
      </c>
      <c r="E393">
        <v>0.49601548839999998</v>
      </c>
      <c r="F393">
        <v>1.2711128119999999</v>
      </c>
    </row>
    <row r="394" spans="1:6">
      <c r="A394" t="s">
        <v>32</v>
      </c>
      <c r="B394" t="s">
        <v>16</v>
      </c>
      <c r="C394">
        <v>121520.12360000001</v>
      </c>
      <c r="D394">
        <v>2.325491419</v>
      </c>
      <c r="E394">
        <v>0.23154742859999999</v>
      </c>
      <c r="F394">
        <v>2.1149932589999998</v>
      </c>
    </row>
    <row r="395" spans="1:6">
      <c r="A395" t="s">
        <v>32</v>
      </c>
      <c r="B395" t="s">
        <v>17</v>
      </c>
      <c r="C395">
        <v>746.78398819999995</v>
      </c>
      <c r="D395">
        <v>1.8131942969999999</v>
      </c>
      <c r="E395">
        <v>0.5346035643</v>
      </c>
      <c r="F395">
        <v>1.8436170489999999</v>
      </c>
    </row>
    <row r="396" spans="1:6">
      <c r="A396" t="s">
        <v>32</v>
      </c>
      <c r="B396" t="s">
        <v>18</v>
      </c>
      <c r="C396">
        <v>24154.024020000001</v>
      </c>
      <c r="D396">
        <v>1.9442077259999999</v>
      </c>
      <c r="E396">
        <v>0.20809615319999999</v>
      </c>
      <c r="F396">
        <v>1.5288336730000001</v>
      </c>
    </row>
    <row r="397" spans="1:6">
      <c r="A397" t="s">
        <v>32</v>
      </c>
      <c r="B397" t="s">
        <v>19</v>
      </c>
      <c r="C397">
        <v>7008.7119419999999</v>
      </c>
      <c r="D397">
        <v>1.1651077889999999</v>
      </c>
      <c r="E397">
        <v>0.32062163859999998</v>
      </c>
      <c r="F397">
        <v>1.2053634929999999</v>
      </c>
    </row>
    <row r="398" spans="1:6">
      <c r="A398" t="s">
        <v>32</v>
      </c>
      <c r="B398" t="s">
        <v>20</v>
      </c>
      <c r="C398">
        <v>1133300.7709999999</v>
      </c>
      <c r="D398">
        <v>1.438835439</v>
      </c>
      <c r="E398">
        <v>5.8477635069999999E-2</v>
      </c>
      <c r="F398">
        <v>1.4450154770000001</v>
      </c>
    </row>
    <row r="399" spans="1:6">
      <c r="A399" t="s">
        <v>32</v>
      </c>
      <c r="B399" t="s">
        <v>21</v>
      </c>
      <c r="C399">
        <v>207154.96859999999</v>
      </c>
      <c r="D399">
        <v>1.378722395</v>
      </c>
      <c r="E399">
        <v>0.49690901990000003</v>
      </c>
      <c r="F399">
        <v>1.4126072059999999</v>
      </c>
    </row>
    <row r="400" spans="1:6">
      <c r="A400" t="s">
        <v>46</v>
      </c>
      <c r="B400" t="s">
        <v>7</v>
      </c>
      <c r="C400" t="s">
        <v>8</v>
      </c>
      <c r="D400" t="s">
        <v>8</v>
      </c>
      <c r="E400" t="s">
        <v>8</v>
      </c>
      <c r="F400" t="s">
        <v>8</v>
      </c>
    </row>
    <row r="401" spans="1:6">
      <c r="A401" t="s">
        <v>46</v>
      </c>
      <c r="B401" t="s">
        <v>9</v>
      </c>
      <c r="C401">
        <v>115782.5319</v>
      </c>
      <c r="D401">
        <v>3.5875345099999998</v>
      </c>
      <c r="E401">
        <v>0.47145895040000002</v>
      </c>
      <c r="F401">
        <v>3.5970147180000001</v>
      </c>
    </row>
    <row r="402" spans="1:6">
      <c r="A402" t="s">
        <v>46</v>
      </c>
      <c r="B402" t="s">
        <v>10</v>
      </c>
      <c r="C402">
        <v>10035.60023</v>
      </c>
      <c r="D402">
        <v>3.7190937599999998</v>
      </c>
      <c r="E402">
        <v>0.8942552923</v>
      </c>
      <c r="F402">
        <v>4.4584249979999999</v>
      </c>
    </row>
    <row r="403" spans="1:6">
      <c r="A403" t="s">
        <v>46</v>
      </c>
      <c r="B403" t="s">
        <v>11</v>
      </c>
      <c r="C403">
        <v>136518.1924</v>
      </c>
      <c r="D403">
        <v>3.0971540530000001</v>
      </c>
      <c r="E403">
        <v>100.3218895</v>
      </c>
      <c r="F403">
        <v>3.0979455649999998</v>
      </c>
    </row>
    <row r="404" spans="1:6">
      <c r="A404" t="s">
        <v>46</v>
      </c>
      <c r="B404" t="s">
        <v>12</v>
      </c>
      <c r="C404">
        <v>3870.2795179999998</v>
      </c>
      <c r="D404">
        <v>7.1668975499999998</v>
      </c>
      <c r="E404">
        <v>1.3506139150000001</v>
      </c>
      <c r="F404">
        <v>7.8808967470000004</v>
      </c>
    </row>
    <row r="405" spans="1:6">
      <c r="A405" t="s">
        <v>46</v>
      </c>
      <c r="B405" t="s">
        <v>13</v>
      </c>
      <c r="C405">
        <v>658652.99939999997</v>
      </c>
      <c r="D405">
        <v>1.4979903720000001</v>
      </c>
      <c r="E405">
        <v>5.9530260549999998E-2</v>
      </c>
      <c r="F405">
        <v>1.3842330519999999</v>
      </c>
    </row>
    <row r="406" spans="1:6">
      <c r="A406" t="s">
        <v>46</v>
      </c>
      <c r="B406" t="s">
        <v>14</v>
      </c>
      <c r="C406">
        <v>371385.08120000002</v>
      </c>
      <c r="D406">
        <v>3.1225591580000001</v>
      </c>
      <c r="E406">
        <v>4.1866577530000004</v>
      </c>
      <c r="F406">
        <v>3.2991451089999999</v>
      </c>
    </row>
    <row r="407" spans="1:6">
      <c r="A407" t="s">
        <v>46</v>
      </c>
      <c r="B407" t="s">
        <v>15</v>
      </c>
      <c r="C407">
        <v>195330.47810000001</v>
      </c>
      <c r="D407">
        <v>0.99502459350000005</v>
      </c>
      <c r="E407">
        <v>0.82625893949999996</v>
      </c>
      <c r="F407">
        <v>1.0171969940000001</v>
      </c>
    </row>
    <row r="408" spans="1:6">
      <c r="A408" t="s">
        <v>46</v>
      </c>
      <c r="B408" t="s">
        <v>16</v>
      </c>
      <c r="C408">
        <v>254112.86180000001</v>
      </c>
      <c r="D408">
        <v>1.8944546920000001</v>
      </c>
      <c r="E408">
        <v>0.46132400010000002</v>
      </c>
      <c r="F408">
        <v>1.8083847129999999</v>
      </c>
    </row>
    <row r="409" spans="1:6">
      <c r="A409" t="s">
        <v>46</v>
      </c>
      <c r="B409" t="s">
        <v>17</v>
      </c>
      <c r="C409">
        <v>4195.9744229999997</v>
      </c>
      <c r="D409">
        <v>4.2270133090000002</v>
      </c>
      <c r="E409">
        <v>3.045220166</v>
      </c>
      <c r="F409">
        <v>4.2394642139999998</v>
      </c>
    </row>
    <row r="410" spans="1:6">
      <c r="A410" t="s">
        <v>46</v>
      </c>
      <c r="B410" t="s">
        <v>18</v>
      </c>
      <c r="C410">
        <v>382.35058930000002</v>
      </c>
      <c r="D410">
        <v>106.0480675</v>
      </c>
      <c r="E410">
        <v>4.7049431539999999E-2</v>
      </c>
      <c r="F410">
        <v>5.8385133199999997</v>
      </c>
    </row>
    <row r="411" spans="1:6">
      <c r="A411" t="s">
        <v>46</v>
      </c>
      <c r="B411" t="s">
        <v>19</v>
      </c>
      <c r="C411">
        <v>1090491.7069999999</v>
      </c>
      <c r="D411">
        <v>1.1939327</v>
      </c>
      <c r="E411">
        <v>51.598334479999998</v>
      </c>
      <c r="F411">
        <v>1.1941890289999999</v>
      </c>
    </row>
    <row r="412" spans="1:6">
      <c r="A412" t="s">
        <v>46</v>
      </c>
      <c r="B412" t="s">
        <v>20</v>
      </c>
      <c r="C412">
        <v>264361.2501</v>
      </c>
      <c r="D412">
        <v>1.047414547</v>
      </c>
      <c r="E412">
        <v>1.344829946E-2</v>
      </c>
      <c r="F412">
        <v>1.066976897</v>
      </c>
    </row>
    <row r="413" spans="1:6">
      <c r="A413" t="s">
        <v>46</v>
      </c>
      <c r="B413" t="s">
        <v>21</v>
      </c>
      <c r="C413">
        <v>1442300.628</v>
      </c>
      <c r="D413">
        <v>1.157884685</v>
      </c>
      <c r="E413">
        <v>3.5325072409999998</v>
      </c>
      <c r="F413">
        <v>1.1618877009999999</v>
      </c>
    </row>
    <row r="414" spans="1:6">
      <c r="A414" t="s">
        <v>47</v>
      </c>
      <c r="B414" t="s">
        <v>7</v>
      </c>
      <c r="C414">
        <v>2646202.5090000001</v>
      </c>
      <c r="D414">
        <v>0.9791185845</v>
      </c>
      <c r="E414">
        <v>25.748399299999999</v>
      </c>
      <c r="F414">
        <v>0.97935260930000001</v>
      </c>
    </row>
    <row r="415" spans="1:6">
      <c r="A415" t="s">
        <v>47</v>
      </c>
      <c r="B415" t="s">
        <v>9</v>
      </c>
      <c r="C415">
        <v>237194.8106</v>
      </c>
      <c r="D415">
        <v>2.6550847559999999</v>
      </c>
      <c r="E415">
        <v>0.96714829170000005</v>
      </c>
      <c r="F415">
        <v>2.6585049519999999</v>
      </c>
    </row>
    <row r="416" spans="1:6">
      <c r="A416" t="s">
        <v>47</v>
      </c>
      <c r="B416" t="s">
        <v>10</v>
      </c>
      <c r="C416">
        <v>564728.04680000001</v>
      </c>
      <c r="D416">
        <v>2.6259702950000001</v>
      </c>
      <c r="E416">
        <v>60.147857270000003</v>
      </c>
      <c r="F416">
        <v>2.6337315710000002</v>
      </c>
    </row>
    <row r="417" spans="1:6">
      <c r="A417" t="s">
        <v>47</v>
      </c>
      <c r="B417" t="s">
        <v>11</v>
      </c>
      <c r="C417">
        <v>56549.035600000003</v>
      </c>
      <c r="D417">
        <v>2.4187116940000002</v>
      </c>
      <c r="E417">
        <v>41.54066005</v>
      </c>
      <c r="F417">
        <v>2.420204493</v>
      </c>
    </row>
    <row r="418" spans="1:6">
      <c r="A418" t="s">
        <v>47</v>
      </c>
      <c r="B418" t="s">
        <v>12</v>
      </c>
      <c r="C418">
        <v>14449.72235</v>
      </c>
      <c r="D418">
        <v>2.3750043559999998</v>
      </c>
      <c r="E418">
        <v>5.4103343309999996</v>
      </c>
      <c r="F418">
        <v>2.4340704230000001</v>
      </c>
    </row>
    <row r="419" spans="1:6">
      <c r="A419" t="s">
        <v>47</v>
      </c>
      <c r="B419" t="s">
        <v>13</v>
      </c>
      <c r="C419">
        <v>10785.442419999999</v>
      </c>
      <c r="D419">
        <v>4.7921012149999997</v>
      </c>
      <c r="E419">
        <v>5.4215063519999999E-3</v>
      </c>
      <c r="F419">
        <v>0.79620569289999998</v>
      </c>
    </row>
    <row r="420" spans="1:6">
      <c r="A420" t="s">
        <v>47</v>
      </c>
      <c r="B420" t="s">
        <v>14</v>
      </c>
      <c r="C420">
        <v>295094.94339999999</v>
      </c>
      <c r="D420">
        <v>2.196144576</v>
      </c>
      <c r="E420">
        <v>3.2779962089999999</v>
      </c>
      <c r="F420">
        <v>2.3547673040000001</v>
      </c>
    </row>
    <row r="421" spans="1:6">
      <c r="A421" t="s">
        <v>47</v>
      </c>
      <c r="B421" t="s">
        <v>15</v>
      </c>
      <c r="C421">
        <v>3011992.6549999998</v>
      </c>
      <c r="D421">
        <v>0.66821458759999997</v>
      </c>
      <c r="E421">
        <v>13.00639593</v>
      </c>
      <c r="F421">
        <v>0.66916050689999995</v>
      </c>
    </row>
    <row r="422" spans="1:6">
      <c r="A422" t="s">
        <v>47</v>
      </c>
      <c r="B422" t="s">
        <v>16</v>
      </c>
      <c r="C422">
        <v>142611.34779999999</v>
      </c>
      <c r="D422">
        <v>1.30485293</v>
      </c>
      <c r="E422">
        <v>0.26809746330000001</v>
      </c>
      <c r="F422">
        <v>1.202843015</v>
      </c>
    </row>
    <row r="423" spans="1:6">
      <c r="A423" t="s">
        <v>47</v>
      </c>
      <c r="B423" t="s">
        <v>17</v>
      </c>
      <c r="C423">
        <v>9938.9369590000006</v>
      </c>
      <c r="D423">
        <v>2.642951031</v>
      </c>
      <c r="E423">
        <v>7.2254408190000001</v>
      </c>
      <c r="F423">
        <v>2.646232065</v>
      </c>
    </row>
    <row r="424" spans="1:6">
      <c r="A424" t="s">
        <v>47</v>
      </c>
      <c r="B424" t="s">
        <v>18</v>
      </c>
      <c r="C424">
        <v>-903.7059653</v>
      </c>
      <c r="D424">
        <v>23.984361920000001</v>
      </c>
      <c r="E424">
        <v>3.8336742780000002E-2</v>
      </c>
      <c r="F424">
        <v>3.8302951460000001</v>
      </c>
    </row>
    <row r="425" spans="1:6">
      <c r="A425" t="s">
        <v>47</v>
      </c>
      <c r="B425" t="s">
        <v>19</v>
      </c>
      <c r="C425">
        <v>213820.8829</v>
      </c>
      <c r="D425">
        <v>0.95721995829999995</v>
      </c>
      <c r="E425">
        <v>10.108366500000001</v>
      </c>
      <c r="F425">
        <v>0.95826898110000003</v>
      </c>
    </row>
    <row r="426" spans="1:6">
      <c r="A426" t="s">
        <v>47</v>
      </c>
      <c r="B426" t="s">
        <v>20</v>
      </c>
      <c r="C426">
        <v>3413835.3820000002</v>
      </c>
      <c r="D426">
        <v>0.7186843597</v>
      </c>
      <c r="E426">
        <v>0.17665727340000001</v>
      </c>
      <c r="F426">
        <v>0.71970618460000002</v>
      </c>
    </row>
    <row r="427" spans="1:6">
      <c r="A427" t="s">
        <v>47</v>
      </c>
      <c r="B427" t="s">
        <v>21</v>
      </c>
      <c r="C427">
        <v>69744.979389999993</v>
      </c>
      <c r="D427">
        <v>2.409484892</v>
      </c>
      <c r="E427">
        <v>0.15919863270000001</v>
      </c>
      <c r="F427">
        <v>2.5943223529999999</v>
      </c>
    </row>
    <row r="428" spans="1:6">
      <c r="A428" t="s">
        <v>48</v>
      </c>
      <c r="B428" t="s">
        <v>7</v>
      </c>
      <c r="C428" t="s">
        <v>8</v>
      </c>
      <c r="D428" t="s">
        <v>8</v>
      </c>
      <c r="E428" t="s">
        <v>8</v>
      </c>
      <c r="F428" t="s">
        <v>8</v>
      </c>
    </row>
    <row r="429" spans="1:6">
      <c r="A429" t="s">
        <v>48</v>
      </c>
      <c r="B429" t="s">
        <v>9</v>
      </c>
      <c r="C429">
        <v>39806.041689999998</v>
      </c>
      <c r="D429">
        <v>2.7671363489999998</v>
      </c>
      <c r="E429">
        <v>0.16127009010000001</v>
      </c>
      <c r="F429">
        <v>2.788513134</v>
      </c>
    </row>
    <row r="430" spans="1:6">
      <c r="A430" t="s">
        <v>48</v>
      </c>
      <c r="B430" t="s">
        <v>10</v>
      </c>
      <c r="C430">
        <v>19339.87545</v>
      </c>
      <c r="D430">
        <v>2.4956921639999998</v>
      </c>
      <c r="E430">
        <v>1.888160697</v>
      </c>
      <c r="F430">
        <v>2.7306638369999998</v>
      </c>
    </row>
    <row r="431" spans="1:6">
      <c r="A431" t="s">
        <v>48</v>
      </c>
      <c r="B431" t="s">
        <v>11</v>
      </c>
      <c r="C431">
        <v>158008.47839999999</v>
      </c>
      <c r="D431">
        <v>2.4218085829999998</v>
      </c>
      <c r="E431">
        <v>116.1182975</v>
      </c>
      <c r="F431">
        <v>2.4223433069999998</v>
      </c>
    </row>
    <row r="432" spans="1:6">
      <c r="A432" t="s">
        <v>48</v>
      </c>
      <c r="B432" t="s">
        <v>12</v>
      </c>
      <c r="C432">
        <v>1772.103218</v>
      </c>
      <c r="D432">
        <v>6.7913017529999999</v>
      </c>
      <c r="E432">
        <v>0.54546667900000001</v>
      </c>
      <c r="F432">
        <v>8.4665630230000009</v>
      </c>
    </row>
    <row r="433" spans="1:6">
      <c r="A433" t="s">
        <v>48</v>
      </c>
      <c r="B433" t="s">
        <v>13</v>
      </c>
      <c r="C433">
        <v>12428.194799999999</v>
      </c>
      <c r="D433">
        <v>2.4929185280000001</v>
      </c>
      <c r="E433">
        <v>5.5587061300000004E-3</v>
      </c>
      <c r="F433">
        <v>0.46550432949999998</v>
      </c>
    </row>
    <row r="434" spans="1:6">
      <c r="A434" t="s">
        <v>48</v>
      </c>
      <c r="B434" t="s">
        <v>14</v>
      </c>
      <c r="C434">
        <v>22285.79882</v>
      </c>
      <c r="D434">
        <v>2.3079357269999998</v>
      </c>
      <c r="E434">
        <v>2.8674793149999999E-2</v>
      </c>
      <c r="F434">
        <v>21.364137840000001</v>
      </c>
    </row>
    <row r="435" spans="1:6">
      <c r="A435" t="s">
        <v>48</v>
      </c>
      <c r="B435" t="s">
        <v>15</v>
      </c>
      <c r="C435">
        <v>96988.482319999996</v>
      </c>
      <c r="D435">
        <v>1.596238308</v>
      </c>
      <c r="E435">
        <v>0.40099708490000002</v>
      </c>
      <c r="F435">
        <v>1.6695294650000001</v>
      </c>
    </row>
    <row r="436" spans="1:6">
      <c r="A436" t="s">
        <v>48</v>
      </c>
      <c r="B436" t="s">
        <v>16</v>
      </c>
      <c r="C436">
        <v>185084.28520000001</v>
      </c>
      <c r="D436">
        <v>2.587917343</v>
      </c>
      <c r="E436">
        <v>0.34170093559999998</v>
      </c>
      <c r="F436">
        <v>2.4291804930000001</v>
      </c>
    </row>
    <row r="437" spans="1:6">
      <c r="A437" t="s">
        <v>48</v>
      </c>
      <c r="B437" t="s">
        <v>17</v>
      </c>
      <c r="C437">
        <v>1921.7776879999999</v>
      </c>
      <c r="D437">
        <v>1.0550950240000001</v>
      </c>
      <c r="E437">
        <v>1.3898647470000001</v>
      </c>
      <c r="F437">
        <v>1.0619043640000001</v>
      </c>
    </row>
    <row r="438" spans="1:6">
      <c r="A438" t="s">
        <v>48</v>
      </c>
      <c r="B438" t="s">
        <v>18</v>
      </c>
      <c r="C438">
        <v>-5142.5917179999997</v>
      </c>
      <c r="D438">
        <v>6.5727539149999998</v>
      </c>
      <c r="E438">
        <v>9.6194269490000005E-3</v>
      </c>
      <c r="F438">
        <v>23.805228289999999</v>
      </c>
    </row>
    <row r="439" spans="1:6">
      <c r="A439" t="s">
        <v>48</v>
      </c>
      <c r="B439" t="s">
        <v>19</v>
      </c>
      <c r="C439">
        <v>539479.89910000004</v>
      </c>
      <c r="D439">
        <v>1.91263085</v>
      </c>
      <c r="E439">
        <v>25.520744539999999</v>
      </c>
      <c r="F439">
        <v>1.9134610679999999</v>
      </c>
    </row>
    <row r="440" spans="1:6">
      <c r="A440" t="s">
        <v>48</v>
      </c>
      <c r="B440" t="s">
        <v>20</v>
      </c>
      <c r="C440">
        <v>310770.7071</v>
      </c>
      <c r="D440">
        <v>1.77481815</v>
      </c>
      <c r="E440">
        <v>1.5853285040000002E-2</v>
      </c>
      <c r="F440">
        <v>1.8029374419999999</v>
      </c>
    </row>
    <row r="441" spans="1:6">
      <c r="A441" t="s">
        <v>48</v>
      </c>
      <c r="B441" t="s">
        <v>21</v>
      </c>
      <c r="C441">
        <v>335189.00420000002</v>
      </c>
      <c r="D441">
        <v>1.812718834</v>
      </c>
      <c r="E441">
        <v>0.81157627200000004</v>
      </c>
      <c r="F441">
        <v>1.839996438</v>
      </c>
    </row>
    <row r="442" spans="1:6">
      <c r="A442" t="s">
        <v>49</v>
      </c>
      <c r="B442" t="s">
        <v>7</v>
      </c>
      <c r="C442" t="s">
        <v>8</v>
      </c>
      <c r="D442" t="s">
        <v>8</v>
      </c>
      <c r="E442" t="s">
        <v>8</v>
      </c>
      <c r="F442" t="s">
        <v>8</v>
      </c>
    </row>
    <row r="443" spans="1:6">
      <c r="A443" t="s">
        <v>49</v>
      </c>
      <c r="B443" t="s">
        <v>9</v>
      </c>
      <c r="C443">
        <v>47376.669900000001</v>
      </c>
      <c r="D443">
        <v>3.2096669219999998</v>
      </c>
      <c r="E443">
        <v>0.19217865840000001</v>
      </c>
      <c r="F443">
        <v>3.2304744489999999</v>
      </c>
    </row>
    <row r="444" spans="1:6">
      <c r="A444" t="s">
        <v>49</v>
      </c>
      <c r="B444" t="s">
        <v>10</v>
      </c>
      <c r="C444">
        <v>4413.3086970000004</v>
      </c>
      <c r="D444">
        <v>3.9138948550000001</v>
      </c>
      <c r="E444">
        <v>0.2936683779</v>
      </c>
      <c r="F444">
        <v>6.2831695620000003</v>
      </c>
    </row>
    <row r="445" spans="1:6">
      <c r="A445" t="s">
        <v>49</v>
      </c>
      <c r="B445" t="s">
        <v>11</v>
      </c>
      <c r="C445">
        <v>190681.4449</v>
      </c>
      <c r="D445">
        <v>2.7359356890000002</v>
      </c>
      <c r="E445">
        <v>140.13452100000001</v>
      </c>
      <c r="F445">
        <v>2.7364362440000001</v>
      </c>
    </row>
    <row r="446" spans="1:6">
      <c r="A446" t="s">
        <v>49</v>
      </c>
      <c r="B446" t="s">
        <v>12</v>
      </c>
      <c r="C446">
        <v>1218.124133</v>
      </c>
      <c r="D446">
        <v>10.951432540000001</v>
      </c>
      <c r="E446">
        <v>0.33288457640000002</v>
      </c>
      <c r="F446">
        <v>15.378080710000001</v>
      </c>
    </row>
    <row r="447" spans="1:6">
      <c r="A447" t="s">
        <v>49</v>
      </c>
      <c r="B447" t="s">
        <v>13</v>
      </c>
      <c r="C447">
        <v>102382.54210000001</v>
      </c>
      <c r="D447">
        <v>1.8808795970000001</v>
      </c>
      <c r="E447">
        <v>1.307153435E-2</v>
      </c>
      <c r="F447">
        <v>1.230386728</v>
      </c>
    </row>
    <row r="448" spans="1:6">
      <c r="A448" t="s">
        <v>49</v>
      </c>
      <c r="B448" t="s">
        <v>14</v>
      </c>
      <c r="C448">
        <v>70232.204240000006</v>
      </c>
      <c r="D448">
        <v>2.6075070629999999</v>
      </c>
      <c r="E448">
        <v>0.5997453935</v>
      </c>
      <c r="F448">
        <v>3.6368770619999999</v>
      </c>
    </row>
    <row r="449" spans="1:6">
      <c r="A449" t="s">
        <v>49</v>
      </c>
      <c r="B449" t="s">
        <v>15</v>
      </c>
      <c r="C449">
        <v>231291.22270000001</v>
      </c>
      <c r="D449">
        <v>1.250731496</v>
      </c>
      <c r="E449">
        <v>0.9817645586</v>
      </c>
      <c r="F449">
        <v>1.2741873800000001</v>
      </c>
    </row>
    <row r="450" spans="1:6">
      <c r="A450" t="s">
        <v>49</v>
      </c>
      <c r="B450" t="s">
        <v>16</v>
      </c>
      <c r="C450">
        <v>148815.95619999999</v>
      </c>
      <c r="D450">
        <v>2.2272057639999998</v>
      </c>
      <c r="E450">
        <v>0.27884973870000002</v>
      </c>
      <c r="F450">
        <v>2.0598026140000001</v>
      </c>
    </row>
    <row r="451" spans="1:6">
      <c r="A451" t="s">
        <v>49</v>
      </c>
      <c r="B451" t="s">
        <v>17</v>
      </c>
      <c r="C451">
        <v>2243.081604</v>
      </c>
      <c r="D451">
        <v>4.3938075970000003</v>
      </c>
      <c r="E451">
        <v>1.6237372919999999</v>
      </c>
      <c r="F451">
        <v>4.4180799149999999</v>
      </c>
    </row>
    <row r="452" spans="1:6">
      <c r="A452" t="s">
        <v>49</v>
      </c>
      <c r="B452" t="s">
        <v>18</v>
      </c>
      <c r="C452">
        <v>-5282.6930480000001</v>
      </c>
      <c r="D452">
        <v>7.2155276910000001</v>
      </c>
      <c r="E452">
        <v>8.6702779570000006E-3</v>
      </c>
      <c r="F452">
        <v>29.783970069999999</v>
      </c>
    </row>
    <row r="453" spans="1:6">
      <c r="A453" t="s">
        <v>49</v>
      </c>
      <c r="B453" t="s">
        <v>19</v>
      </c>
      <c r="C453">
        <v>1313187.544</v>
      </c>
      <c r="D453">
        <v>1.512338983</v>
      </c>
      <c r="E453">
        <v>62.137801420000002</v>
      </c>
      <c r="F453">
        <v>1.5126086000000001</v>
      </c>
    </row>
    <row r="454" spans="1:6">
      <c r="A454" t="s">
        <v>49</v>
      </c>
      <c r="B454" t="s">
        <v>20</v>
      </c>
      <c r="C454">
        <v>139438.03779999999</v>
      </c>
      <c r="D454">
        <v>1.51605565</v>
      </c>
      <c r="E454">
        <v>6.9746507019999996E-3</v>
      </c>
      <c r="F454">
        <v>1.570651858</v>
      </c>
    </row>
    <row r="455" spans="1:6">
      <c r="A455" t="s">
        <v>49</v>
      </c>
      <c r="B455" t="s">
        <v>21</v>
      </c>
      <c r="C455">
        <v>568394.80500000005</v>
      </c>
      <c r="D455">
        <v>1.3942166730000001</v>
      </c>
      <c r="E455">
        <v>1.384722531</v>
      </c>
      <c r="F455">
        <v>1.4065129220000001</v>
      </c>
    </row>
    <row r="456" spans="1:6">
      <c r="A456" t="s">
        <v>50</v>
      </c>
      <c r="B456" t="s">
        <v>7</v>
      </c>
      <c r="C456" t="s">
        <v>8</v>
      </c>
      <c r="D456" t="s">
        <v>8</v>
      </c>
      <c r="E456" t="s">
        <v>8</v>
      </c>
      <c r="F456" t="s">
        <v>8</v>
      </c>
    </row>
    <row r="457" spans="1:6">
      <c r="A457" t="s">
        <v>50</v>
      </c>
      <c r="B457" t="s">
        <v>9</v>
      </c>
      <c r="C457">
        <v>43008.781199999998</v>
      </c>
      <c r="D457">
        <v>1.6749994539999999</v>
      </c>
      <c r="E457">
        <v>0.1743458997</v>
      </c>
      <c r="F457">
        <v>1.6869687499999999</v>
      </c>
    </row>
    <row r="458" spans="1:6">
      <c r="A458" t="s">
        <v>50</v>
      </c>
      <c r="B458" t="s">
        <v>10</v>
      </c>
      <c r="C458">
        <v>3550.9140480000001</v>
      </c>
      <c r="D458">
        <v>3.663610678</v>
      </c>
      <c r="E458">
        <v>0.201545275</v>
      </c>
      <c r="F458">
        <v>6.8950807870000004</v>
      </c>
    </row>
    <row r="459" spans="1:6">
      <c r="A459" t="s">
        <v>50</v>
      </c>
      <c r="B459" t="s">
        <v>11</v>
      </c>
      <c r="C459">
        <v>106763.961</v>
      </c>
      <c r="D459">
        <v>1.298959322</v>
      </c>
      <c r="E459">
        <v>78.451078670000001</v>
      </c>
      <c r="F459">
        <v>1.299383832</v>
      </c>
    </row>
    <row r="460" spans="1:6">
      <c r="A460" t="s">
        <v>50</v>
      </c>
      <c r="B460" t="s">
        <v>12</v>
      </c>
      <c r="C460">
        <v>1752.16848</v>
      </c>
      <c r="D460">
        <v>5.915742067</v>
      </c>
      <c r="E460">
        <v>0.53781698850000004</v>
      </c>
      <c r="F460">
        <v>7.3957786829999996</v>
      </c>
    </row>
    <row r="461" spans="1:6">
      <c r="A461" t="s">
        <v>50</v>
      </c>
      <c r="B461" t="s">
        <v>13</v>
      </c>
      <c r="C461">
        <v>183013.348</v>
      </c>
      <c r="D461">
        <v>2.1732297049999998</v>
      </c>
      <c r="E461">
        <v>1.980567687E-2</v>
      </c>
      <c r="F461">
        <v>1.6771813010000001</v>
      </c>
    </row>
    <row r="462" spans="1:6">
      <c r="A462" t="s">
        <v>50</v>
      </c>
      <c r="B462" t="s">
        <v>14</v>
      </c>
      <c r="C462">
        <v>130416.3152</v>
      </c>
      <c r="D462">
        <v>1.3138539819999999</v>
      </c>
      <c r="E462">
        <v>1.316574446</v>
      </c>
      <c r="F462">
        <v>1.5501272639999999</v>
      </c>
    </row>
    <row r="463" spans="1:6">
      <c r="A463" t="s">
        <v>50</v>
      </c>
      <c r="B463" t="s">
        <v>15</v>
      </c>
      <c r="C463">
        <v>479359.97810000001</v>
      </c>
      <c r="D463">
        <v>1.391321816</v>
      </c>
      <c r="E463">
        <v>2.054492218</v>
      </c>
      <c r="F463">
        <v>1.4037904290000001</v>
      </c>
    </row>
    <row r="464" spans="1:6">
      <c r="A464" t="s">
        <v>50</v>
      </c>
      <c r="B464" t="s">
        <v>16</v>
      </c>
      <c r="C464">
        <v>177113.46609999999</v>
      </c>
      <c r="D464">
        <v>2.1647420080000002</v>
      </c>
      <c r="E464">
        <v>0.32788790550000002</v>
      </c>
      <c r="F464">
        <v>2.026368079</v>
      </c>
    </row>
    <row r="465" spans="1:6">
      <c r="A465" t="s">
        <v>50</v>
      </c>
      <c r="B465" t="s">
        <v>17</v>
      </c>
      <c r="C465">
        <v>1928.1687609999999</v>
      </c>
      <c r="D465">
        <v>1.6503426329999999</v>
      </c>
      <c r="E465">
        <v>1.394516718</v>
      </c>
      <c r="F465">
        <v>1.660958033</v>
      </c>
    </row>
    <row r="466" spans="1:6">
      <c r="A466" t="s">
        <v>50</v>
      </c>
      <c r="B466" t="s">
        <v>18</v>
      </c>
      <c r="C466">
        <v>-3954.6798749999998</v>
      </c>
      <c r="D466">
        <v>4.8126973770000001</v>
      </c>
      <c r="E466">
        <v>1.7667211570000001E-2</v>
      </c>
      <c r="F466">
        <v>7.2983386469999996</v>
      </c>
    </row>
    <row r="467" spans="1:6">
      <c r="A467" t="s">
        <v>50</v>
      </c>
      <c r="B467" t="s">
        <v>19</v>
      </c>
      <c r="C467">
        <v>1065597.851</v>
      </c>
      <c r="D467">
        <v>1.6387558179999999</v>
      </c>
      <c r="E467">
        <v>50.420189579999999</v>
      </c>
      <c r="F467">
        <v>1.6391158690000001</v>
      </c>
    </row>
    <row r="468" spans="1:6">
      <c r="A468" t="s">
        <v>50</v>
      </c>
      <c r="B468" t="s">
        <v>20</v>
      </c>
      <c r="C468">
        <v>107124.95940000001</v>
      </c>
      <c r="D468">
        <v>1.5203641750000001</v>
      </c>
      <c r="E468">
        <v>5.3001538969999996E-3</v>
      </c>
      <c r="F468">
        <v>1.5924133389999999</v>
      </c>
    </row>
    <row r="469" spans="1:6">
      <c r="A469" t="s">
        <v>50</v>
      </c>
      <c r="B469" t="s">
        <v>21</v>
      </c>
      <c r="C469">
        <v>762506.6814</v>
      </c>
      <c r="D469">
        <v>1.5622573930000001</v>
      </c>
      <c r="E469">
        <v>1.8617882619999999</v>
      </c>
      <c r="F469">
        <v>1.572505117</v>
      </c>
    </row>
    <row r="470" spans="1:6">
      <c r="A470" t="s">
        <v>51</v>
      </c>
      <c r="B470" t="s">
        <v>7</v>
      </c>
      <c r="C470" t="s">
        <v>8</v>
      </c>
      <c r="D470" t="s">
        <v>8</v>
      </c>
      <c r="E470" t="s">
        <v>8</v>
      </c>
      <c r="F470" t="s">
        <v>8</v>
      </c>
    </row>
    <row r="471" spans="1:6">
      <c r="A471" t="s">
        <v>51</v>
      </c>
      <c r="B471" t="s">
        <v>9</v>
      </c>
      <c r="C471">
        <v>65304.014380000001</v>
      </c>
      <c r="D471">
        <v>1.5850638509999999</v>
      </c>
      <c r="E471">
        <v>0.26537054370000002</v>
      </c>
      <c r="F471">
        <v>1.592505338</v>
      </c>
    </row>
    <row r="472" spans="1:6">
      <c r="A472" t="s">
        <v>51</v>
      </c>
      <c r="B472" t="s">
        <v>10</v>
      </c>
      <c r="C472">
        <v>5357.2865069999998</v>
      </c>
      <c r="D472">
        <v>1.76687299</v>
      </c>
      <c r="E472">
        <v>0.39450639320000003</v>
      </c>
      <c r="F472">
        <v>2.5630593519999998</v>
      </c>
    </row>
    <row r="473" spans="1:6">
      <c r="A473" t="s">
        <v>51</v>
      </c>
      <c r="B473" t="s">
        <v>11</v>
      </c>
      <c r="C473">
        <v>133603.4002</v>
      </c>
      <c r="D473">
        <v>1.475927005</v>
      </c>
      <c r="E473">
        <v>98.179375109999995</v>
      </c>
      <c r="F473">
        <v>1.476312426</v>
      </c>
    </row>
    <row r="474" spans="1:6">
      <c r="A474" t="s">
        <v>51</v>
      </c>
      <c r="B474" t="s">
        <v>12</v>
      </c>
      <c r="C474">
        <v>3909.6249520000001</v>
      </c>
      <c r="D474">
        <v>2.536838285</v>
      </c>
      <c r="E474">
        <v>1.3657122020000001</v>
      </c>
      <c r="F474">
        <v>2.7867757379999998</v>
      </c>
    </row>
    <row r="475" spans="1:6">
      <c r="A475" t="s">
        <v>51</v>
      </c>
      <c r="B475" t="s">
        <v>13</v>
      </c>
      <c r="C475">
        <v>458136.54889999999</v>
      </c>
      <c r="D475">
        <v>1.9188968289999999</v>
      </c>
      <c r="E475">
        <v>4.2783480720000003E-2</v>
      </c>
      <c r="F475">
        <v>1.716136203</v>
      </c>
    </row>
    <row r="476" spans="1:6">
      <c r="A476" t="s">
        <v>51</v>
      </c>
      <c r="B476" t="s">
        <v>14</v>
      </c>
      <c r="C476">
        <v>201429.59330000001</v>
      </c>
      <c r="D476">
        <v>1.448796805</v>
      </c>
      <c r="E476">
        <v>2.1623854100000002</v>
      </c>
      <c r="F476">
        <v>1.60742753</v>
      </c>
    </row>
    <row r="477" spans="1:6">
      <c r="A477" t="s">
        <v>51</v>
      </c>
      <c r="B477" t="s">
        <v>15</v>
      </c>
      <c r="C477">
        <v>275464.86969999998</v>
      </c>
      <c r="D477">
        <v>1.2985827919999999</v>
      </c>
      <c r="E477">
        <v>1.1727853619999999</v>
      </c>
      <c r="F477">
        <v>1.3189694569999999</v>
      </c>
    </row>
    <row r="478" spans="1:6">
      <c r="A478" t="s">
        <v>51</v>
      </c>
      <c r="B478" t="s">
        <v>16</v>
      </c>
      <c r="C478">
        <v>212275.14730000001</v>
      </c>
      <c r="D478">
        <v>2.2485176820000001</v>
      </c>
      <c r="E478">
        <v>0.38882133730000001</v>
      </c>
      <c r="F478">
        <v>2.127312903</v>
      </c>
    </row>
    <row r="479" spans="1:6">
      <c r="A479" t="s">
        <v>51</v>
      </c>
      <c r="B479" t="s">
        <v>17</v>
      </c>
      <c r="C479">
        <v>1821.295194</v>
      </c>
      <c r="D479">
        <v>0.94461914609999997</v>
      </c>
      <c r="E479">
        <v>1.3167249700000001</v>
      </c>
      <c r="F479">
        <v>0.95105413289999996</v>
      </c>
    </row>
    <row r="480" spans="1:6">
      <c r="A480" t="s">
        <v>51</v>
      </c>
      <c r="B480" t="s">
        <v>18</v>
      </c>
      <c r="C480">
        <v>-342.2628613</v>
      </c>
      <c r="D480">
        <v>56.945490479999997</v>
      </c>
      <c r="E480">
        <v>4.214036946E-2</v>
      </c>
      <c r="F480">
        <v>3.1333788579999999</v>
      </c>
    </row>
    <row r="481" spans="1:6">
      <c r="A481" t="s">
        <v>51</v>
      </c>
      <c r="B481" t="s">
        <v>19</v>
      </c>
      <c r="C481">
        <v>1030760.925</v>
      </c>
      <c r="D481">
        <v>1.5472497199999999</v>
      </c>
      <c r="E481">
        <v>48.771471579999996</v>
      </c>
      <c r="F481">
        <v>1.547601158</v>
      </c>
    </row>
    <row r="482" spans="1:6">
      <c r="A482" t="s">
        <v>51</v>
      </c>
      <c r="B482" t="s">
        <v>20</v>
      </c>
      <c r="C482">
        <v>173426.8045</v>
      </c>
      <c r="D482">
        <v>1.485525422</v>
      </c>
      <c r="E482">
        <v>8.7359833889999999E-3</v>
      </c>
      <c r="F482">
        <v>1.5282362599999999</v>
      </c>
    </row>
    <row r="483" spans="1:6">
      <c r="A483" t="s">
        <v>51</v>
      </c>
      <c r="B483" t="s">
        <v>21</v>
      </c>
      <c r="C483">
        <v>1428762.0049999999</v>
      </c>
      <c r="D483">
        <v>1.445821647</v>
      </c>
      <c r="E483">
        <v>3.4992335780000001</v>
      </c>
      <c r="F483">
        <v>1.4508676439999999</v>
      </c>
    </row>
    <row r="484" spans="1:6">
      <c r="A484" t="s">
        <v>52</v>
      </c>
      <c r="B484" t="s">
        <v>7</v>
      </c>
      <c r="C484">
        <v>3084948.5449999999</v>
      </c>
      <c r="D484">
        <v>0.97730835549999995</v>
      </c>
      <c r="E484">
        <v>30.018559369999998</v>
      </c>
      <c r="F484">
        <v>0.97750871900000003</v>
      </c>
    </row>
    <row r="485" spans="1:6">
      <c r="A485" t="s">
        <v>52</v>
      </c>
      <c r="B485" t="s">
        <v>9</v>
      </c>
      <c r="C485">
        <v>205477.8327</v>
      </c>
      <c r="D485">
        <v>1.978132512</v>
      </c>
      <c r="E485">
        <v>0.83765753470000004</v>
      </c>
      <c r="F485">
        <v>1.9810745919999999</v>
      </c>
    </row>
    <row r="486" spans="1:6">
      <c r="A486" t="s">
        <v>52</v>
      </c>
      <c r="B486" t="s">
        <v>10</v>
      </c>
      <c r="C486">
        <v>263646.00589999999</v>
      </c>
      <c r="D486">
        <v>1.851022626</v>
      </c>
      <c r="E486">
        <v>27.985538269999999</v>
      </c>
      <c r="F486">
        <v>1.862780844</v>
      </c>
    </row>
    <row r="487" spans="1:6">
      <c r="A487" t="s">
        <v>52</v>
      </c>
      <c r="B487" t="s">
        <v>11</v>
      </c>
      <c r="C487">
        <v>74119.919930000004</v>
      </c>
      <c r="D487">
        <v>2.0306707830000001</v>
      </c>
      <c r="E487">
        <v>54.456116780000002</v>
      </c>
      <c r="F487">
        <v>2.0316268389999999</v>
      </c>
    </row>
    <row r="488" spans="1:6">
      <c r="A488" t="s">
        <v>52</v>
      </c>
      <c r="B488" t="s">
        <v>12</v>
      </c>
      <c r="C488">
        <v>9473.5636080000004</v>
      </c>
      <c r="D488">
        <v>2.1290916439999998</v>
      </c>
      <c r="E488">
        <v>3.5007996260000001</v>
      </c>
      <c r="F488">
        <v>2.2109239610000002</v>
      </c>
    </row>
    <row r="489" spans="1:6">
      <c r="A489" t="s">
        <v>52</v>
      </c>
      <c r="B489" t="s">
        <v>13</v>
      </c>
      <c r="C489">
        <v>7499.009376</v>
      </c>
      <c r="D489">
        <v>3.1688828240000002</v>
      </c>
      <c r="E489">
        <v>5.1470292679999998E-3</v>
      </c>
      <c r="F489">
        <v>0.3855979725</v>
      </c>
    </row>
    <row r="490" spans="1:6">
      <c r="A490" t="s">
        <v>52</v>
      </c>
      <c r="B490" t="s">
        <v>14</v>
      </c>
      <c r="C490">
        <v>138127.41800000001</v>
      </c>
      <c r="D490">
        <v>2.0026172889999998</v>
      </c>
      <c r="E490">
        <v>1.4084183299999999</v>
      </c>
      <c r="F490">
        <v>2.3392677599999998</v>
      </c>
    </row>
    <row r="491" spans="1:6">
      <c r="A491" t="s">
        <v>52</v>
      </c>
      <c r="B491" t="s">
        <v>15</v>
      </c>
      <c r="C491">
        <v>995848.96039999998</v>
      </c>
      <c r="D491">
        <v>0.70583135819999998</v>
      </c>
      <c r="E491">
        <v>4.2879537289999998</v>
      </c>
      <c r="F491">
        <v>0.70886207899999998</v>
      </c>
    </row>
    <row r="492" spans="1:6">
      <c r="A492" t="s">
        <v>52</v>
      </c>
      <c r="B492" t="s">
        <v>16</v>
      </c>
      <c r="C492">
        <v>132661.58670000001</v>
      </c>
      <c r="D492">
        <v>1.304417908</v>
      </c>
      <c r="E492">
        <v>0.25085502589999997</v>
      </c>
      <c r="F492">
        <v>1.1954327220000001</v>
      </c>
    </row>
    <row r="493" spans="1:6">
      <c r="A493" t="s">
        <v>52</v>
      </c>
      <c r="B493" t="s">
        <v>17</v>
      </c>
      <c r="C493">
        <v>9785.0978579999992</v>
      </c>
      <c r="D493">
        <v>1.8245777670000001</v>
      </c>
      <c r="E493">
        <v>7.1134635279999996</v>
      </c>
      <c r="F493">
        <v>1.8268785059999999</v>
      </c>
    </row>
    <row r="494" spans="1:6">
      <c r="A494" t="s">
        <v>52</v>
      </c>
      <c r="B494" t="s">
        <v>18</v>
      </c>
      <c r="C494">
        <v>-3865.8045229999998</v>
      </c>
      <c r="D494">
        <v>2.444295806</v>
      </c>
      <c r="E494">
        <v>1.8269318279999999E-2</v>
      </c>
      <c r="F494">
        <v>3.503994724</v>
      </c>
    </row>
    <row r="495" spans="1:6">
      <c r="A495" t="s">
        <v>52</v>
      </c>
      <c r="B495" t="s">
        <v>19</v>
      </c>
      <c r="C495">
        <v>243344.4987</v>
      </c>
      <c r="D495">
        <v>0.75005712099999999</v>
      </c>
      <c r="E495">
        <v>11.50562285</v>
      </c>
      <c r="F495">
        <v>0.75077928920000003</v>
      </c>
    </row>
    <row r="496" spans="1:6">
      <c r="A496" t="s">
        <v>52</v>
      </c>
      <c r="B496" t="s">
        <v>20</v>
      </c>
      <c r="C496">
        <v>2730174.2220000001</v>
      </c>
      <c r="D496">
        <v>0.75121606640000005</v>
      </c>
      <c r="E496">
        <v>0.14122925210000001</v>
      </c>
      <c r="F496">
        <v>0.75255207739999996</v>
      </c>
    </row>
    <row r="497" spans="1:6">
      <c r="A497" t="s">
        <v>52</v>
      </c>
      <c r="B497" t="s">
        <v>21</v>
      </c>
      <c r="C497">
        <v>111859.3634</v>
      </c>
      <c r="D497">
        <v>1.988275295</v>
      </c>
      <c r="E497">
        <v>0.2627024972</v>
      </c>
      <c r="F497">
        <v>2.0807062489999999</v>
      </c>
    </row>
    <row r="498" spans="1:6">
      <c r="A498" t="s">
        <v>53</v>
      </c>
      <c r="B498" t="s">
        <v>7</v>
      </c>
      <c r="C498">
        <v>108.549188</v>
      </c>
      <c r="D498">
        <v>69.354135009999993</v>
      </c>
      <c r="E498">
        <v>-5.0978021869999999E-3</v>
      </c>
      <c r="F498">
        <v>14.372982889999999</v>
      </c>
    </row>
    <row r="499" spans="1:6">
      <c r="A499" t="s">
        <v>53</v>
      </c>
      <c r="B499" t="s">
        <v>9</v>
      </c>
      <c r="C499">
        <v>-394.0168984</v>
      </c>
      <c r="D499">
        <v>12.37314282</v>
      </c>
      <c r="E499">
        <v>-2.8545006740000002E-3</v>
      </c>
      <c r="F499">
        <v>6.9728720219999998</v>
      </c>
    </row>
    <row r="500" spans="1:6">
      <c r="A500" t="s">
        <v>53</v>
      </c>
      <c r="B500" t="s">
        <v>10</v>
      </c>
      <c r="C500">
        <v>92.100870529999995</v>
      </c>
      <c r="D500">
        <v>45.707055070000003</v>
      </c>
      <c r="E500">
        <v>-0.16793359669999999</v>
      </c>
      <c r="F500">
        <v>2.67776148</v>
      </c>
    </row>
    <row r="501" spans="1:6">
      <c r="A501" t="s">
        <v>53</v>
      </c>
      <c r="B501" t="s">
        <v>11</v>
      </c>
      <c r="C501">
        <v>11.405955369999999</v>
      </c>
      <c r="D501">
        <v>44.672279250000003</v>
      </c>
      <c r="E501">
        <v>-1.7254455490000001E-2</v>
      </c>
      <c r="F501">
        <v>21.706243440000001</v>
      </c>
    </row>
    <row r="502" spans="1:6">
      <c r="A502" t="s">
        <v>53</v>
      </c>
      <c r="B502" t="s">
        <v>12</v>
      </c>
      <c r="C502">
        <v>-121.357241</v>
      </c>
      <c r="D502">
        <v>18.70776682</v>
      </c>
      <c r="E502">
        <v>-0.18112357770000001</v>
      </c>
      <c r="F502">
        <v>4.8100100530000001</v>
      </c>
    </row>
    <row r="503" spans="1:6">
      <c r="A503" t="s">
        <v>53</v>
      </c>
      <c r="B503" t="s">
        <v>13</v>
      </c>
      <c r="C503">
        <v>-928.17208749999998</v>
      </c>
      <c r="D503">
        <v>20.492086990000001</v>
      </c>
      <c r="E503">
        <v>4.4432059549999996E-3</v>
      </c>
      <c r="F503">
        <v>0.35751935039999999</v>
      </c>
    </row>
    <row r="504" spans="1:6">
      <c r="A504" t="s">
        <v>53</v>
      </c>
      <c r="B504" t="s">
        <v>14</v>
      </c>
      <c r="C504">
        <v>32.363241209999998</v>
      </c>
      <c r="D504">
        <v>20.72694495</v>
      </c>
      <c r="E504">
        <v>-0.23637704349999999</v>
      </c>
      <c r="F504">
        <v>3.3799926590000001E-2</v>
      </c>
    </row>
    <row r="505" spans="1:6">
      <c r="A505" t="s">
        <v>53</v>
      </c>
      <c r="B505" t="s">
        <v>15</v>
      </c>
      <c r="C505">
        <v>-5.2659787509999996</v>
      </c>
      <c r="D505">
        <v>115.6300809</v>
      </c>
      <c r="E505">
        <v>-1.8434521629999999E-2</v>
      </c>
      <c r="F505">
        <v>0.14283527339999999</v>
      </c>
    </row>
    <row r="506" spans="1:6">
      <c r="A506" t="s">
        <v>53</v>
      </c>
      <c r="B506" t="s">
        <v>16</v>
      </c>
      <c r="C506">
        <v>-642.71603640000001</v>
      </c>
      <c r="D506">
        <v>39.082857939999997</v>
      </c>
      <c r="E506">
        <v>1.9845348530000001E-2</v>
      </c>
      <c r="F506">
        <v>2.193475185</v>
      </c>
    </row>
    <row r="507" spans="1:6">
      <c r="A507" t="s">
        <v>53</v>
      </c>
      <c r="B507" t="s">
        <v>17</v>
      </c>
      <c r="C507">
        <v>1297.4869269999999</v>
      </c>
      <c r="D507">
        <v>0.54113815970000001</v>
      </c>
      <c r="E507">
        <v>0.93545239189999996</v>
      </c>
      <c r="F507">
        <v>0.54632702580000003</v>
      </c>
    </row>
    <row r="508" spans="1:6">
      <c r="A508" t="s">
        <v>53</v>
      </c>
      <c r="B508" t="s">
        <v>18</v>
      </c>
      <c r="C508">
        <v>-6290.4860980000003</v>
      </c>
      <c r="D508">
        <v>6.6151904180000001</v>
      </c>
      <c r="E508">
        <v>1.8427499240000001E-3</v>
      </c>
      <c r="F508">
        <v>152.98621069999999</v>
      </c>
    </row>
    <row r="509" spans="1:6">
      <c r="A509" t="s">
        <v>53</v>
      </c>
      <c r="B509" t="s">
        <v>19</v>
      </c>
      <c r="C509">
        <v>118.0935408</v>
      </c>
      <c r="D509">
        <v>18.731347719999999</v>
      </c>
      <c r="E509">
        <v>-5.4888342019999998E-3</v>
      </c>
      <c r="F509">
        <v>19.073113979999999</v>
      </c>
    </row>
    <row r="510" spans="1:6">
      <c r="A510" t="s">
        <v>53</v>
      </c>
      <c r="B510" t="s">
        <v>20</v>
      </c>
      <c r="C510">
        <v>-172.68771319999999</v>
      </c>
      <c r="D510">
        <v>50.406381439999997</v>
      </c>
      <c r="E510">
        <v>-2.6012002769999998E-4</v>
      </c>
      <c r="F510">
        <v>1.7341200409999999</v>
      </c>
    </row>
    <row r="511" spans="1:6">
      <c r="A511" t="s">
        <v>53</v>
      </c>
      <c r="B511" t="s">
        <v>21</v>
      </c>
      <c r="C511">
        <v>-66.271677879999999</v>
      </c>
      <c r="D511">
        <v>55.881258690000003</v>
      </c>
      <c r="E511">
        <v>-1.237539015E-2</v>
      </c>
      <c r="F511">
        <v>0.73546389889999997</v>
      </c>
    </row>
    <row r="512" spans="1:6">
      <c r="A512" t="s">
        <v>54</v>
      </c>
      <c r="B512" t="s">
        <v>7</v>
      </c>
      <c r="C512">
        <v>197.57860439999999</v>
      </c>
      <c r="D512">
        <v>35.651339489999998</v>
      </c>
      <c r="E512">
        <v>-4.2313103499999997E-3</v>
      </c>
      <c r="F512">
        <v>16.202119620000001</v>
      </c>
    </row>
    <row r="513" spans="1:6">
      <c r="A513" t="s">
        <v>54</v>
      </c>
      <c r="B513" t="s">
        <v>9</v>
      </c>
      <c r="C513">
        <v>-405.9174731</v>
      </c>
      <c r="D513">
        <v>10.32486302</v>
      </c>
      <c r="E513">
        <v>-2.903087094E-3</v>
      </c>
      <c r="F513">
        <v>5.8939839650000003</v>
      </c>
    </row>
    <row r="514" spans="1:6">
      <c r="A514" t="s">
        <v>54</v>
      </c>
      <c r="B514" t="s">
        <v>10</v>
      </c>
      <c r="C514">
        <v>48.475214250000001</v>
      </c>
      <c r="D514">
        <v>44.214793229999998</v>
      </c>
      <c r="E514">
        <v>-0.17259379590000001</v>
      </c>
      <c r="F514">
        <v>1.326553162</v>
      </c>
    </row>
    <row r="515" spans="1:6">
      <c r="A515" t="s">
        <v>54</v>
      </c>
      <c r="B515" t="s">
        <v>11</v>
      </c>
      <c r="C515">
        <v>4.0151712350000004</v>
      </c>
      <c r="D515">
        <v>130.07558829999999</v>
      </c>
      <c r="E515">
        <v>-2.26870422E-2</v>
      </c>
      <c r="F515">
        <v>16.92147202</v>
      </c>
    </row>
    <row r="516" spans="1:6">
      <c r="A516" t="s">
        <v>54</v>
      </c>
      <c r="B516" t="s">
        <v>12</v>
      </c>
      <c r="C516">
        <v>-134.45980109999999</v>
      </c>
      <c r="D516">
        <v>34.427155460000002</v>
      </c>
      <c r="E516">
        <v>-0.1861515108</v>
      </c>
      <c r="F516">
        <v>9.54246047</v>
      </c>
    </row>
    <row r="517" spans="1:6">
      <c r="A517" t="s">
        <v>54</v>
      </c>
      <c r="B517" t="s">
        <v>13</v>
      </c>
      <c r="C517">
        <v>-984.26444939999999</v>
      </c>
      <c r="D517">
        <v>26.559652740000001</v>
      </c>
      <c r="E517">
        <v>4.4385212199999999E-3</v>
      </c>
      <c r="F517">
        <v>0.49190042</v>
      </c>
    </row>
    <row r="518" spans="1:6">
      <c r="A518" t="s">
        <v>54</v>
      </c>
      <c r="B518" t="s">
        <v>14</v>
      </c>
      <c r="C518">
        <v>45.171144089999999</v>
      </c>
      <c r="D518">
        <v>13.19359465</v>
      </c>
      <c r="E518">
        <v>-0.2362244936</v>
      </c>
      <c r="F518">
        <v>3.0049209359999999E-2</v>
      </c>
    </row>
    <row r="519" spans="1:6">
      <c r="A519" t="s">
        <v>54</v>
      </c>
      <c r="B519" t="s">
        <v>15</v>
      </c>
      <c r="C519">
        <v>-13.031417429999999</v>
      </c>
      <c r="D519">
        <v>114.9235003</v>
      </c>
      <c r="E519">
        <v>-1.8468101840000001E-2</v>
      </c>
      <c r="F519">
        <v>0.35066760870000002</v>
      </c>
    </row>
    <row r="520" spans="1:6">
      <c r="A520" t="s">
        <v>54</v>
      </c>
      <c r="B520" t="s">
        <v>16</v>
      </c>
      <c r="C520">
        <v>-563.78427839999995</v>
      </c>
      <c r="D520">
        <v>33.863374159999999</v>
      </c>
      <c r="E520">
        <v>1.9982133310000001E-2</v>
      </c>
      <c r="F520">
        <v>1.6557217129999999</v>
      </c>
    </row>
    <row r="521" spans="1:6">
      <c r="A521" t="s">
        <v>54</v>
      </c>
      <c r="B521" t="s">
        <v>17</v>
      </c>
      <c r="C521">
        <v>6167.4203809999999</v>
      </c>
      <c r="D521">
        <v>0.46798615780000002</v>
      </c>
      <c r="E521">
        <v>4.4802076069999996</v>
      </c>
      <c r="F521">
        <v>0.46892311739999998</v>
      </c>
    </row>
    <row r="522" spans="1:6">
      <c r="A522" t="s">
        <v>54</v>
      </c>
      <c r="B522" t="s">
        <v>18</v>
      </c>
      <c r="C522">
        <v>-6261.331169</v>
      </c>
      <c r="D522">
        <v>7.9671020520000004</v>
      </c>
      <c r="E522">
        <v>2.0402667589999998E-3</v>
      </c>
      <c r="F522">
        <v>165.6426745</v>
      </c>
    </row>
    <row r="523" spans="1:6">
      <c r="A523" t="s">
        <v>54</v>
      </c>
      <c r="B523" t="s">
        <v>19</v>
      </c>
      <c r="C523">
        <v>103.03483749999999</v>
      </c>
      <c r="D523">
        <v>7.8195505220000001</v>
      </c>
      <c r="E523">
        <v>-6.2015134669999999E-3</v>
      </c>
      <c r="F523">
        <v>6.1485786950000003</v>
      </c>
    </row>
    <row r="524" spans="1:6">
      <c r="A524" t="s">
        <v>54</v>
      </c>
      <c r="B524" t="s">
        <v>20</v>
      </c>
      <c r="C524">
        <v>-359.5857876</v>
      </c>
      <c r="D524">
        <v>42.318385769999999</v>
      </c>
      <c r="E524">
        <v>-2.6980527720000001E-4</v>
      </c>
      <c r="F524">
        <v>2.9227196559999999</v>
      </c>
    </row>
    <row r="525" spans="1:6">
      <c r="A525" t="s">
        <v>54</v>
      </c>
      <c r="B525" t="s">
        <v>21</v>
      </c>
      <c r="C525">
        <v>-102.8169676</v>
      </c>
      <c r="D525">
        <v>18.838275240000002</v>
      </c>
      <c r="E525">
        <v>-1.2465206939999999E-2</v>
      </c>
      <c r="F525">
        <v>0.38188495550000001</v>
      </c>
    </row>
    <row r="526" spans="1:6">
      <c r="A526" t="s">
        <v>55</v>
      </c>
      <c r="B526" t="s">
        <v>7</v>
      </c>
      <c r="C526">
        <v>98.387943329999999</v>
      </c>
      <c r="D526">
        <v>123.36108849999999</v>
      </c>
      <c r="E526">
        <v>-5.1966979899999996E-3</v>
      </c>
      <c r="F526">
        <v>22.731261929999999</v>
      </c>
    </row>
    <row r="527" spans="1:6">
      <c r="A527" t="s">
        <v>55</v>
      </c>
      <c r="B527" t="s">
        <v>9</v>
      </c>
      <c r="C527">
        <v>-455.08424780000001</v>
      </c>
      <c r="D527">
        <v>10.771133989999999</v>
      </c>
      <c r="E527">
        <v>-3.103820055E-3</v>
      </c>
      <c r="F527">
        <v>6.4476828480000004</v>
      </c>
    </row>
    <row r="528" spans="1:6">
      <c r="A528" t="s">
        <v>55</v>
      </c>
      <c r="B528" t="s">
        <v>10</v>
      </c>
      <c r="C528">
        <v>92.264141730000006</v>
      </c>
      <c r="D528">
        <v>29.941310439999999</v>
      </c>
      <c r="E528">
        <v>-0.16791615570000001</v>
      </c>
      <c r="F528">
        <v>1.757412744</v>
      </c>
    </row>
    <row r="529" spans="1:6">
      <c r="A529" t="s">
        <v>55</v>
      </c>
      <c r="B529" t="s">
        <v>11</v>
      </c>
      <c r="C529">
        <v>3.6728346109999999</v>
      </c>
      <c r="D529">
        <v>126.0728822</v>
      </c>
      <c r="E529">
        <v>-2.2938676309999999E-2</v>
      </c>
      <c r="F529">
        <v>14.83784567</v>
      </c>
    </row>
    <row r="530" spans="1:6">
      <c r="A530" t="s">
        <v>55</v>
      </c>
      <c r="B530" t="s">
        <v>12</v>
      </c>
      <c r="C530">
        <v>-109.38316039999999</v>
      </c>
      <c r="D530">
        <v>36.016297129999998</v>
      </c>
      <c r="E530">
        <v>-0.17652868360000001</v>
      </c>
      <c r="F530">
        <v>8.5638208729999992</v>
      </c>
    </row>
    <row r="531" spans="1:6">
      <c r="A531" t="s">
        <v>55</v>
      </c>
      <c r="B531" t="s">
        <v>13</v>
      </c>
      <c r="C531">
        <v>-1010.270255</v>
      </c>
      <c r="D531">
        <v>26.996917069999999</v>
      </c>
      <c r="E531">
        <v>4.4363492610000003E-3</v>
      </c>
      <c r="F531">
        <v>0.51346082159999995</v>
      </c>
    </row>
    <row r="532" spans="1:6">
      <c r="A532" t="s">
        <v>55</v>
      </c>
      <c r="B532" t="s">
        <v>14</v>
      </c>
      <c r="C532">
        <v>35.431100170000001</v>
      </c>
      <c r="D532">
        <v>19.67778517</v>
      </c>
      <c r="E532">
        <v>-0.23634050340000001</v>
      </c>
      <c r="F532">
        <v>3.5136333860000001E-2</v>
      </c>
    </row>
    <row r="533" spans="1:6">
      <c r="A533" t="s">
        <v>55</v>
      </c>
      <c r="B533" t="s">
        <v>15</v>
      </c>
      <c r="C533">
        <v>-7.5387306030000003</v>
      </c>
      <c r="D533">
        <v>89.014480329999998</v>
      </c>
      <c r="E533">
        <v>-1.844434973E-2</v>
      </c>
      <c r="F533">
        <v>0.1573305089</v>
      </c>
    </row>
    <row r="534" spans="1:6">
      <c r="A534" t="s">
        <v>55</v>
      </c>
      <c r="B534" t="s">
        <v>16</v>
      </c>
      <c r="C534">
        <v>-611.17009840000003</v>
      </c>
      <c r="D534">
        <v>16.077729519999998</v>
      </c>
      <c r="E534">
        <v>1.9900016060000001E-2</v>
      </c>
      <c r="F534">
        <v>0.85569578999999996</v>
      </c>
    </row>
    <row r="535" spans="1:6">
      <c r="A535" t="s">
        <v>55</v>
      </c>
      <c r="B535" t="s">
        <v>17</v>
      </c>
      <c r="C535">
        <v>12183.41966</v>
      </c>
      <c r="D535">
        <v>0.48289902740000001</v>
      </c>
      <c r="E535">
        <v>8.8591678120000008</v>
      </c>
      <c r="F535">
        <v>0.48338796039999998</v>
      </c>
    </row>
    <row r="536" spans="1:6">
      <c r="A536" t="s">
        <v>55</v>
      </c>
      <c r="B536" t="s">
        <v>18</v>
      </c>
      <c r="C536">
        <v>-6267.5185499999998</v>
      </c>
      <c r="D536">
        <v>9.8939629129999993</v>
      </c>
      <c r="E536">
        <v>1.9983489089999999E-3</v>
      </c>
      <c r="F536">
        <v>210.22614250000001</v>
      </c>
    </row>
    <row r="537" spans="1:6">
      <c r="A537" t="s">
        <v>55</v>
      </c>
      <c r="B537" t="s">
        <v>19</v>
      </c>
      <c r="C537">
        <v>78.443359509999993</v>
      </c>
      <c r="D537">
        <v>36.764744159999999</v>
      </c>
      <c r="E537">
        <v>-7.3653478359999996E-3</v>
      </c>
      <c r="F537">
        <v>18.53109225</v>
      </c>
    </row>
    <row r="538" spans="1:6">
      <c r="A538" t="s">
        <v>55</v>
      </c>
      <c r="B538" t="s">
        <v>20</v>
      </c>
      <c r="C538">
        <v>-312.41581100000002</v>
      </c>
      <c r="D538">
        <v>36.653084419999999</v>
      </c>
      <c r="E538">
        <v>-2.6736088069999998E-4</v>
      </c>
      <c r="F538">
        <v>2.2194821560000002</v>
      </c>
    </row>
    <row r="539" spans="1:6">
      <c r="A539" t="s">
        <v>55</v>
      </c>
      <c r="B539" t="s">
        <v>21</v>
      </c>
      <c r="C539">
        <v>-115.6012686</v>
      </c>
      <c r="D539">
        <v>22.92918461</v>
      </c>
      <c r="E539">
        <v>-1.249662671E-2</v>
      </c>
      <c r="F539">
        <v>0.5212961612</v>
      </c>
    </row>
    <row r="540" spans="1:6">
      <c r="A540" t="s">
        <v>56</v>
      </c>
      <c r="B540" t="s">
        <v>7</v>
      </c>
      <c r="C540">
        <v>5935415.0029999996</v>
      </c>
      <c r="D540">
        <v>2.6358410480000001</v>
      </c>
      <c r="E540">
        <v>57.761141739999999</v>
      </c>
      <c r="F540">
        <v>2.636121889</v>
      </c>
    </row>
    <row r="541" spans="1:6">
      <c r="A541" t="s">
        <v>56</v>
      </c>
      <c r="B541" t="s">
        <v>9</v>
      </c>
      <c r="C541">
        <v>96449.403810000003</v>
      </c>
      <c r="D541">
        <v>1.587632645</v>
      </c>
      <c r="E541">
        <v>0.39252767910000003</v>
      </c>
      <c r="F541">
        <v>1.5926716569999999</v>
      </c>
    </row>
    <row r="542" spans="1:6">
      <c r="A542" t="s">
        <v>56</v>
      </c>
      <c r="B542" t="s">
        <v>10</v>
      </c>
      <c r="C542">
        <v>282638.24349999998</v>
      </c>
      <c r="D542">
        <v>1.552259992</v>
      </c>
      <c r="E542">
        <v>30.01433548</v>
      </c>
      <c r="F542">
        <v>1.56145388</v>
      </c>
    </row>
    <row r="543" spans="1:6">
      <c r="A543" t="s">
        <v>56</v>
      </c>
      <c r="B543" t="s">
        <v>11</v>
      </c>
      <c r="C543">
        <v>55865.214319999999</v>
      </c>
      <c r="D543">
        <v>1.3359737620000001</v>
      </c>
      <c r="E543">
        <v>41.03801807</v>
      </c>
      <c r="F543">
        <v>1.336808408</v>
      </c>
    </row>
    <row r="544" spans="1:6">
      <c r="A544" t="s">
        <v>56</v>
      </c>
      <c r="B544" t="s">
        <v>12</v>
      </c>
      <c r="C544">
        <v>51131.135520000003</v>
      </c>
      <c r="D544">
        <v>1.548529289</v>
      </c>
      <c r="E544">
        <v>19.486338539999998</v>
      </c>
      <c r="F544">
        <v>1.559221977</v>
      </c>
    </row>
    <row r="545" spans="1:6">
      <c r="A545" t="s">
        <v>56</v>
      </c>
      <c r="B545" t="s">
        <v>13</v>
      </c>
      <c r="C545">
        <v>-343.39596169999999</v>
      </c>
      <c r="D545">
        <v>84.843892839999995</v>
      </c>
      <c r="E545">
        <v>4.4920454240000001E-3</v>
      </c>
      <c r="F545">
        <v>0.54169263810000001</v>
      </c>
    </row>
    <row r="546" spans="1:6">
      <c r="A546" t="s">
        <v>56</v>
      </c>
      <c r="B546" t="s">
        <v>14</v>
      </c>
      <c r="C546">
        <v>1053989.7109999999</v>
      </c>
      <c r="D546">
        <v>0.60199770529999996</v>
      </c>
      <c r="E546">
        <v>12.31689051</v>
      </c>
      <c r="F546">
        <v>0.61356965910000005</v>
      </c>
    </row>
    <row r="547" spans="1:6">
      <c r="A547" t="s">
        <v>56</v>
      </c>
      <c r="B547" t="s">
        <v>15</v>
      </c>
      <c r="C547">
        <v>131354.32800000001</v>
      </c>
      <c r="D547">
        <v>1.3175818589999999</v>
      </c>
      <c r="E547">
        <v>0.5496058573</v>
      </c>
      <c r="F547">
        <v>1.36172074</v>
      </c>
    </row>
    <row r="548" spans="1:6">
      <c r="A548" t="s">
        <v>56</v>
      </c>
      <c r="B548" t="s">
        <v>16</v>
      </c>
      <c r="C548">
        <v>2735913.912</v>
      </c>
      <c r="D548">
        <v>3.2034451640000001</v>
      </c>
      <c r="E548">
        <v>4.7621608670000004</v>
      </c>
      <c r="F548">
        <v>3.189346214</v>
      </c>
    </row>
    <row r="549" spans="1:6">
      <c r="A549" t="s">
        <v>56</v>
      </c>
      <c r="B549" t="s">
        <v>17</v>
      </c>
      <c r="C549">
        <v>2007.1164040000001</v>
      </c>
      <c r="D549">
        <v>1.0923526969999999</v>
      </c>
      <c r="E549">
        <v>1.451981583</v>
      </c>
      <c r="F549">
        <v>1.099100894</v>
      </c>
    </row>
    <row r="550" spans="1:6">
      <c r="A550" t="s">
        <v>56</v>
      </c>
      <c r="B550" t="s">
        <v>18</v>
      </c>
      <c r="C550">
        <v>-6417.8867650000002</v>
      </c>
      <c r="D550">
        <v>5.1634518570000001</v>
      </c>
      <c r="E550">
        <v>9.796445204E-4</v>
      </c>
      <c r="F550">
        <v>229.1689642</v>
      </c>
    </row>
    <row r="551" spans="1:6">
      <c r="A551" t="s">
        <v>56</v>
      </c>
      <c r="B551" t="s">
        <v>19</v>
      </c>
      <c r="C551">
        <v>4567272.5080000004</v>
      </c>
      <c r="D551">
        <v>2.8251452619999999</v>
      </c>
      <c r="E551">
        <v>216.14301900000001</v>
      </c>
      <c r="F551">
        <v>2.8252900570000001</v>
      </c>
    </row>
    <row r="552" spans="1:6">
      <c r="A552" t="s">
        <v>56</v>
      </c>
      <c r="B552" t="s">
        <v>20</v>
      </c>
      <c r="C552">
        <v>4557.3693409999996</v>
      </c>
      <c r="D552">
        <v>3.3419958599999999</v>
      </c>
      <c r="E552" s="1">
        <v>-1.5003628509999999E-5</v>
      </c>
      <c r="F552">
        <v>52.605338590000002</v>
      </c>
    </row>
    <row r="553" spans="1:6">
      <c r="A553" t="s">
        <v>56</v>
      </c>
      <c r="B553" t="s">
        <v>21</v>
      </c>
      <c r="C553">
        <v>87.031583449999999</v>
      </c>
      <c r="D553">
        <v>27.656166420000002</v>
      </c>
      <c r="E553">
        <v>-1.1998619110000001E-2</v>
      </c>
      <c r="F553">
        <v>0.49301906179999999</v>
      </c>
    </row>
    <row r="554" spans="1:6">
      <c r="A554" t="s">
        <v>57</v>
      </c>
      <c r="B554" t="s">
        <v>7</v>
      </c>
      <c r="C554">
        <v>4934388.9519999996</v>
      </c>
      <c r="D554">
        <v>1.091530858</v>
      </c>
      <c r="E554">
        <v>48.01850906</v>
      </c>
      <c r="F554">
        <v>1.0916707539999999</v>
      </c>
    </row>
    <row r="555" spans="1:6">
      <c r="A555" t="s">
        <v>57</v>
      </c>
      <c r="B555" t="s">
        <v>9</v>
      </c>
      <c r="C555">
        <v>123856.6204</v>
      </c>
      <c r="D555">
        <v>1.7565162569999999</v>
      </c>
      <c r="E555">
        <v>0.50442299390000001</v>
      </c>
      <c r="F555">
        <v>1.760854591</v>
      </c>
    </row>
    <row r="556" spans="1:6">
      <c r="A556" t="s">
        <v>57</v>
      </c>
      <c r="B556" t="s">
        <v>10</v>
      </c>
      <c r="C556">
        <v>336878.3713</v>
      </c>
      <c r="D556">
        <v>2.6356957919999999</v>
      </c>
      <c r="E556">
        <v>35.808398420000003</v>
      </c>
      <c r="F556">
        <v>2.648780795</v>
      </c>
    </row>
    <row r="557" spans="1:6">
      <c r="A557" t="s">
        <v>57</v>
      </c>
      <c r="B557" t="s">
        <v>11</v>
      </c>
      <c r="C557">
        <v>28675.15969</v>
      </c>
      <c r="D557">
        <v>1.595383665</v>
      </c>
      <c r="E557">
        <v>21.052002160000001</v>
      </c>
      <c r="F557">
        <v>1.5973266189999999</v>
      </c>
    </row>
    <row r="558" spans="1:6">
      <c r="A558" t="s">
        <v>57</v>
      </c>
      <c r="B558" t="s">
        <v>12</v>
      </c>
      <c r="C558">
        <v>51936.867469999997</v>
      </c>
      <c r="D558">
        <v>1.6032665770000001</v>
      </c>
      <c r="E558">
        <v>19.795527459999999</v>
      </c>
      <c r="F558">
        <v>1.614164317</v>
      </c>
    </row>
    <row r="559" spans="1:6">
      <c r="A559" t="s">
        <v>57</v>
      </c>
      <c r="B559" t="s">
        <v>13</v>
      </c>
      <c r="C559">
        <v>690.99639960000002</v>
      </c>
      <c r="D559">
        <v>47.193184799999997</v>
      </c>
      <c r="E559">
        <v>4.5784360479999998E-3</v>
      </c>
      <c r="F559">
        <v>0.59486610100000004</v>
      </c>
    </row>
    <row r="560" spans="1:6">
      <c r="A560" t="s">
        <v>57</v>
      </c>
      <c r="B560" t="s">
        <v>14</v>
      </c>
      <c r="C560">
        <v>600401.16469999996</v>
      </c>
      <c r="D560">
        <v>2.4235990040000002</v>
      </c>
      <c r="E560">
        <v>6.9143774059999998</v>
      </c>
      <c r="F560">
        <v>2.5065880200000001</v>
      </c>
    </row>
    <row r="561" spans="1:6">
      <c r="A561" t="s">
        <v>57</v>
      </c>
      <c r="B561" t="s">
        <v>15</v>
      </c>
      <c r="C561">
        <v>2258.7566780000002</v>
      </c>
      <c r="D561">
        <v>0.67808565269999999</v>
      </c>
      <c r="E561">
        <v>-8.6441724960000001E-3</v>
      </c>
      <c r="F561">
        <v>0.76621030970000004</v>
      </c>
    </row>
    <row r="562" spans="1:6">
      <c r="A562" t="s">
        <v>57</v>
      </c>
      <c r="B562" t="s">
        <v>16</v>
      </c>
      <c r="C562">
        <v>3803507.8289999999</v>
      </c>
      <c r="D562">
        <v>1.521870858</v>
      </c>
      <c r="E562">
        <v>6.612247633</v>
      </c>
      <c r="F562">
        <v>1.517046914</v>
      </c>
    </row>
    <row r="563" spans="1:6">
      <c r="A563" t="s">
        <v>57</v>
      </c>
      <c r="B563" t="s">
        <v>17</v>
      </c>
      <c r="C563">
        <v>1527.03936</v>
      </c>
      <c r="D563">
        <v>2.21976123</v>
      </c>
      <c r="E563">
        <v>1.1025403380000001</v>
      </c>
      <c r="F563">
        <v>2.2378203999999999</v>
      </c>
    </row>
    <row r="564" spans="1:6">
      <c r="A564" t="s">
        <v>57</v>
      </c>
      <c r="B564" t="s">
        <v>18</v>
      </c>
      <c r="C564">
        <v>-6565.4254380000002</v>
      </c>
      <c r="D564">
        <v>5.4550913540000003</v>
      </c>
      <c r="E564" s="1">
        <v>-1.98904783E-5</v>
      </c>
      <c r="F564">
        <v>12198.651040000001</v>
      </c>
    </row>
    <row r="565" spans="1:6">
      <c r="A565" t="s">
        <v>57</v>
      </c>
      <c r="B565" t="s">
        <v>19</v>
      </c>
      <c r="C565">
        <v>4710817.9000000004</v>
      </c>
      <c r="D565">
        <v>0.66581264600000001</v>
      </c>
      <c r="E565">
        <v>222.93655369999999</v>
      </c>
      <c r="F565">
        <v>0.66584573049999995</v>
      </c>
    </row>
    <row r="566" spans="1:6">
      <c r="A566" t="s">
        <v>57</v>
      </c>
      <c r="B566" t="s">
        <v>20</v>
      </c>
      <c r="C566">
        <v>14999.116029999999</v>
      </c>
      <c r="D566">
        <v>1.8409223509999999</v>
      </c>
      <c r="E566">
        <v>5.2609837529999997E-4</v>
      </c>
      <c r="F566">
        <v>2.7198200030000002</v>
      </c>
    </row>
    <row r="567" spans="1:6">
      <c r="A567" t="s">
        <v>57</v>
      </c>
      <c r="B567" t="s">
        <v>21</v>
      </c>
      <c r="C567">
        <v>32.365635650000002</v>
      </c>
      <c r="D567">
        <v>102.56619139999999</v>
      </c>
      <c r="E567">
        <v>-1.213297076E-2</v>
      </c>
      <c r="F567">
        <v>0.67243038860000004</v>
      </c>
    </row>
    <row r="568" spans="1:6">
      <c r="A568" t="s">
        <v>29</v>
      </c>
      <c r="B568" t="s">
        <v>7</v>
      </c>
      <c r="C568">
        <v>291.57028339999999</v>
      </c>
      <c r="D568">
        <v>39.05617385</v>
      </c>
      <c r="E568">
        <v>-3.316522565E-3</v>
      </c>
      <c r="F568">
        <v>33.418037890000001</v>
      </c>
    </row>
    <row r="569" spans="1:6">
      <c r="A569" t="s">
        <v>29</v>
      </c>
      <c r="B569" t="s">
        <v>9</v>
      </c>
      <c r="C569">
        <v>-479.13301519999999</v>
      </c>
      <c r="D569">
        <v>3.815923052</v>
      </c>
      <c r="E569">
        <v>-3.2020038449999998E-3</v>
      </c>
      <c r="F569">
        <v>2.3312069389999999</v>
      </c>
    </row>
    <row r="570" spans="1:6">
      <c r="A570" t="s">
        <v>29</v>
      </c>
      <c r="B570" t="s">
        <v>10</v>
      </c>
      <c r="C570">
        <v>78.582503680000002</v>
      </c>
      <c r="D570">
        <v>84.037402369999995</v>
      </c>
      <c r="E570">
        <v>-0.16937766169999999</v>
      </c>
      <c r="F570">
        <v>4.1649026259999999</v>
      </c>
    </row>
    <row r="571" spans="1:6">
      <c r="A571" t="s">
        <v>29</v>
      </c>
      <c r="B571" t="s">
        <v>11</v>
      </c>
      <c r="C571">
        <v>1.130987293</v>
      </c>
      <c r="D571">
        <v>244.5149375</v>
      </c>
      <c r="E571">
        <v>-2.4807058029999999E-2</v>
      </c>
      <c r="F571">
        <v>8.19415184</v>
      </c>
    </row>
    <row r="572" spans="1:6">
      <c r="A572" t="s">
        <v>29</v>
      </c>
      <c r="B572" t="s">
        <v>12</v>
      </c>
      <c r="C572">
        <v>-148.18544729999999</v>
      </c>
      <c r="D572">
        <v>26.038441089999999</v>
      </c>
      <c r="E572">
        <v>-0.19141854480000001</v>
      </c>
      <c r="F572">
        <v>7.7351698430000004</v>
      </c>
    </row>
    <row r="573" spans="1:6">
      <c r="A573" t="s">
        <v>29</v>
      </c>
      <c r="B573" t="s">
        <v>13</v>
      </c>
      <c r="C573">
        <v>-1109.9816519999999</v>
      </c>
      <c r="D573">
        <v>10.374803760000001</v>
      </c>
      <c r="E573">
        <v>4.4280215409999999E-3</v>
      </c>
      <c r="F573">
        <v>0.2172037245</v>
      </c>
    </row>
    <row r="574" spans="1:6">
      <c r="A574" t="s">
        <v>29</v>
      </c>
      <c r="B574" t="s">
        <v>14</v>
      </c>
      <c r="C574">
        <v>18.287943460000001</v>
      </c>
      <c r="D574">
        <v>38.72283728</v>
      </c>
      <c r="E574">
        <v>-0.23654468880000001</v>
      </c>
      <c r="F574">
        <v>3.565763944E-2</v>
      </c>
    </row>
    <row r="575" spans="1:6">
      <c r="A575" t="s">
        <v>29</v>
      </c>
      <c r="B575" t="s">
        <v>15</v>
      </c>
      <c r="C575">
        <v>-6.0755789460000003</v>
      </c>
      <c r="D575">
        <v>162.76607430000001</v>
      </c>
      <c r="E575">
        <v>-1.8438022599999999E-2</v>
      </c>
      <c r="F575">
        <v>0.23192877040000001</v>
      </c>
    </row>
    <row r="576" spans="1:6">
      <c r="A576" t="s">
        <v>29</v>
      </c>
      <c r="B576" t="s">
        <v>16</v>
      </c>
      <c r="C576">
        <v>-920.71516380000003</v>
      </c>
      <c r="D576">
        <v>18.69239052</v>
      </c>
      <c r="E576">
        <v>1.9363589970000001E-2</v>
      </c>
      <c r="F576">
        <v>1.5402466379999999</v>
      </c>
    </row>
    <row r="577" spans="1:6">
      <c r="A577" t="s">
        <v>29</v>
      </c>
      <c r="B577" t="s">
        <v>17</v>
      </c>
      <c r="C577">
        <v>114.61784350000001</v>
      </c>
      <c r="D577">
        <v>18.457759960000001</v>
      </c>
      <c r="E577">
        <v>7.4458829350000005E-2</v>
      </c>
      <c r="F577">
        <v>20.681319599999998</v>
      </c>
    </row>
    <row r="578" spans="1:6">
      <c r="A578" t="s">
        <v>29</v>
      </c>
      <c r="B578" t="s">
        <v>18</v>
      </c>
      <c r="C578">
        <v>-6641.0095170000004</v>
      </c>
      <c r="D578">
        <v>4.708340432</v>
      </c>
      <c r="E578">
        <v>-5.3195237199999996E-4</v>
      </c>
      <c r="F578">
        <v>398.21841760000001</v>
      </c>
    </row>
    <row r="579" spans="1:6">
      <c r="A579" t="s">
        <v>29</v>
      </c>
      <c r="B579" t="s">
        <v>19</v>
      </c>
      <c r="C579">
        <v>67171.670549999995</v>
      </c>
      <c r="D579">
        <v>12.037565600000001</v>
      </c>
      <c r="E579">
        <v>3.1679380519999998</v>
      </c>
      <c r="F579">
        <v>12.0796592</v>
      </c>
    </row>
    <row r="580" spans="1:6">
      <c r="A580" t="s">
        <v>29</v>
      </c>
      <c r="B580" t="s">
        <v>20</v>
      </c>
      <c r="C580">
        <v>-414.84389279999999</v>
      </c>
      <c r="D580">
        <v>50.000808820000003</v>
      </c>
      <c r="E580">
        <v>-2.7266880880000001E-4</v>
      </c>
      <c r="F580">
        <v>3.9421419499999999</v>
      </c>
    </row>
    <row r="581" spans="1:6">
      <c r="A581" t="s">
        <v>29</v>
      </c>
      <c r="B581" t="s">
        <v>21</v>
      </c>
      <c r="C581">
        <v>-146.63514319999999</v>
      </c>
      <c r="D581">
        <v>21.03898585</v>
      </c>
      <c r="E581">
        <v>-1.257289818E-2</v>
      </c>
      <c r="F581">
        <v>0.6030503639</v>
      </c>
    </row>
    <row r="582" spans="1:6">
      <c r="A582" t="s">
        <v>30</v>
      </c>
      <c r="B582" t="s">
        <v>7</v>
      </c>
      <c r="C582">
        <v>11873.232099999999</v>
      </c>
      <c r="D582">
        <v>2.9911316280000002</v>
      </c>
      <c r="E582">
        <v>0.1094036978</v>
      </c>
      <c r="F582">
        <v>3.1593913960000002</v>
      </c>
    </row>
    <row r="583" spans="1:6">
      <c r="A583" t="s">
        <v>30</v>
      </c>
      <c r="B583" t="s">
        <v>9</v>
      </c>
      <c r="C583">
        <v>12516.8796</v>
      </c>
      <c r="D583">
        <v>1.6358920850000001</v>
      </c>
      <c r="E583">
        <v>4.9856755959999999E-2</v>
      </c>
      <c r="F583">
        <v>1.6767707119999999</v>
      </c>
    </row>
    <row r="584" spans="1:6">
      <c r="A584" t="s">
        <v>30</v>
      </c>
      <c r="B584" t="s">
        <v>10</v>
      </c>
      <c r="C584">
        <v>350690.44839999999</v>
      </c>
      <c r="D584">
        <v>1.366441893</v>
      </c>
      <c r="E584">
        <v>37.28383822</v>
      </c>
      <c r="F584">
        <v>1.3729571869999999</v>
      </c>
    </row>
    <row r="585" spans="1:6">
      <c r="A585" t="s">
        <v>30</v>
      </c>
      <c r="B585" t="s">
        <v>11</v>
      </c>
      <c r="C585">
        <v>147.5305449</v>
      </c>
      <c r="D585">
        <v>5.0599425220000001</v>
      </c>
      <c r="E585">
        <v>8.280375509E-2</v>
      </c>
      <c r="F585">
        <v>6.6266441010000001</v>
      </c>
    </row>
    <row r="586" spans="1:6">
      <c r="A586" t="s">
        <v>30</v>
      </c>
      <c r="B586" t="s">
        <v>12</v>
      </c>
      <c r="C586">
        <v>6641.7800010000001</v>
      </c>
      <c r="D586">
        <v>3.0979878799999998</v>
      </c>
      <c r="E586">
        <v>2.414140347</v>
      </c>
      <c r="F586">
        <v>3.270657108</v>
      </c>
    </row>
    <row r="587" spans="1:6">
      <c r="A587" t="s">
        <v>30</v>
      </c>
      <c r="B587" t="s">
        <v>13</v>
      </c>
      <c r="C587">
        <v>200398.71840000001</v>
      </c>
      <c r="D587">
        <v>2.6938205759999998</v>
      </c>
      <c r="E587">
        <v>2.1257672290000001E-2</v>
      </c>
      <c r="F587">
        <v>2.1209439919999999</v>
      </c>
    </row>
    <row r="588" spans="1:6">
      <c r="A588" t="s">
        <v>30</v>
      </c>
      <c r="B588" t="s">
        <v>14</v>
      </c>
      <c r="C588">
        <v>795340.80460000003</v>
      </c>
      <c r="D588">
        <v>1.202867967</v>
      </c>
      <c r="E588">
        <v>9.2362260660000004</v>
      </c>
      <c r="F588">
        <v>1.233702426</v>
      </c>
    </row>
    <row r="589" spans="1:6">
      <c r="A589" t="s">
        <v>30</v>
      </c>
      <c r="B589" t="s">
        <v>15</v>
      </c>
      <c r="C589">
        <v>9647.7019789999995</v>
      </c>
      <c r="D589">
        <v>0.85565141089999996</v>
      </c>
      <c r="E589">
        <v>2.3307961049999999E-2</v>
      </c>
      <c r="F589">
        <v>1.5315595150000001</v>
      </c>
    </row>
    <row r="590" spans="1:6">
      <c r="A590" t="s">
        <v>30</v>
      </c>
      <c r="B590" t="s">
        <v>16</v>
      </c>
      <c r="C590">
        <v>2993670.2510000002</v>
      </c>
      <c r="D590">
        <v>2.517995537</v>
      </c>
      <c r="E590">
        <v>5.2088396880000003</v>
      </c>
      <c r="F590">
        <v>2.5078637170000002</v>
      </c>
    </row>
    <row r="591" spans="1:6">
      <c r="A591" t="s">
        <v>30</v>
      </c>
      <c r="B591" t="s">
        <v>17</v>
      </c>
      <c r="C591">
        <v>216.0925708</v>
      </c>
      <c r="D591">
        <v>4.0418423880000001</v>
      </c>
      <c r="E591">
        <v>0.14832083839999999</v>
      </c>
      <c r="F591">
        <v>4.286277278</v>
      </c>
    </row>
    <row r="592" spans="1:6">
      <c r="A592" t="s">
        <v>30</v>
      </c>
      <c r="B592" t="s">
        <v>18</v>
      </c>
      <c r="C592">
        <v>-5835.5989390000004</v>
      </c>
      <c r="D592">
        <v>6.2753649789999999</v>
      </c>
      <c r="E592">
        <v>4.924488611E-3</v>
      </c>
      <c r="F592">
        <v>50.379682010000003</v>
      </c>
    </row>
    <row r="593" spans="1:6">
      <c r="A593" t="s">
        <v>30</v>
      </c>
      <c r="B593" t="s">
        <v>19</v>
      </c>
      <c r="C593">
        <v>8256.6038989999997</v>
      </c>
      <c r="D593">
        <v>9.4620387529999999</v>
      </c>
      <c r="E593">
        <v>0.37968029079999999</v>
      </c>
      <c r="F593">
        <v>9.7381097689999994</v>
      </c>
    </row>
    <row r="594" spans="1:6">
      <c r="A594" t="s">
        <v>30</v>
      </c>
      <c r="B594" t="s">
        <v>20</v>
      </c>
      <c r="C594">
        <v>4654688.8099999996</v>
      </c>
      <c r="D594">
        <v>1.537101383</v>
      </c>
      <c r="E594">
        <v>0.24095956839999999</v>
      </c>
      <c r="F594">
        <v>1.538703626</v>
      </c>
    </row>
    <row r="595" spans="1:6">
      <c r="A595" t="s">
        <v>30</v>
      </c>
      <c r="B595" t="s">
        <v>21</v>
      </c>
      <c r="C595">
        <v>-136.27883869999999</v>
      </c>
      <c r="D595">
        <v>28.006011340000001</v>
      </c>
      <c r="E595">
        <v>-1.2547445650000001E-2</v>
      </c>
      <c r="F595">
        <v>0.74756760659999999</v>
      </c>
    </row>
    <row r="596" spans="1:6">
      <c r="A596" t="s">
        <v>31</v>
      </c>
      <c r="B596" t="s">
        <v>7</v>
      </c>
      <c r="C596">
        <v>589382.54559999995</v>
      </c>
      <c r="D596">
        <v>0.66644542929999995</v>
      </c>
      <c r="E596">
        <v>5.7300976930000003</v>
      </c>
      <c r="F596">
        <v>0.66716120889999997</v>
      </c>
    </row>
    <row r="597" spans="1:6">
      <c r="A597" t="s">
        <v>31</v>
      </c>
      <c r="B597" t="s">
        <v>9</v>
      </c>
      <c r="C597">
        <v>9688.6659259999997</v>
      </c>
      <c r="D597">
        <v>1.3548760550000001</v>
      </c>
      <c r="E597">
        <v>3.8310021229999998E-2</v>
      </c>
      <c r="F597">
        <v>1.3989369009999999</v>
      </c>
    </row>
    <row r="598" spans="1:6">
      <c r="A598" t="s">
        <v>31</v>
      </c>
      <c r="B598" t="s">
        <v>10</v>
      </c>
      <c r="C598">
        <v>29624.24266</v>
      </c>
      <c r="D598">
        <v>1.237224085</v>
      </c>
      <c r="E598">
        <v>2.9867619209999998</v>
      </c>
      <c r="F598">
        <v>1.3108636490000001</v>
      </c>
    </row>
    <row r="599" spans="1:6">
      <c r="A599" t="s">
        <v>31</v>
      </c>
      <c r="B599" t="s">
        <v>11</v>
      </c>
      <c r="C599">
        <v>5917.6674789999997</v>
      </c>
      <c r="D599">
        <v>0.9376640141</v>
      </c>
      <c r="E599">
        <v>4.3241357479999998</v>
      </c>
      <c r="F599">
        <v>0.94322355160000004</v>
      </c>
    </row>
    <row r="600" spans="1:6">
      <c r="A600" t="s">
        <v>31</v>
      </c>
      <c r="B600" t="s">
        <v>12</v>
      </c>
      <c r="C600">
        <v>5174.7234950000002</v>
      </c>
      <c r="D600">
        <v>2.7039666160000002</v>
      </c>
      <c r="E600">
        <v>1.8511769339999999</v>
      </c>
      <c r="F600">
        <v>2.9005067019999999</v>
      </c>
    </row>
    <row r="601" spans="1:6">
      <c r="A601" t="s">
        <v>31</v>
      </c>
      <c r="B601" t="s">
        <v>13</v>
      </c>
      <c r="C601">
        <v>-1303.8736960000001</v>
      </c>
      <c r="D601">
        <v>22.048929619999999</v>
      </c>
      <c r="E601">
        <v>4.4118280200000004E-3</v>
      </c>
      <c r="F601">
        <v>0.54423411659999998</v>
      </c>
    </row>
    <row r="602" spans="1:6">
      <c r="A602" t="s">
        <v>31</v>
      </c>
      <c r="B602" t="s">
        <v>14</v>
      </c>
      <c r="C602">
        <v>110457.3667</v>
      </c>
      <c r="D602">
        <v>2.402087796</v>
      </c>
      <c r="E602">
        <v>1.0788513340000001</v>
      </c>
      <c r="F602">
        <v>2.9292450749999999</v>
      </c>
    </row>
    <row r="603" spans="1:6">
      <c r="A603" t="s">
        <v>31</v>
      </c>
      <c r="B603" t="s">
        <v>15</v>
      </c>
      <c r="C603">
        <v>14063.958640000001</v>
      </c>
      <c r="D603">
        <v>0.51275621819999995</v>
      </c>
      <c r="E603">
        <v>4.2405249880000002E-2</v>
      </c>
      <c r="F603">
        <v>0.73538759669999998</v>
      </c>
    </row>
    <row r="604" spans="1:6">
      <c r="A604" t="s">
        <v>31</v>
      </c>
      <c r="B604" t="s">
        <v>16</v>
      </c>
      <c r="C604">
        <v>225333.81640000001</v>
      </c>
      <c r="D604">
        <v>0.56305140369999995</v>
      </c>
      <c r="E604">
        <v>0.41145135640000002</v>
      </c>
      <c r="F604">
        <v>0.53436982369999997</v>
      </c>
    </row>
    <row r="605" spans="1:6">
      <c r="A605" t="s">
        <v>31</v>
      </c>
      <c r="B605" t="s">
        <v>17</v>
      </c>
      <c r="C605">
        <v>304.585533</v>
      </c>
      <c r="D605">
        <v>5.015665362</v>
      </c>
      <c r="E605">
        <v>0.21273360550000001</v>
      </c>
      <c r="F605">
        <v>5.2271498149999998</v>
      </c>
    </row>
    <row r="606" spans="1:6">
      <c r="A606" t="s">
        <v>31</v>
      </c>
      <c r="B606" t="s">
        <v>18</v>
      </c>
      <c r="C606">
        <v>-6967.3997079999999</v>
      </c>
      <c r="D606">
        <v>5.7038073420000002</v>
      </c>
      <c r="E606">
        <v>-2.743158514E-3</v>
      </c>
      <c r="F606">
        <v>98.146948780000002</v>
      </c>
    </row>
    <row r="607" spans="1:6">
      <c r="A607" t="s">
        <v>31</v>
      </c>
      <c r="B607" t="s">
        <v>19</v>
      </c>
      <c r="C607">
        <v>552945.71770000004</v>
      </c>
      <c r="D607">
        <v>0.72087821549999997</v>
      </c>
      <c r="E607">
        <v>26.15803777</v>
      </c>
      <c r="F607">
        <v>0.7211835043</v>
      </c>
    </row>
    <row r="608" spans="1:6">
      <c r="A608" t="s">
        <v>31</v>
      </c>
      <c r="B608" t="s">
        <v>20</v>
      </c>
      <c r="C608">
        <v>385.94800679999997</v>
      </c>
      <c r="D608">
        <v>42.2929411</v>
      </c>
      <c r="E608">
        <v>-2.311709527E-4</v>
      </c>
      <c r="F608">
        <v>3.659059031</v>
      </c>
    </row>
    <row r="609" spans="1:6">
      <c r="A609" t="s">
        <v>31</v>
      </c>
      <c r="B609" t="s">
        <v>21</v>
      </c>
      <c r="C609">
        <v>-137.9372802</v>
      </c>
      <c r="D609">
        <v>25.855456950000001</v>
      </c>
      <c r="E609">
        <v>-1.2551521580000001E-2</v>
      </c>
      <c r="F609">
        <v>0.69833468330000004</v>
      </c>
    </row>
    <row r="610" spans="1:6">
      <c r="A610" t="s">
        <v>32</v>
      </c>
      <c r="B610" t="s">
        <v>7</v>
      </c>
      <c r="C610">
        <v>62888.40582</v>
      </c>
      <c r="D610">
        <v>0.77061579859999996</v>
      </c>
      <c r="E610">
        <v>0.60591634940000005</v>
      </c>
      <c r="F610">
        <v>0.77844291870000004</v>
      </c>
    </row>
    <row r="611" spans="1:6">
      <c r="A611" t="s">
        <v>32</v>
      </c>
      <c r="B611" t="s">
        <v>9</v>
      </c>
      <c r="C611">
        <v>20870.601589999998</v>
      </c>
      <c r="D611">
        <v>1.9936019119999999</v>
      </c>
      <c r="E611">
        <v>8.3962457539999993E-2</v>
      </c>
      <c r="F611">
        <v>2.023183328</v>
      </c>
    </row>
    <row r="612" spans="1:6">
      <c r="A612" t="s">
        <v>32</v>
      </c>
      <c r="B612" t="s">
        <v>10</v>
      </c>
      <c r="C612">
        <v>97332.609150000004</v>
      </c>
      <c r="D612">
        <v>1.8555110800000001</v>
      </c>
      <c r="E612">
        <v>10.21953501</v>
      </c>
      <c r="F612">
        <v>1.8877882800000001</v>
      </c>
    </row>
    <row r="613" spans="1:6">
      <c r="A613" t="s">
        <v>32</v>
      </c>
      <c r="B613" t="s">
        <v>11</v>
      </c>
      <c r="C613">
        <v>1375.3018950000001</v>
      </c>
      <c r="D613">
        <v>1.2041266340000001</v>
      </c>
      <c r="E613">
        <v>0.98527556270000005</v>
      </c>
      <c r="F613">
        <v>1.2354598649999999</v>
      </c>
    </row>
    <row r="614" spans="1:6">
      <c r="A614" t="s">
        <v>32</v>
      </c>
      <c r="B614" t="s">
        <v>12</v>
      </c>
      <c r="C614">
        <v>24221.075260000001</v>
      </c>
      <c r="D614">
        <v>1.9245977889999999</v>
      </c>
      <c r="E614">
        <v>9.159960989</v>
      </c>
      <c r="F614">
        <v>1.9528689800000001</v>
      </c>
    </row>
    <row r="615" spans="1:6">
      <c r="A615" t="s">
        <v>32</v>
      </c>
      <c r="B615" t="s">
        <v>13</v>
      </c>
      <c r="C615">
        <v>557576.70990000002</v>
      </c>
      <c r="D615">
        <v>0.97932627559999996</v>
      </c>
      <c r="E615">
        <v>5.108854736E-2</v>
      </c>
      <c r="F615">
        <v>0.89266761630000002</v>
      </c>
    </row>
    <row r="616" spans="1:6">
      <c r="A616" t="s">
        <v>32</v>
      </c>
      <c r="B616" t="s">
        <v>14</v>
      </c>
      <c r="C616">
        <v>443521.38919999998</v>
      </c>
      <c r="D616">
        <v>1.757185048</v>
      </c>
      <c r="E616">
        <v>5.0458446810000002</v>
      </c>
      <c r="F616">
        <v>1.8396361670000001</v>
      </c>
    </row>
    <row r="617" spans="1:6">
      <c r="A617" t="s">
        <v>32</v>
      </c>
      <c r="B617" t="s">
        <v>15</v>
      </c>
      <c r="C617">
        <v>115414.4176</v>
      </c>
      <c r="D617">
        <v>0.58530712029999998</v>
      </c>
      <c r="E617">
        <v>0.48067664929999998</v>
      </c>
      <c r="F617">
        <v>0.60772661640000003</v>
      </c>
    </row>
    <row r="618" spans="1:6">
      <c r="A618" t="s">
        <v>32</v>
      </c>
      <c r="B618" t="s">
        <v>16</v>
      </c>
      <c r="C618">
        <v>119420.6741</v>
      </c>
      <c r="D618">
        <v>1.4718053950000001</v>
      </c>
      <c r="E618">
        <v>0.2279091878</v>
      </c>
      <c r="F618">
        <v>1.336454204</v>
      </c>
    </row>
    <row r="619" spans="1:6">
      <c r="A619" t="s">
        <v>32</v>
      </c>
      <c r="B619" t="s">
        <v>17</v>
      </c>
      <c r="C619">
        <v>768.10503770000003</v>
      </c>
      <c r="D619">
        <v>2.2765233600000001</v>
      </c>
      <c r="E619">
        <v>0.55012285260000005</v>
      </c>
      <c r="F619">
        <v>2.3136425429999998</v>
      </c>
    </row>
    <row r="620" spans="1:6">
      <c r="A620" t="s">
        <v>32</v>
      </c>
      <c r="B620" t="s">
        <v>18</v>
      </c>
      <c r="C620">
        <v>22096.497039999998</v>
      </c>
      <c r="D620">
        <v>1.754259464</v>
      </c>
      <c r="E620">
        <v>0.1941569588</v>
      </c>
      <c r="F620">
        <v>1.3525596609999999</v>
      </c>
    </row>
    <row r="621" spans="1:6">
      <c r="A621" t="s">
        <v>32</v>
      </c>
      <c r="B621" t="s">
        <v>19</v>
      </c>
      <c r="C621">
        <v>9302.0744699999996</v>
      </c>
      <c r="D621">
        <v>3.3958987380000001</v>
      </c>
      <c r="E621">
        <v>0.4291589998</v>
      </c>
      <c r="F621">
        <v>3.4835565549999998</v>
      </c>
    </row>
    <row r="622" spans="1:6">
      <c r="A622" t="s">
        <v>32</v>
      </c>
      <c r="B622" t="s">
        <v>20</v>
      </c>
      <c r="C622">
        <v>1111103.352</v>
      </c>
      <c r="D622">
        <v>0.58643763920000003</v>
      </c>
      <c r="E622">
        <v>5.7327342089999997E-2</v>
      </c>
      <c r="F622">
        <v>0.58900702790000004</v>
      </c>
    </row>
    <row r="623" spans="1:6">
      <c r="A623" t="s">
        <v>32</v>
      </c>
      <c r="B623" t="s">
        <v>21</v>
      </c>
      <c r="C623">
        <v>202947.35200000001</v>
      </c>
      <c r="D623">
        <v>0.65954138709999999</v>
      </c>
      <c r="E623">
        <v>0.4865680262</v>
      </c>
      <c r="F623">
        <v>0.67609541210000001</v>
      </c>
    </row>
    <row r="624" spans="1:6">
      <c r="A624" t="s">
        <v>29</v>
      </c>
      <c r="B624" t="s">
        <v>7</v>
      </c>
      <c r="C624">
        <v>226.6452692</v>
      </c>
      <c r="D624">
        <v>18.208801990000001</v>
      </c>
      <c r="E624">
        <v>-3.9484147760000003E-3</v>
      </c>
      <c r="F624">
        <v>10.172699420000001</v>
      </c>
    </row>
    <row r="625" spans="1:6">
      <c r="A625" t="s">
        <v>29</v>
      </c>
      <c r="B625" t="s">
        <v>9</v>
      </c>
      <c r="C625">
        <v>-580.19210610000005</v>
      </c>
      <c r="D625">
        <v>5.9767587080000002</v>
      </c>
      <c r="E625">
        <v>-3.6145973219999998E-3</v>
      </c>
      <c r="F625">
        <v>3.916738584</v>
      </c>
    </row>
    <row r="626" spans="1:6">
      <c r="A626" t="s">
        <v>29</v>
      </c>
      <c r="B626" t="s">
        <v>10</v>
      </c>
      <c r="C626">
        <v>41.834923930000002</v>
      </c>
      <c r="D626">
        <v>99.836788960000007</v>
      </c>
      <c r="E626">
        <v>-0.17330312789999999</v>
      </c>
      <c r="F626">
        <v>2.5744572859999999</v>
      </c>
    </row>
    <row r="627" spans="1:6">
      <c r="A627" t="s">
        <v>29</v>
      </c>
      <c r="B627" t="s">
        <v>11</v>
      </c>
      <c r="C627">
        <v>7.1562969220000001</v>
      </c>
      <c r="D627">
        <v>55.981820820000003</v>
      </c>
      <c r="E627">
        <v>-2.0378161660000001E-2</v>
      </c>
      <c r="F627">
        <v>14.4506212</v>
      </c>
    </row>
    <row r="628" spans="1:6">
      <c r="A628" t="s">
        <v>29</v>
      </c>
      <c r="B628" t="s">
        <v>12</v>
      </c>
      <c r="C628">
        <v>-135.10680790000001</v>
      </c>
      <c r="D628">
        <v>53.14650657</v>
      </c>
      <c r="E628">
        <v>-0.18639979100000001</v>
      </c>
      <c r="F628">
        <v>14.78222691</v>
      </c>
    </row>
    <row r="629" spans="1:6">
      <c r="A629" t="s">
        <v>29</v>
      </c>
      <c r="B629" t="s">
        <v>13</v>
      </c>
      <c r="C629">
        <v>-1354.2524519999999</v>
      </c>
      <c r="D629">
        <v>10.421496429999999</v>
      </c>
      <c r="E629">
        <v>4.4076204759999999E-3</v>
      </c>
      <c r="F629">
        <v>0.26742796839999999</v>
      </c>
    </row>
    <row r="630" spans="1:6">
      <c r="A630" t="s">
        <v>29</v>
      </c>
      <c r="B630" t="s">
        <v>14</v>
      </c>
      <c r="C630">
        <v>10.148495130000001</v>
      </c>
      <c r="D630">
        <v>81.490586469999997</v>
      </c>
      <c r="E630">
        <v>-0.2366416345</v>
      </c>
      <c r="F630">
        <v>4.1624754360000002E-2</v>
      </c>
    </row>
    <row r="631" spans="1:6">
      <c r="A631" t="s">
        <v>29</v>
      </c>
      <c r="B631" t="s">
        <v>15</v>
      </c>
      <c r="C631">
        <v>4.0719157639999999</v>
      </c>
      <c r="D631">
        <v>276.28643210000001</v>
      </c>
      <c r="E631">
        <v>-1.8394141629999999E-2</v>
      </c>
      <c r="F631">
        <v>0.26448206559999998</v>
      </c>
    </row>
    <row r="632" spans="1:6">
      <c r="A632" t="s">
        <v>29</v>
      </c>
      <c r="B632" t="s">
        <v>16</v>
      </c>
      <c r="C632">
        <v>-1108.465915</v>
      </c>
      <c r="D632">
        <v>20.721508579999998</v>
      </c>
      <c r="E632">
        <v>1.9038227330000001E-2</v>
      </c>
      <c r="F632">
        <v>2.0907553220000001</v>
      </c>
    </row>
    <row r="633" spans="1:6">
      <c r="A633" t="s">
        <v>29</v>
      </c>
      <c r="B633" t="s">
        <v>17</v>
      </c>
      <c r="C633">
        <v>120.55947980000001</v>
      </c>
      <c r="D633">
        <v>12.08599508</v>
      </c>
      <c r="E633">
        <v>7.8783661830000004E-2</v>
      </c>
      <c r="F633">
        <v>13.46203884</v>
      </c>
    </row>
    <row r="634" spans="1:6">
      <c r="A634" t="s">
        <v>29</v>
      </c>
      <c r="B634" t="s">
        <v>18</v>
      </c>
      <c r="C634">
        <v>-8276.2115410000006</v>
      </c>
      <c r="D634">
        <v>3.4602624419999999</v>
      </c>
      <c r="E634">
        <v>-1.161000819E-2</v>
      </c>
      <c r="F634">
        <v>16.710914939999999</v>
      </c>
    </row>
    <row r="635" spans="1:6">
      <c r="A635" t="s">
        <v>29</v>
      </c>
      <c r="B635" t="s">
        <v>19</v>
      </c>
      <c r="C635">
        <v>197.82613359999999</v>
      </c>
      <c r="D635">
        <v>8.3200192400000006</v>
      </c>
      <c r="E635">
        <v>-1.7153508929999999E-3</v>
      </c>
      <c r="F635">
        <v>45.41105245</v>
      </c>
    </row>
    <row r="636" spans="1:6">
      <c r="A636" t="s">
        <v>29</v>
      </c>
      <c r="B636" t="s">
        <v>20</v>
      </c>
      <c r="C636">
        <v>-585.15388780000001</v>
      </c>
      <c r="D636">
        <v>21.662630459999999</v>
      </c>
      <c r="E636">
        <v>-2.8149444710000001E-4</v>
      </c>
      <c r="F636">
        <v>2.333551784</v>
      </c>
    </row>
    <row r="637" spans="1:6">
      <c r="A637" t="s">
        <v>29</v>
      </c>
      <c r="B637" t="s">
        <v>21</v>
      </c>
      <c r="C637">
        <v>-181.13306109999999</v>
      </c>
      <c r="D637">
        <v>28.30647218</v>
      </c>
      <c r="E637">
        <v>-1.265768318E-2</v>
      </c>
      <c r="F637">
        <v>0.99553232390000002</v>
      </c>
    </row>
    <row r="638" spans="1:6">
      <c r="A638" t="s">
        <v>30</v>
      </c>
      <c r="B638" t="s">
        <v>7</v>
      </c>
      <c r="C638">
        <v>12188.812089999999</v>
      </c>
      <c r="D638">
        <v>2.7069262429999998</v>
      </c>
      <c r="E638">
        <v>0.1124751262</v>
      </c>
      <c r="F638">
        <v>2.855040442</v>
      </c>
    </row>
    <row r="639" spans="1:6">
      <c r="A639" t="s">
        <v>30</v>
      </c>
      <c r="B639" t="s">
        <v>9</v>
      </c>
      <c r="C639">
        <v>12699.10651</v>
      </c>
      <c r="D639">
        <v>2.1080337060000001</v>
      </c>
      <c r="E639">
        <v>5.0600732869999998E-2</v>
      </c>
      <c r="F639">
        <v>2.159935983</v>
      </c>
    </row>
    <row r="640" spans="1:6">
      <c r="A640" t="s">
        <v>30</v>
      </c>
      <c r="B640" t="s">
        <v>10</v>
      </c>
      <c r="C640">
        <v>357979.85700000002</v>
      </c>
      <c r="D640">
        <v>2.0733710090000002</v>
      </c>
      <c r="E640">
        <v>38.06251065</v>
      </c>
      <c r="F640">
        <v>2.0830547469999998</v>
      </c>
    </row>
    <row r="641" spans="1:6">
      <c r="A641" t="s">
        <v>30</v>
      </c>
      <c r="B641" t="s">
        <v>11</v>
      </c>
      <c r="C641">
        <v>152.53154069999999</v>
      </c>
      <c r="D641">
        <v>4.3608775560000002</v>
      </c>
      <c r="E641">
        <v>8.6479730860000006E-2</v>
      </c>
      <c r="F641">
        <v>5.653733967</v>
      </c>
    </row>
    <row r="642" spans="1:6">
      <c r="A642" t="s">
        <v>30</v>
      </c>
      <c r="B642" t="s">
        <v>12</v>
      </c>
      <c r="C642">
        <v>6702.5606269999998</v>
      </c>
      <c r="D642">
        <v>3.6894128230000001</v>
      </c>
      <c r="E642">
        <v>2.437464104</v>
      </c>
      <c r="F642">
        <v>3.8930779960000002</v>
      </c>
    </row>
    <row r="643" spans="1:6">
      <c r="A643" t="s">
        <v>30</v>
      </c>
      <c r="B643" t="s">
        <v>13</v>
      </c>
      <c r="C643">
        <v>205650.5496</v>
      </c>
      <c r="D643">
        <v>2.3475821149999998</v>
      </c>
      <c r="E643">
        <v>2.1696295970000001E-2</v>
      </c>
      <c r="F643">
        <v>1.858430706</v>
      </c>
    </row>
    <row r="644" spans="1:6">
      <c r="A644" t="s">
        <v>30</v>
      </c>
      <c r="B644" t="s">
        <v>14</v>
      </c>
      <c r="C644">
        <v>794513.74120000005</v>
      </c>
      <c r="D644">
        <v>1.7494084379999999</v>
      </c>
      <c r="E644">
        <v>9.2263752419999996</v>
      </c>
      <c r="F644">
        <v>1.7943008600000001</v>
      </c>
    </row>
    <row r="645" spans="1:6">
      <c r="A645" t="s">
        <v>30</v>
      </c>
      <c r="B645" t="s">
        <v>15</v>
      </c>
      <c r="C645">
        <v>9529.0867859999998</v>
      </c>
      <c r="D645">
        <v>0.81176102360000002</v>
      </c>
      <c r="E645">
        <v>2.2795031479999998E-2</v>
      </c>
      <c r="F645">
        <v>1.46742763</v>
      </c>
    </row>
    <row r="646" spans="1:6">
      <c r="A646" t="s">
        <v>30</v>
      </c>
      <c r="B646" t="s">
        <v>16</v>
      </c>
      <c r="C646">
        <v>3058413.8489999999</v>
      </c>
      <c r="D646">
        <v>1.504807588</v>
      </c>
      <c r="E646">
        <v>5.3210370989999998</v>
      </c>
      <c r="F646">
        <v>1.4988802699999999</v>
      </c>
    </row>
    <row r="647" spans="1:6">
      <c r="A647" t="s">
        <v>30</v>
      </c>
      <c r="B647" t="s">
        <v>17</v>
      </c>
      <c r="C647">
        <v>235.13842940000001</v>
      </c>
      <c r="D647">
        <v>6.1209756339999997</v>
      </c>
      <c r="E647">
        <v>0.1621840477</v>
      </c>
      <c r="F647">
        <v>6.459506685</v>
      </c>
    </row>
    <row r="648" spans="1:6">
      <c r="A648" t="s">
        <v>30</v>
      </c>
      <c r="B648" t="s">
        <v>18</v>
      </c>
      <c r="C648">
        <v>-7439.5654450000002</v>
      </c>
      <c r="D648">
        <v>3.278600763</v>
      </c>
      <c r="E648">
        <v>-5.9419549390000003E-3</v>
      </c>
      <c r="F648">
        <v>27.809865160000001</v>
      </c>
    </row>
    <row r="649" spans="1:6">
      <c r="A649" t="s">
        <v>30</v>
      </c>
      <c r="B649" t="s">
        <v>19</v>
      </c>
      <c r="C649">
        <v>85.959262260000003</v>
      </c>
      <c r="D649">
        <v>26.075854240000002</v>
      </c>
      <c r="E649">
        <v>-7.0096446959999996E-3</v>
      </c>
      <c r="F649">
        <v>15.13358309</v>
      </c>
    </row>
    <row r="650" spans="1:6">
      <c r="A650" t="s">
        <v>30</v>
      </c>
      <c r="B650" t="s">
        <v>20</v>
      </c>
      <c r="C650">
        <v>4657712.5619999999</v>
      </c>
      <c r="D650">
        <v>0.74640142779999996</v>
      </c>
      <c r="E650">
        <v>0.2411162624</v>
      </c>
      <c r="F650">
        <v>0.7471789553</v>
      </c>
    </row>
    <row r="651" spans="1:6">
      <c r="A651" t="s">
        <v>30</v>
      </c>
      <c r="B651" t="s">
        <v>21</v>
      </c>
      <c r="C651">
        <v>-171.77661979999999</v>
      </c>
      <c r="D651">
        <v>18.903104630000001</v>
      </c>
      <c r="E651">
        <v>-1.2634688E-2</v>
      </c>
      <c r="F651">
        <v>0.63162423020000003</v>
      </c>
    </row>
    <row r="652" spans="1:6">
      <c r="A652" t="s">
        <v>31</v>
      </c>
      <c r="B652" t="s">
        <v>7</v>
      </c>
      <c r="C652">
        <v>592135.63100000005</v>
      </c>
      <c r="D652">
        <v>1.042720321</v>
      </c>
      <c r="E652">
        <v>5.7568925000000002</v>
      </c>
      <c r="F652">
        <v>1.0438350169999999</v>
      </c>
    </row>
    <row r="653" spans="1:6">
      <c r="A653" t="s">
        <v>31</v>
      </c>
      <c r="B653" t="s">
        <v>9</v>
      </c>
      <c r="C653">
        <v>10178.732550000001</v>
      </c>
      <c r="D653">
        <v>2.5868983550000002</v>
      </c>
      <c r="E653">
        <v>4.0310813920000001E-2</v>
      </c>
      <c r="F653">
        <v>2.666849274</v>
      </c>
    </row>
    <row r="654" spans="1:6">
      <c r="A654" t="s">
        <v>31</v>
      </c>
      <c r="B654" t="s">
        <v>10</v>
      </c>
      <c r="C654">
        <v>30675.443800000001</v>
      </c>
      <c r="D654">
        <v>1.1296129619999999</v>
      </c>
      <c r="E654">
        <v>3.0990537950000001</v>
      </c>
      <c r="F654">
        <v>1.1944113199999999</v>
      </c>
    </row>
    <row r="655" spans="1:6">
      <c r="A655" t="s">
        <v>31</v>
      </c>
      <c r="B655" t="s">
        <v>11</v>
      </c>
      <c r="C655">
        <v>6132.6725699999997</v>
      </c>
      <c r="D655">
        <v>1.781432329</v>
      </c>
      <c r="E655">
        <v>4.4821749730000002</v>
      </c>
      <c r="F655">
        <v>1.79162226</v>
      </c>
    </row>
    <row r="656" spans="1:6">
      <c r="A656" t="s">
        <v>31</v>
      </c>
      <c r="B656" t="s">
        <v>12</v>
      </c>
      <c r="C656">
        <v>5554.5793999999996</v>
      </c>
      <c r="D656">
        <v>3.691620221</v>
      </c>
      <c r="E656">
        <v>1.9969415829999999</v>
      </c>
      <c r="F656">
        <v>3.9403623809999999</v>
      </c>
    </row>
    <row r="657" spans="1:6">
      <c r="A657" t="s">
        <v>31</v>
      </c>
      <c r="B657" t="s">
        <v>13</v>
      </c>
      <c r="C657">
        <v>-1365.611318</v>
      </c>
      <c r="D657">
        <v>15.489279440000001</v>
      </c>
      <c r="E657">
        <v>4.4066718029999999E-3</v>
      </c>
      <c r="F657">
        <v>0.40089341080000002</v>
      </c>
    </row>
    <row r="658" spans="1:6">
      <c r="A658" t="s">
        <v>31</v>
      </c>
      <c r="B658" t="s">
        <v>14</v>
      </c>
      <c r="C658">
        <v>108946.9378</v>
      </c>
      <c r="D658">
        <v>1.1692393109999999</v>
      </c>
      <c r="E658">
        <v>1.0608612159999999</v>
      </c>
      <c r="F658">
        <v>1.4301895920000001</v>
      </c>
    </row>
    <row r="659" spans="1:6">
      <c r="A659" t="s">
        <v>31</v>
      </c>
      <c r="B659" t="s">
        <v>15</v>
      </c>
      <c r="C659">
        <v>13971.84107</v>
      </c>
      <c r="D659">
        <v>0.43129336530000001</v>
      </c>
      <c r="E659">
        <v>4.2006904409999997E-2</v>
      </c>
      <c r="F659">
        <v>0.62033051709999998</v>
      </c>
    </row>
    <row r="660" spans="1:6">
      <c r="A660" t="s">
        <v>31</v>
      </c>
      <c r="B660" t="s">
        <v>16</v>
      </c>
      <c r="C660">
        <v>228693.98560000001</v>
      </c>
      <c r="D660">
        <v>1.6318188709999999</v>
      </c>
      <c r="E660">
        <v>0.41727436140000002</v>
      </c>
      <c r="F660">
        <v>1.5498547519999999</v>
      </c>
    </row>
    <row r="661" spans="1:6">
      <c r="A661" t="s">
        <v>31</v>
      </c>
      <c r="B661" t="s">
        <v>17</v>
      </c>
      <c r="C661">
        <v>313.16102410000002</v>
      </c>
      <c r="D661">
        <v>5.6511735099999996</v>
      </c>
      <c r="E661">
        <v>0.21897558340000001</v>
      </c>
      <c r="F661">
        <v>5.882661755</v>
      </c>
    </row>
    <row r="662" spans="1:6">
      <c r="A662" t="s">
        <v>31</v>
      </c>
      <c r="B662" t="s">
        <v>18</v>
      </c>
      <c r="C662">
        <v>-8233.9543190000004</v>
      </c>
      <c r="D662">
        <v>1.8977651550000001</v>
      </c>
      <c r="E662">
        <v>-1.132372683E-2</v>
      </c>
      <c r="F662">
        <v>9.3487526729999999</v>
      </c>
    </row>
    <row r="663" spans="1:6">
      <c r="A663" t="s">
        <v>31</v>
      </c>
      <c r="B663" t="s">
        <v>19</v>
      </c>
      <c r="C663">
        <v>548351.47010000004</v>
      </c>
      <c r="D663">
        <v>0.9572765043</v>
      </c>
      <c r="E663">
        <v>25.94060704</v>
      </c>
      <c r="F663">
        <v>0.95768530480000003</v>
      </c>
    </row>
    <row r="664" spans="1:6">
      <c r="A664" t="s">
        <v>31</v>
      </c>
      <c r="B664" t="s">
        <v>20</v>
      </c>
      <c r="C664">
        <v>790.82908440000006</v>
      </c>
      <c r="D664">
        <v>34.154559480000003</v>
      </c>
      <c r="E664">
        <v>-2.101896008E-4</v>
      </c>
      <c r="F664">
        <v>6.6592617379999997</v>
      </c>
    </row>
    <row r="665" spans="1:6">
      <c r="A665" t="s">
        <v>31</v>
      </c>
      <c r="B665" t="s">
        <v>21</v>
      </c>
      <c r="C665">
        <v>-199.78106320000001</v>
      </c>
      <c r="D665">
        <v>21.567341339999999</v>
      </c>
      <c r="E665">
        <v>-1.270351408E-2</v>
      </c>
      <c r="F665">
        <v>0.8335912969</v>
      </c>
    </row>
    <row r="666" spans="1:6">
      <c r="A666" t="s">
        <v>32</v>
      </c>
      <c r="B666" t="s">
        <v>7</v>
      </c>
      <c r="C666">
        <v>64479.320440000003</v>
      </c>
      <c r="D666">
        <v>0.38464976550000002</v>
      </c>
      <c r="E666">
        <v>0.62140015900000001</v>
      </c>
      <c r="F666">
        <v>0.38845929089999998</v>
      </c>
    </row>
    <row r="667" spans="1:6">
      <c r="A667" t="s">
        <v>32</v>
      </c>
      <c r="B667" t="s">
        <v>9</v>
      </c>
      <c r="C667">
        <v>21672.743190000001</v>
      </c>
      <c r="D667">
        <v>1.4411323700000001</v>
      </c>
      <c r="E667">
        <v>8.7237357309999999E-2</v>
      </c>
      <c r="F667">
        <v>1.4617133959999999</v>
      </c>
    </row>
    <row r="668" spans="1:6">
      <c r="A668" t="s">
        <v>32</v>
      </c>
      <c r="B668" t="s">
        <v>10</v>
      </c>
      <c r="C668">
        <v>100759.2556</v>
      </c>
      <c r="D668">
        <v>1.35757806</v>
      </c>
      <c r="E668">
        <v>10.58557776</v>
      </c>
      <c r="F668">
        <v>1.38037695</v>
      </c>
    </row>
    <row r="669" spans="1:6">
      <c r="A669" t="s">
        <v>32</v>
      </c>
      <c r="B669" t="s">
        <v>11</v>
      </c>
      <c r="C669">
        <v>1392.92814</v>
      </c>
      <c r="D669">
        <v>0.77169967439999998</v>
      </c>
      <c r="E669">
        <v>0.99823171219999995</v>
      </c>
      <c r="F669">
        <v>0.79151985849999995</v>
      </c>
    </row>
    <row r="670" spans="1:6">
      <c r="A670" t="s">
        <v>32</v>
      </c>
      <c r="B670" t="s">
        <v>12</v>
      </c>
      <c r="C670">
        <v>25093.723890000001</v>
      </c>
      <c r="D670">
        <v>1.3231307910000001</v>
      </c>
      <c r="E670">
        <v>9.4948282909999993</v>
      </c>
      <c r="F670">
        <v>1.341881315</v>
      </c>
    </row>
    <row r="671" spans="1:6">
      <c r="A671" t="s">
        <v>32</v>
      </c>
      <c r="B671" t="s">
        <v>13</v>
      </c>
      <c r="C671">
        <v>574806.10109999997</v>
      </c>
      <c r="D671">
        <v>0.64026617740000002</v>
      </c>
      <c r="E671">
        <v>5.2527515679999998E-2</v>
      </c>
      <c r="F671">
        <v>0.585162344</v>
      </c>
    </row>
    <row r="672" spans="1:6">
      <c r="A672" t="s">
        <v>32</v>
      </c>
      <c r="B672" t="s">
        <v>14</v>
      </c>
      <c r="C672">
        <v>450682.50099999999</v>
      </c>
      <c r="D672">
        <v>1.266058068</v>
      </c>
      <c r="E672">
        <v>5.1311378400000001</v>
      </c>
      <c r="F672">
        <v>1.3244769009999999</v>
      </c>
    </row>
    <row r="673" spans="1:6">
      <c r="A673" t="s">
        <v>32</v>
      </c>
      <c r="B673" t="s">
        <v>15</v>
      </c>
      <c r="C673">
        <v>115982.04</v>
      </c>
      <c r="D673">
        <v>0.33933918120000001</v>
      </c>
      <c r="E673">
        <v>0.48313122819999998</v>
      </c>
      <c r="F673">
        <v>0.35227112960000001</v>
      </c>
    </row>
    <row r="674" spans="1:6">
      <c r="A674" t="s">
        <v>32</v>
      </c>
      <c r="B674" t="s">
        <v>16</v>
      </c>
      <c r="C674">
        <v>123273.8201</v>
      </c>
      <c r="D674">
        <v>0.60107130919999996</v>
      </c>
      <c r="E674">
        <v>0.23458649670000001</v>
      </c>
      <c r="F674">
        <v>0.54736856060000005</v>
      </c>
    </row>
    <row r="675" spans="1:6">
      <c r="A675" t="s">
        <v>32</v>
      </c>
      <c r="B675" t="s">
        <v>17</v>
      </c>
      <c r="C675">
        <v>778.46192489999999</v>
      </c>
      <c r="D675">
        <v>3.0414673240000001</v>
      </c>
      <c r="E675">
        <v>0.55766148329999998</v>
      </c>
      <c r="F675">
        <v>3.0903886819999999</v>
      </c>
    </row>
    <row r="676" spans="1:6">
      <c r="A676" t="s">
        <v>32</v>
      </c>
      <c r="B676" t="s">
        <v>18</v>
      </c>
      <c r="C676">
        <v>21310.670150000002</v>
      </c>
      <c r="D676">
        <v>0.97178995670000001</v>
      </c>
      <c r="E676">
        <v>0.18883319209999999</v>
      </c>
      <c r="F676">
        <v>0.74299058709999999</v>
      </c>
    </row>
    <row r="677" spans="1:6">
      <c r="A677" t="s">
        <v>32</v>
      </c>
      <c r="B677" t="s">
        <v>19</v>
      </c>
      <c r="C677">
        <v>7159.146135</v>
      </c>
      <c r="D677">
        <v>0.90650936120000003</v>
      </c>
      <c r="E677">
        <v>0.32774119779999999</v>
      </c>
      <c r="F677">
        <v>0.93714982970000005</v>
      </c>
    </row>
    <row r="678" spans="1:6">
      <c r="A678" t="s">
        <v>32</v>
      </c>
      <c r="B678" t="s">
        <v>20</v>
      </c>
      <c r="C678">
        <v>1131267.129</v>
      </c>
      <c r="D678">
        <v>0.38697388310000003</v>
      </c>
      <c r="E678">
        <v>5.8372249639999998E-2</v>
      </c>
      <c r="F678">
        <v>0.38863900109999999</v>
      </c>
    </row>
    <row r="679" spans="1:6">
      <c r="A679" t="s">
        <v>32</v>
      </c>
      <c r="B679" t="s">
        <v>21</v>
      </c>
      <c r="C679">
        <v>206257.37409999999</v>
      </c>
      <c r="D679">
        <v>0.41431623899999998</v>
      </c>
      <c r="E679">
        <v>0.49470301579999998</v>
      </c>
      <c r="F679">
        <v>0.42454428129999999</v>
      </c>
    </row>
    <row r="680" spans="1:6">
      <c r="A680" t="s">
        <v>58</v>
      </c>
      <c r="B680" t="s">
        <v>7</v>
      </c>
      <c r="C680">
        <v>1418204.2509999999</v>
      </c>
      <c r="D680">
        <v>0.62202497209999996</v>
      </c>
      <c r="E680">
        <v>13.796726359999999</v>
      </c>
      <c r="F680">
        <v>0.62230243730000001</v>
      </c>
    </row>
    <row r="681" spans="1:6">
      <c r="A681" t="s">
        <v>58</v>
      </c>
      <c r="B681" t="s">
        <v>9</v>
      </c>
      <c r="C681">
        <v>1687.333578</v>
      </c>
      <c r="D681">
        <v>3.1631748000000002</v>
      </c>
      <c r="E681">
        <v>5.6430191589999998E-3</v>
      </c>
      <c r="F681">
        <v>3.8615315410000002</v>
      </c>
    </row>
    <row r="682" spans="1:6">
      <c r="A682" t="s">
        <v>58</v>
      </c>
      <c r="B682" t="s">
        <v>10</v>
      </c>
      <c r="C682">
        <v>2141.9389339999998</v>
      </c>
      <c r="D682">
        <v>5.3302035400000003</v>
      </c>
      <c r="E682">
        <v>5.1035111899999999E-2</v>
      </c>
      <c r="F682">
        <v>23.897051019999999</v>
      </c>
    </row>
    <row r="683" spans="1:6">
      <c r="A683" t="s">
        <v>58</v>
      </c>
      <c r="B683" t="s">
        <v>11</v>
      </c>
      <c r="C683">
        <v>19725.184509999999</v>
      </c>
      <c r="D683">
        <v>1.8499250620000001</v>
      </c>
      <c r="E683">
        <v>14.47333401</v>
      </c>
      <c r="F683">
        <v>1.853202061</v>
      </c>
    </row>
    <row r="684" spans="1:6">
      <c r="A684" t="s">
        <v>58</v>
      </c>
      <c r="B684" t="s">
        <v>12</v>
      </c>
      <c r="C684">
        <v>-15.632991349999999</v>
      </c>
      <c r="D684">
        <v>657.58661010000003</v>
      </c>
      <c r="E684">
        <v>-0.14055330360000001</v>
      </c>
      <c r="F684">
        <v>28.06643944</v>
      </c>
    </row>
    <row r="685" spans="1:6">
      <c r="A685" t="s">
        <v>58</v>
      </c>
      <c r="B685" t="s">
        <v>13</v>
      </c>
      <c r="C685">
        <v>4815.1345799999999</v>
      </c>
      <c r="D685">
        <v>2.363938144</v>
      </c>
      <c r="E685">
        <v>4.9228767850000004E-3</v>
      </c>
      <c r="F685">
        <v>0.1931109386</v>
      </c>
    </row>
    <row r="686" spans="1:6">
      <c r="A686" t="s">
        <v>58</v>
      </c>
      <c r="B686" t="s">
        <v>14</v>
      </c>
      <c r="C686">
        <v>5001.7842790000004</v>
      </c>
      <c r="D686">
        <v>2.0214511650000002</v>
      </c>
      <c r="E686">
        <v>-0.1771882424</v>
      </c>
      <c r="F686">
        <v>0.67965272129999998</v>
      </c>
    </row>
    <row r="687" spans="1:6">
      <c r="A687" t="s">
        <v>58</v>
      </c>
      <c r="B687" t="s">
        <v>15</v>
      </c>
      <c r="C687">
        <v>11337.60288</v>
      </c>
      <c r="D687">
        <v>0.38344968350000003</v>
      </c>
      <c r="E687">
        <v>3.061562634E-2</v>
      </c>
      <c r="F687">
        <v>0.61405021370000001</v>
      </c>
    </row>
    <row r="688" spans="1:6">
      <c r="A688" t="s">
        <v>58</v>
      </c>
      <c r="B688" t="s">
        <v>16</v>
      </c>
      <c r="C688">
        <v>16945.911240000001</v>
      </c>
      <c r="D688">
        <v>0.85185648130000002</v>
      </c>
      <c r="E688">
        <v>5.0325558309999997E-2</v>
      </c>
      <c r="F688">
        <v>0.49708283170000001</v>
      </c>
    </row>
    <row r="689" spans="1:6">
      <c r="A689" t="s">
        <v>58</v>
      </c>
      <c r="B689" t="s">
        <v>17</v>
      </c>
      <c r="C689">
        <v>319.93991449999999</v>
      </c>
      <c r="D689">
        <v>4.9819597279999996</v>
      </c>
      <c r="E689">
        <v>0.22390984119999999</v>
      </c>
      <c r="F689">
        <v>5.1815378919999997</v>
      </c>
    </row>
    <row r="690" spans="1:6">
      <c r="A690" t="s">
        <v>58</v>
      </c>
      <c r="B690" t="s">
        <v>18</v>
      </c>
      <c r="C690">
        <v>-9042.5087170000006</v>
      </c>
      <c r="D690">
        <v>4.6229898379999996</v>
      </c>
      <c r="E690">
        <v>-1.6801466349999999E-2</v>
      </c>
      <c r="F690">
        <v>16.856089220000001</v>
      </c>
    </row>
    <row r="691" spans="1:6">
      <c r="A691" t="s">
        <v>58</v>
      </c>
      <c r="B691" t="s">
        <v>19</v>
      </c>
      <c r="C691">
        <v>54437.176440000003</v>
      </c>
      <c r="D691">
        <v>0.67048670310000003</v>
      </c>
      <c r="E691">
        <v>2.5652560210000002</v>
      </c>
      <c r="F691">
        <v>0.67338213660000001</v>
      </c>
    </row>
    <row r="692" spans="1:6">
      <c r="A692" t="s">
        <v>58</v>
      </c>
      <c r="B692" t="s">
        <v>20</v>
      </c>
      <c r="C692">
        <v>19913.68578</v>
      </c>
      <c r="D692">
        <v>0.68034104679999996</v>
      </c>
      <c r="E692">
        <v>7.807764112E-4</v>
      </c>
      <c r="F692">
        <v>0.89920275510000003</v>
      </c>
    </row>
    <row r="693" spans="1:6">
      <c r="A693" t="s">
        <v>58</v>
      </c>
      <c r="B693" t="s">
        <v>21</v>
      </c>
      <c r="C693">
        <v>56952.355600000003</v>
      </c>
      <c r="D693">
        <v>0.54324490030000006</v>
      </c>
      <c r="E693">
        <v>0.1277584007</v>
      </c>
      <c r="F693">
        <v>0.595174062</v>
      </c>
    </row>
    <row r="694" spans="1:6">
      <c r="A694" t="s">
        <v>59</v>
      </c>
      <c r="B694" t="s">
        <v>7</v>
      </c>
      <c r="C694">
        <v>4906038.7039999999</v>
      </c>
      <c r="D694">
        <v>1.624673037</v>
      </c>
      <c r="E694">
        <v>47.742586119999999</v>
      </c>
      <c r="F694">
        <v>1.6248824660000001</v>
      </c>
    </row>
    <row r="695" spans="1:6">
      <c r="A695" t="s">
        <v>59</v>
      </c>
      <c r="B695" t="s">
        <v>9</v>
      </c>
      <c r="C695">
        <v>4520.5053170000001</v>
      </c>
      <c r="D695">
        <v>2.8318683340000002</v>
      </c>
      <c r="E695">
        <v>1.7209996139999999E-2</v>
      </c>
      <c r="F695">
        <v>3.0368702619999999</v>
      </c>
    </row>
    <row r="696" spans="1:6">
      <c r="A696" t="s">
        <v>59</v>
      </c>
      <c r="B696" t="s">
        <v>10</v>
      </c>
      <c r="C696">
        <v>1663.2176360000001</v>
      </c>
      <c r="D696">
        <v>3.0897273529999998</v>
      </c>
      <c r="E696">
        <v>-1.030663403E-4</v>
      </c>
      <c r="F696">
        <v>5326.1683290000001</v>
      </c>
    </row>
    <row r="697" spans="1:6">
      <c r="A697" t="s">
        <v>59</v>
      </c>
      <c r="B697" t="s">
        <v>11</v>
      </c>
      <c r="C697">
        <v>32299.988880000001</v>
      </c>
      <c r="D697">
        <v>2.4948651370000001</v>
      </c>
      <c r="E697">
        <v>23.716428350000001</v>
      </c>
      <c r="F697">
        <v>2.497562184</v>
      </c>
    </row>
    <row r="698" spans="1:6">
      <c r="A698" t="s">
        <v>59</v>
      </c>
      <c r="B698" t="s">
        <v>12</v>
      </c>
      <c r="C698">
        <v>16.166339959999998</v>
      </c>
      <c r="D698">
        <v>780.0510567</v>
      </c>
      <c r="E698">
        <v>-0.1283507334</v>
      </c>
      <c r="F698">
        <v>37.702462079999997</v>
      </c>
    </row>
    <row r="699" spans="1:6">
      <c r="A699" t="s">
        <v>59</v>
      </c>
      <c r="B699" t="s">
        <v>13</v>
      </c>
      <c r="C699">
        <v>49600.453840000002</v>
      </c>
      <c r="D699">
        <v>1.685348115</v>
      </c>
      <c r="E699">
        <v>8.663267556E-3</v>
      </c>
      <c r="F699">
        <v>0.80588828899999998</v>
      </c>
    </row>
    <row r="700" spans="1:6">
      <c r="A700" t="s">
        <v>59</v>
      </c>
      <c r="B700" t="s">
        <v>14</v>
      </c>
      <c r="C700">
        <v>18219.59132</v>
      </c>
      <c r="D700">
        <v>2.1824059710000001</v>
      </c>
      <c r="E700">
        <v>-1.975619013E-2</v>
      </c>
      <c r="F700">
        <v>23.97202515</v>
      </c>
    </row>
    <row r="701" spans="1:6">
      <c r="A701" t="s">
        <v>59</v>
      </c>
      <c r="B701" t="s">
        <v>15</v>
      </c>
      <c r="C701">
        <v>44283.21056</v>
      </c>
      <c r="D701">
        <v>0.7790621392</v>
      </c>
      <c r="E701">
        <v>0.17308284099999999</v>
      </c>
      <c r="F701">
        <v>0.86193515629999995</v>
      </c>
    </row>
    <row r="702" spans="1:6">
      <c r="A702" t="s">
        <v>59</v>
      </c>
      <c r="B702" t="s">
        <v>16</v>
      </c>
      <c r="C702">
        <v>11580.19952</v>
      </c>
      <c r="D702">
        <v>2.0340440270000002</v>
      </c>
      <c r="E702">
        <v>4.1027048750000003E-2</v>
      </c>
      <c r="F702">
        <v>0.99492906820000004</v>
      </c>
    </row>
    <row r="703" spans="1:6">
      <c r="A703" t="s">
        <v>59</v>
      </c>
      <c r="B703" t="s">
        <v>17</v>
      </c>
      <c r="C703">
        <v>319.84331029999998</v>
      </c>
      <c r="D703">
        <v>3.2284647290000001</v>
      </c>
      <c r="E703">
        <v>0.22383952430000001</v>
      </c>
      <c r="F703">
        <v>3.3578382109999998</v>
      </c>
    </row>
    <row r="704" spans="1:6">
      <c r="A704" t="s">
        <v>59</v>
      </c>
      <c r="B704" t="s">
        <v>18</v>
      </c>
      <c r="C704">
        <v>-8335.4822719999993</v>
      </c>
      <c r="D704">
        <v>2.4659110740000001</v>
      </c>
      <c r="E704">
        <v>-1.201155152E-2</v>
      </c>
      <c r="F704">
        <v>11.593142329999999</v>
      </c>
    </row>
    <row r="705" spans="1:6">
      <c r="A705" t="s">
        <v>59</v>
      </c>
      <c r="B705" t="s">
        <v>19</v>
      </c>
      <c r="C705">
        <v>121012.0916</v>
      </c>
      <c r="D705">
        <v>0.97134293039999997</v>
      </c>
      <c r="E705">
        <v>5.7160294040000004</v>
      </c>
      <c r="F705">
        <v>0.97322541870000001</v>
      </c>
    </row>
    <row r="706" spans="1:6">
      <c r="A706" t="s">
        <v>59</v>
      </c>
      <c r="B706" t="s">
        <v>20</v>
      </c>
      <c r="C706">
        <v>44333.358249999997</v>
      </c>
      <c r="D706">
        <v>1.050684323</v>
      </c>
      <c r="E706">
        <v>2.0462288389999999E-3</v>
      </c>
      <c r="F706">
        <v>1.1796540689999999</v>
      </c>
    </row>
    <row r="707" spans="1:6">
      <c r="A707" t="s">
        <v>59</v>
      </c>
      <c r="B707" t="s">
        <v>21</v>
      </c>
      <c r="C707">
        <v>182342.4284</v>
      </c>
      <c r="D707">
        <v>1.0811385929999999</v>
      </c>
      <c r="E707">
        <v>0.43592762670000001</v>
      </c>
      <c r="F707">
        <v>1.111426698</v>
      </c>
    </row>
    <row r="708" spans="1:6">
      <c r="A708" t="s">
        <v>60</v>
      </c>
      <c r="B708" t="s">
        <v>7</v>
      </c>
      <c r="C708">
        <v>4582818.5070000002</v>
      </c>
      <c r="D708">
        <v>0.96493061079999998</v>
      </c>
      <c r="E708">
        <v>44.596798200000002</v>
      </c>
      <c r="F708">
        <v>0.96506376940000005</v>
      </c>
    </row>
    <row r="709" spans="1:6">
      <c r="A709" t="s">
        <v>60</v>
      </c>
      <c r="B709" t="s">
        <v>9</v>
      </c>
      <c r="C709">
        <v>8756.8070320000006</v>
      </c>
      <c r="D709">
        <v>1.8052545360000001</v>
      </c>
      <c r="E709">
        <v>3.4505525289999998E-2</v>
      </c>
      <c r="F709">
        <v>1.8704347029999999</v>
      </c>
    </row>
    <row r="710" spans="1:6">
      <c r="A710" t="s">
        <v>60</v>
      </c>
      <c r="B710" t="s">
        <v>10</v>
      </c>
      <c r="C710">
        <v>897.50753280000004</v>
      </c>
      <c r="D710">
        <v>6.3215082210000002</v>
      </c>
      <c r="E710">
        <v>-8.1898089849999994E-2</v>
      </c>
      <c r="F710">
        <v>7.4002695809999999</v>
      </c>
    </row>
    <row r="711" spans="1:6">
      <c r="A711" t="s">
        <v>60</v>
      </c>
      <c r="B711" t="s">
        <v>11</v>
      </c>
      <c r="C711">
        <v>17393.89489</v>
      </c>
      <c r="D711">
        <v>1.7288252340000001</v>
      </c>
      <c r="E711">
        <v>12.759722460000001</v>
      </c>
      <c r="F711">
        <v>1.732299</v>
      </c>
    </row>
    <row r="712" spans="1:6">
      <c r="A712" t="s">
        <v>60</v>
      </c>
      <c r="B712" t="s">
        <v>12</v>
      </c>
      <c r="C712">
        <v>11.25905994</v>
      </c>
      <c r="D712">
        <v>613.15667680000001</v>
      </c>
      <c r="E712">
        <v>-0.1302338368</v>
      </c>
      <c r="F712">
        <v>20.34150524</v>
      </c>
    </row>
    <row r="713" spans="1:6">
      <c r="A713" t="s">
        <v>60</v>
      </c>
      <c r="B713" t="s">
        <v>13</v>
      </c>
      <c r="C713">
        <v>27311.777689999999</v>
      </c>
      <c r="D713">
        <v>2.3484463</v>
      </c>
      <c r="E713">
        <v>6.8017566870000002E-3</v>
      </c>
      <c r="F713">
        <v>0.78757298860000002</v>
      </c>
    </row>
    <row r="714" spans="1:6">
      <c r="A714" t="s">
        <v>60</v>
      </c>
      <c r="B714" t="s">
        <v>14</v>
      </c>
      <c r="C714">
        <v>39065.033929999998</v>
      </c>
      <c r="D714">
        <v>1.5519299200000001</v>
      </c>
      <c r="E714">
        <v>0.22852560120000001</v>
      </c>
      <c r="F714">
        <v>3.1597971359999999</v>
      </c>
    </row>
    <row r="715" spans="1:6">
      <c r="A715" t="s">
        <v>60</v>
      </c>
      <c r="B715" t="s">
        <v>15</v>
      </c>
      <c r="C715">
        <v>33887.536119999997</v>
      </c>
      <c r="D715">
        <v>0.50972790609999996</v>
      </c>
      <c r="E715">
        <v>0.1281286609</v>
      </c>
      <c r="F715">
        <v>0.58297445889999999</v>
      </c>
    </row>
    <row r="716" spans="1:6">
      <c r="A716" t="s">
        <v>60</v>
      </c>
      <c r="B716" t="s">
        <v>16</v>
      </c>
      <c r="C716">
        <v>15921.222169999999</v>
      </c>
      <c r="D716">
        <v>1.9523728279999999</v>
      </c>
      <c r="E716">
        <v>4.8549823479999997E-2</v>
      </c>
      <c r="F716">
        <v>1.109526062</v>
      </c>
    </row>
    <row r="717" spans="1:6">
      <c r="A717" t="s">
        <v>60</v>
      </c>
      <c r="B717" t="s">
        <v>17</v>
      </c>
      <c r="C717">
        <v>293.68225109999997</v>
      </c>
      <c r="D717">
        <v>1.187736694</v>
      </c>
      <c r="E717">
        <v>0.2047972619</v>
      </c>
      <c r="F717">
        <v>1.2397580930000001</v>
      </c>
    </row>
    <row r="718" spans="1:6">
      <c r="A718" t="s">
        <v>60</v>
      </c>
      <c r="B718" t="s">
        <v>18</v>
      </c>
      <c r="C718">
        <v>-8732.6781489999994</v>
      </c>
      <c r="D718">
        <v>4.6101582069999996</v>
      </c>
      <c r="E718">
        <v>-1.470244722E-2</v>
      </c>
      <c r="F718">
        <v>18.550934309999999</v>
      </c>
    </row>
    <row r="719" spans="1:6">
      <c r="A719" t="s">
        <v>60</v>
      </c>
      <c r="B719" t="s">
        <v>19</v>
      </c>
      <c r="C719">
        <v>125092.52959999999</v>
      </c>
      <c r="D719">
        <v>1.444135669</v>
      </c>
      <c r="E719">
        <v>5.9091432150000003</v>
      </c>
      <c r="F719">
        <v>1.4468429759999999</v>
      </c>
    </row>
    <row r="720" spans="1:6">
      <c r="A720" t="s">
        <v>60</v>
      </c>
      <c r="B720" t="s">
        <v>20</v>
      </c>
      <c r="C720">
        <v>15946.77816</v>
      </c>
      <c r="D720">
        <v>1.4044860850000001</v>
      </c>
      <c r="E720">
        <v>5.7520719709999995E-4</v>
      </c>
      <c r="F720">
        <v>2.0177719070000002</v>
      </c>
    </row>
    <row r="721" spans="1:6">
      <c r="A721" t="s">
        <v>60</v>
      </c>
      <c r="B721" t="s">
        <v>21</v>
      </c>
      <c r="C721">
        <v>96559.377510000006</v>
      </c>
      <c r="D721">
        <v>1.30986314</v>
      </c>
      <c r="E721">
        <v>0.22509996069999999</v>
      </c>
      <c r="F721">
        <v>1.3809281170000001</v>
      </c>
    </row>
    <row r="722" spans="1:6">
      <c r="A722" t="s">
        <v>61</v>
      </c>
      <c r="B722" t="s">
        <v>7</v>
      </c>
      <c r="C722">
        <v>3671464.781</v>
      </c>
      <c r="D722">
        <v>1.254257671</v>
      </c>
      <c r="E722">
        <v>35.726914549999996</v>
      </c>
      <c r="F722">
        <v>1.254473728</v>
      </c>
    </row>
    <row r="723" spans="1:6">
      <c r="A723" t="s">
        <v>61</v>
      </c>
      <c r="B723" t="s">
        <v>9</v>
      </c>
      <c r="C723">
        <v>12679.612230000001</v>
      </c>
      <c r="D723">
        <v>0.95686221019999995</v>
      </c>
      <c r="E723">
        <v>5.0521143689999999E-2</v>
      </c>
      <c r="F723">
        <v>0.9804584006</v>
      </c>
    </row>
    <row r="724" spans="1:6">
      <c r="A724" t="s">
        <v>61</v>
      </c>
      <c r="B724" t="s">
        <v>10</v>
      </c>
      <c r="C724">
        <v>1135.5441229999999</v>
      </c>
      <c r="D724">
        <v>2.042499319</v>
      </c>
      <c r="E724">
        <v>-5.6470439890000002E-2</v>
      </c>
      <c r="F724">
        <v>4.3874003679999998</v>
      </c>
    </row>
    <row r="725" spans="1:6">
      <c r="A725" t="s">
        <v>61</v>
      </c>
      <c r="B725" t="s">
        <v>11</v>
      </c>
      <c r="C725">
        <v>15091.11462</v>
      </c>
      <c r="D725">
        <v>0.87691587999999998</v>
      </c>
      <c r="E725">
        <v>11.06706668</v>
      </c>
      <c r="F725">
        <v>0.87894737680000001</v>
      </c>
    </row>
    <row r="726" spans="1:6">
      <c r="A726" t="s">
        <v>61</v>
      </c>
      <c r="B726" t="s">
        <v>12</v>
      </c>
      <c r="C726">
        <v>217.7971436</v>
      </c>
      <c r="D726">
        <v>48.610537579999999</v>
      </c>
      <c r="E726">
        <v>-5.097759541E-2</v>
      </c>
      <c r="F726">
        <v>79.696011490000004</v>
      </c>
    </row>
    <row r="727" spans="1:6">
      <c r="A727" t="s">
        <v>61</v>
      </c>
      <c r="B727" t="s">
        <v>13</v>
      </c>
      <c r="C727">
        <v>54554.370949999997</v>
      </c>
      <c r="D727">
        <v>2.0661576149999998</v>
      </c>
      <c r="E727">
        <v>9.0770099650000005E-3</v>
      </c>
      <c r="F727">
        <v>1.0371259260000001</v>
      </c>
    </row>
    <row r="728" spans="1:6">
      <c r="A728" t="s">
        <v>61</v>
      </c>
      <c r="B728" t="s">
        <v>14</v>
      </c>
      <c r="C728">
        <v>39900.730920000002</v>
      </c>
      <c r="D728">
        <v>0.84039305740000003</v>
      </c>
      <c r="E728">
        <v>0.2384792563</v>
      </c>
      <c r="F728">
        <v>1.674736354</v>
      </c>
    </row>
    <row r="729" spans="1:6">
      <c r="A729" t="s">
        <v>61</v>
      </c>
      <c r="B729" t="s">
        <v>15</v>
      </c>
      <c r="C729">
        <v>20602.64214</v>
      </c>
      <c r="D729">
        <v>0.31554046089999999</v>
      </c>
      <c r="E729">
        <v>7.0680582800000002E-2</v>
      </c>
      <c r="F729">
        <v>0.39773633159999999</v>
      </c>
    </row>
    <row r="730" spans="1:6">
      <c r="A730" t="s">
        <v>61</v>
      </c>
      <c r="B730" t="s">
        <v>16</v>
      </c>
      <c r="C730">
        <v>20019.81078</v>
      </c>
      <c r="D730">
        <v>3.7246931590000001</v>
      </c>
      <c r="E730">
        <v>5.5652472190000003E-2</v>
      </c>
      <c r="F730">
        <v>2.3219454590000002</v>
      </c>
    </row>
    <row r="731" spans="1:6">
      <c r="A731" t="s">
        <v>61</v>
      </c>
      <c r="B731" t="s">
        <v>17</v>
      </c>
      <c r="C731">
        <v>567.361626</v>
      </c>
      <c r="D731">
        <v>2.1885840330000002</v>
      </c>
      <c r="E731">
        <v>0.40400458169999998</v>
      </c>
      <c r="F731">
        <v>2.2371758270000002</v>
      </c>
    </row>
    <row r="732" spans="1:6">
      <c r="A732" t="s">
        <v>61</v>
      </c>
      <c r="B732" t="s">
        <v>18</v>
      </c>
      <c r="C732">
        <v>-8668.6543750000001</v>
      </c>
      <c r="D732">
        <v>1.8258925669999999</v>
      </c>
      <c r="E732">
        <v>-1.4268703299999999E-2</v>
      </c>
      <c r="F732">
        <v>7.5150960199999997</v>
      </c>
    </row>
    <row r="733" spans="1:6">
      <c r="A733" t="s">
        <v>61</v>
      </c>
      <c r="B733" t="s">
        <v>19</v>
      </c>
      <c r="C733">
        <v>115421.01489999999</v>
      </c>
      <c r="D733">
        <v>1.5397915710000001</v>
      </c>
      <c r="E733">
        <v>5.4514219989999999</v>
      </c>
      <c r="F733">
        <v>1.542920576</v>
      </c>
    </row>
    <row r="734" spans="1:6">
      <c r="A734" t="s">
        <v>61</v>
      </c>
      <c r="B734" t="s">
        <v>20</v>
      </c>
      <c r="C734">
        <v>29054.865689999999</v>
      </c>
      <c r="D734">
        <v>1.827630326</v>
      </c>
      <c r="E734">
        <v>1.254481713E-3</v>
      </c>
      <c r="F734">
        <v>2.193556788</v>
      </c>
    </row>
    <row r="735" spans="1:6">
      <c r="A735" t="s">
        <v>61</v>
      </c>
      <c r="B735" t="s">
        <v>21</v>
      </c>
      <c r="C735">
        <v>152107.22330000001</v>
      </c>
      <c r="D735">
        <v>1.447172345</v>
      </c>
      <c r="E735">
        <v>0.36161903490000002</v>
      </c>
      <c r="F735">
        <v>1.4960459180000001</v>
      </c>
    </row>
    <row r="736" spans="1:6">
      <c r="A736" t="s">
        <v>62</v>
      </c>
      <c r="B736" t="s">
        <v>7</v>
      </c>
      <c r="C736">
        <v>-53.97967482</v>
      </c>
      <c r="D736">
        <v>466.7592373</v>
      </c>
      <c r="E736">
        <v>-6.6796381540000001E-3</v>
      </c>
      <c r="F736">
        <v>36.711421250000001</v>
      </c>
    </row>
    <row r="737" spans="1:6">
      <c r="A737" t="s">
        <v>62</v>
      </c>
      <c r="B737" t="s">
        <v>9</v>
      </c>
      <c r="C737">
        <v>157.358362</v>
      </c>
      <c r="D737">
        <v>16.526334980000001</v>
      </c>
      <c r="E737">
        <v>-6.0340348280000003E-4</v>
      </c>
      <c r="F737">
        <v>17.59565894</v>
      </c>
    </row>
    <row r="738" spans="1:6">
      <c r="A738" t="s">
        <v>62</v>
      </c>
      <c r="B738" t="s">
        <v>10</v>
      </c>
      <c r="C738">
        <v>-28.342854110000001</v>
      </c>
      <c r="D738">
        <v>160.35201119999999</v>
      </c>
      <c r="E738">
        <v>-0.18079968960000001</v>
      </c>
      <c r="F738">
        <v>2.6852381950000002</v>
      </c>
    </row>
    <row r="739" spans="1:6">
      <c r="A739" t="s">
        <v>62</v>
      </c>
      <c r="B739" t="s">
        <v>11</v>
      </c>
      <c r="C739">
        <v>-1.8429910089999999</v>
      </c>
      <c r="D739">
        <v>374.1093765</v>
      </c>
      <c r="E739">
        <v>-2.6993077090000001E-2</v>
      </c>
      <c r="F739">
        <v>18.77524287</v>
      </c>
    </row>
    <row r="740" spans="1:6">
      <c r="A740" t="s">
        <v>62</v>
      </c>
      <c r="B740" t="s">
        <v>12</v>
      </c>
      <c r="C740">
        <v>41.85379837</v>
      </c>
      <c r="D740">
        <v>88.647542479999998</v>
      </c>
      <c r="E740">
        <v>-0.11849351299999999</v>
      </c>
      <c r="F740">
        <v>12.015458069999999</v>
      </c>
    </row>
    <row r="741" spans="1:6">
      <c r="A741" t="s">
        <v>62</v>
      </c>
      <c r="B741" t="s">
        <v>13</v>
      </c>
      <c r="C741">
        <v>-39.739254789999997</v>
      </c>
      <c r="D741">
        <v>1373.6130989999999</v>
      </c>
      <c r="E741">
        <v>4.5174062960000004E-3</v>
      </c>
      <c r="F741">
        <v>1.009197793</v>
      </c>
    </row>
    <row r="742" spans="1:6">
      <c r="A742" t="s">
        <v>62</v>
      </c>
      <c r="B742" t="s">
        <v>14</v>
      </c>
      <c r="C742">
        <v>-4.0689032029999996</v>
      </c>
      <c r="D742">
        <v>167.027896</v>
      </c>
      <c r="E742">
        <v>-0.23681097230000001</v>
      </c>
      <c r="F742">
        <v>3.4182065070000003E-2</v>
      </c>
    </row>
    <row r="743" spans="1:6">
      <c r="A743" t="s">
        <v>62</v>
      </c>
      <c r="B743" t="s">
        <v>15</v>
      </c>
      <c r="C743">
        <v>-39.100281850000002</v>
      </c>
      <c r="D743">
        <v>14.389368559999999</v>
      </c>
      <c r="E743">
        <v>-1.858083185E-2</v>
      </c>
      <c r="F743">
        <v>0.13094046610000001</v>
      </c>
    </row>
    <row r="744" spans="1:6">
      <c r="A744" t="s">
        <v>62</v>
      </c>
      <c r="B744" t="s">
        <v>16</v>
      </c>
      <c r="C744">
        <v>-85.121985839999994</v>
      </c>
      <c r="D744">
        <v>305.03326299999998</v>
      </c>
      <c r="E744">
        <v>2.081163108E-2</v>
      </c>
      <c r="F744">
        <v>2.162065439</v>
      </c>
    </row>
    <row r="745" spans="1:6">
      <c r="A745" t="s">
        <v>62</v>
      </c>
      <c r="B745" t="s">
        <v>17</v>
      </c>
      <c r="C745">
        <v>37.720959219999997</v>
      </c>
      <c r="D745">
        <v>46.277111089999998</v>
      </c>
      <c r="E745">
        <v>1.8486682290000001E-2</v>
      </c>
      <c r="F745">
        <v>68.731087180000003</v>
      </c>
    </row>
    <row r="746" spans="1:6">
      <c r="A746" t="s">
        <v>62</v>
      </c>
      <c r="B746" t="s">
        <v>18</v>
      </c>
      <c r="C746">
        <v>-2537.518243</v>
      </c>
      <c r="D746">
        <v>18.538672179999999</v>
      </c>
      <c r="E746">
        <v>2.7268102119999998E-2</v>
      </c>
      <c r="F746">
        <v>11.68759137</v>
      </c>
    </row>
    <row r="747" spans="1:6">
      <c r="A747" t="s">
        <v>62</v>
      </c>
      <c r="B747" t="s">
        <v>19</v>
      </c>
      <c r="C747">
        <v>-292.46994799999999</v>
      </c>
      <c r="D747">
        <v>52.465741710000003</v>
      </c>
      <c r="E747">
        <v>-2.4919463740000002E-2</v>
      </c>
      <c r="F747">
        <v>29.142373429999999</v>
      </c>
    </row>
    <row r="748" spans="1:6">
      <c r="A748" t="s">
        <v>62</v>
      </c>
      <c r="B748" t="s">
        <v>20</v>
      </c>
      <c r="C748">
        <v>1.486426496</v>
      </c>
      <c r="D748">
        <v>10256.743270000001</v>
      </c>
      <c r="E748">
        <v>-2.5109414539999997E-4</v>
      </c>
      <c r="F748">
        <v>3.1464607990000002</v>
      </c>
    </row>
    <row r="749" spans="1:6">
      <c r="A749" t="s">
        <v>62</v>
      </c>
      <c r="B749" t="s">
        <v>21</v>
      </c>
      <c r="C749">
        <v>264.12189369999999</v>
      </c>
      <c r="D749">
        <v>20.441316019999999</v>
      </c>
      <c r="E749">
        <v>-1.156338702E-2</v>
      </c>
      <c r="F749">
        <v>1.1475042600000001</v>
      </c>
    </row>
    <row r="750" spans="1:6">
      <c r="A750" t="s">
        <v>63</v>
      </c>
      <c r="B750" t="s">
        <v>7</v>
      </c>
      <c r="C750">
        <v>1168010.6740000001</v>
      </c>
      <c r="D750">
        <v>0.64787901820000005</v>
      </c>
      <c r="E750">
        <v>11.361680720000001</v>
      </c>
      <c r="F750">
        <v>0.64822995429999997</v>
      </c>
    </row>
    <row r="751" spans="1:6">
      <c r="A751" t="s">
        <v>63</v>
      </c>
      <c r="B751" t="s">
        <v>9</v>
      </c>
      <c r="C751">
        <v>3894.2566270000002</v>
      </c>
      <c r="D751">
        <v>0.8395105075</v>
      </c>
      <c r="E751">
        <v>1.465321355E-2</v>
      </c>
      <c r="F751">
        <v>0.91088761090000003</v>
      </c>
    </row>
    <row r="752" spans="1:6">
      <c r="A752" t="s">
        <v>63</v>
      </c>
      <c r="B752" t="s">
        <v>10</v>
      </c>
      <c r="C752">
        <v>2250.8760980000002</v>
      </c>
      <c r="D752">
        <v>1.370572927</v>
      </c>
      <c r="E752">
        <v>6.267204589E-2</v>
      </c>
      <c r="F752">
        <v>5.2582637959999996</v>
      </c>
    </row>
    <row r="753" spans="1:6">
      <c r="A753" t="s">
        <v>63</v>
      </c>
      <c r="B753" t="s">
        <v>11</v>
      </c>
      <c r="C753">
        <v>17204.27389</v>
      </c>
      <c r="D753">
        <v>0.54131942200000005</v>
      </c>
      <c r="E753">
        <v>12.62034178</v>
      </c>
      <c r="F753">
        <v>0.54241911939999998</v>
      </c>
    </row>
    <row r="754" spans="1:6">
      <c r="A754" t="s">
        <v>63</v>
      </c>
      <c r="B754" t="s">
        <v>12</v>
      </c>
      <c r="C754">
        <v>-29.386268210000001</v>
      </c>
      <c r="D754">
        <v>175.48778580000001</v>
      </c>
      <c r="E754">
        <v>-0.14583094059999999</v>
      </c>
      <c r="F754">
        <v>13.56984806</v>
      </c>
    </row>
    <row r="755" spans="1:6">
      <c r="A755" t="s">
        <v>63</v>
      </c>
      <c r="B755" t="s">
        <v>13</v>
      </c>
      <c r="C755">
        <v>-757.34458210000003</v>
      </c>
      <c r="D755">
        <v>14.43357164</v>
      </c>
      <c r="E755">
        <v>4.4574731669999998E-3</v>
      </c>
      <c r="F755">
        <v>0.20481412290000001</v>
      </c>
    </row>
    <row r="756" spans="1:6">
      <c r="A756" t="s">
        <v>63</v>
      </c>
      <c r="B756" t="s">
        <v>14</v>
      </c>
      <c r="C756">
        <v>2395.1154550000001</v>
      </c>
      <c r="D756">
        <v>0.46241792710000001</v>
      </c>
      <c r="E756">
        <v>-0.20823523990000001</v>
      </c>
      <c r="F756">
        <v>6.3349127429999999E-2</v>
      </c>
    </row>
    <row r="757" spans="1:6">
      <c r="A757" t="s">
        <v>63</v>
      </c>
      <c r="B757" t="s">
        <v>15</v>
      </c>
      <c r="C757">
        <v>10170.4961</v>
      </c>
      <c r="D757">
        <v>0.57410707579999998</v>
      </c>
      <c r="E757">
        <v>2.5568687959999999E-2</v>
      </c>
      <c r="F757">
        <v>0.98751569120000005</v>
      </c>
    </row>
    <row r="758" spans="1:6">
      <c r="A758" t="s">
        <v>63</v>
      </c>
      <c r="B758" t="s">
        <v>16</v>
      </c>
      <c r="C758">
        <v>15413.371649999999</v>
      </c>
      <c r="D758">
        <v>2.1861019380000002</v>
      </c>
      <c r="E758">
        <v>4.7669743989999999E-2</v>
      </c>
      <c r="F758">
        <v>1.224929929</v>
      </c>
    </row>
    <row r="759" spans="1:6">
      <c r="A759" t="s">
        <v>63</v>
      </c>
      <c r="B759" t="s">
        <v>17</v>
      </c>
      <c r="C759">
        <v>332.19756059999997</v>
      </c>
      <c r="D759">
        <v>5.223563049</v>
      </c>
      <c r="E759">
        <v>0.2328320072</v>
      </c>
      <c r="F759">
        <v>5.4248011229999999</v>
      </c>
    </row>
    <row r="760" spans="1:6">
      <c r="A760" t="s">
        <v>63</v>
      </c>
      <c r="B760" t="s">
        <v>18</v>
      </c>
      <c r="C760">
        <v>-10025.10518</v>
      </c>
      <c r="D760">
        <v>1.988298208</v>
      </c>
      <c r="E760">
        <v>-2.3458294259999998E-2</v>
      </c>
      <c r="F760">
        <v>5.756601442</v>
      </c>
    </row>
    <row r="761" spans="1:6">
      <c r="A761" t="s">
        <v>63</v>
      </c>
      <c r="B761" t="s">
        <v>19</v>
      </c>
      <c r="C761">
        <v>57868.975189999997</v>
      </c>
      <c r="D761">
        <v>0.70822798779999996</v>
      </c>
      <c r="E761">
        <v>2.7276718519999998</v>
      </c>
      <c r="F761">
        <v>0.71110429399999997</v>
      </c>
    </row>
    <row r="762" spans="1:6">
      <c r="A762" t="s">
        <v>63</v>
      </c>
      <c r="B762" t="s">
        <v>20</v>
      </c>
      <c r="C762">
        <v>33631.92527</v>
      </c>
      <c r="D762">
        <v>1.3477328310000001</v>
      </c>
      <c r="E762">
        <v>1.491669626E-3</v>
      </c>
      <c r="F762">
        <v>1.5746675560000001</v>
      </c>
    </row>
    <row r="763" spans="1:6">
      <c r="A763" t="s">
        <v>63</v>
      </c>
      <c r="B763" t="s">
        <v>21</v>
      </c>
      <c r="C763">
        <v>35715.438909999997</v>
      </c>
      <c r="D763">
        <v>0.56476963790000001</v>
      </c>
      <c r="E763">
        <v>7.5564761829999993E-2</v>
      </c>
      <c r="F763">
        <v>0.65604575210000005</v>
      </c>
    </row>
    <row r="764" spans="1:6">
      <c r="A764" t="s">
        <v>64</v>
      </c>
      <c r="B764" t="s">
        <v>7</v>
      </c>
      <c r="C764">
        <v>6620784.8909999998</v>
      </c>
      <c r="D764">
        <v>1.976722385</v>
      </c>
      <c r="E764">
        <v>64.431604579999998</v>
      </c>
      <c r="F764">
        <v>1.9769111939999999</v>
      </c>
    </row>
    <row r="765" spans="1:6">
      <c r="A765" t="s">
        <v>64</v>
      </c>
      <c r="B765" t="s">
        <v>9</v>
      </c>
      <c r="C765">
        <v>4717.8332559999999</v>
      </c>
      <c r="D765">
        <v>2.9509085509999999</v>
      </c>
      <c r="E765">
        <v>1.8015625989999999E-2</v>
      </c>
      <c r="F765">
        <v>3.154975211</v>
      </c>
    </row>
    <row r="766" spans="1:6">
      <c r="A766" t="s">
        <v>64</v>
      </c>
      <c r="B766" t="s">
        <v>10</v>
      </c>
      <c r="C766">
        <v>578.27220050000005</v>
      </c>
      <c r="D766">
        <v>14.33024329</v>
      </c>
      <c r="E766">
        <v>-0.1159995878</v>
      </c>
      <c r="F766">
        <v>7.6311841979999997</v>
      </c>
    </row>
    <row r="767" spans="1:6">
      <c r="A767" t="s">
        <v>64</v>
      </c>
      <c r="B767" t="s">
        <v>11</v>
      </c>
      <c r="C767">
        <v>20933.940879999998</v>
      </c>
      <c r="D767">
        <v>2.3816377590000002</v>
      </c>
      <c r="E767">
        <v>15.361828879999999</v>
      </c>
      <c r="F767">
        <v>2.3856126340000001</v>
      </c>
    </row>
    <row r="768" spans="1:6">
      <c r="A768" t="s">
        <v>64</v>
      </c>
      <c r="B768" t="s">
        <v>12</v>
      </c>
      <c r="C768">
        <v>-113.983769</v>
      </c>
      <c r="D768">
        <v>120.53679990000001</v>
      </c>
      <c r="E768">
        <v>-0.1782941059</v>
      </c>
      <c r="F768">
        <v>29.57052354</v>
      </c>
    </row>
    <row r="769" spans="1:6">
      <c r="A769" t="s">
        <v>64</v>
      </c>
      <c r="B769" t="s">
        <v>13</v>
      </c>
      <c r="C769">
        <v>6741.69859</v>
      </c>
      <c r="D769">
        <v>4.2686521989999999</v>
      </c>
      <c r="E769">
        <v>5.0837800089999999E-3</v>
      </c>
      <c r="F769">
        <v>0.4727751664</v>
      </c>
    </row>
    <row r="770" spans="1:6">
      <c r="A770" t="s">
        <v>64</v>
      </c>
      <c r="B770" t="s">
        <v>14</v>
      </c>
      <c r="C770">
        <v>7503.3684309999999</v>
      </c>
      <c r="D770">
        <v>2.381667244</v>
      </c>
      <c r="E770">
        <v>-0.14739286660000001</v>
      </c>
      <c r="F770">
        <v>1.4440912589999999</v>
      </c>
    </row>
    <row r="771" spans="1:6">
      <c r="A771" t="s">
        <v>64</v>
      </c>
      <c r="B771" t="s">
        <v>15</v>
      </c>
      <c r="C771">
        <v>24555.04693</v>
      </c>
      <c r="D771">
        <v>0.66749682850000003</v>
      </c>
      <c r="E771">
        <v>8.7772029619999997E-2</v>
      </c>
      <c r="F771">
        <v>0.80751620260000001</v>
      </c>
    </row>
    <row r="772" spans="1:6">
      <c r="A772" t="s">
        <v>64</v>
      </c>
      <c r="B772" t="s">
        <v>16</v>
      </c>
      <c r="C772">
        <v>10777.865690000001</v>
      </c>
      <c r="D772">
        <v>3.4772422600000001</v>
      </c>
      <c r="E772">
        <v>3.9636644419999999E-2</v>
      </c>
      <c r="F772">
        <v>1.638539221</v>
      </c>
    </row>
    <row r="773" spans="1:6">
      <c r="A773" t="s">
        <v>64</v>
      </c>
      <c r="B773" t="s">
        <v>17</v>
      </c>
      <c r="C773">
        <v>364.7006116</v>
      </c>
      <c r="D773">
        <v>2.208673686</v>
      </c>
      <c r="E773">
        <v>0.25649051519999999</v>
      </c>
      <c r="F773">
        <v>2.2859143930000001</v>
      </c>
    </row>
    <row r="774" spans="1:6">
      <c r="A774" t="s">
        <v>64</v>
      </c>
      <c r="B774" t="s">
        <v>18</v>
      </c>
      <c r="C774">
        <v>-9728.3807450000004</v>
      </c>
      <c r="D774">
        <v>2.3426954219999998</v>
      </c>
      <c r="E774">
        <v>-2.1448065669999999E-2</v>
      </c>
      <c r="F774">
        <v>7.1988046849999998</v>
      </c>
    </row>
    <row r="775" spans="1:6">
      <c r="A775" t="s">
        <v>64</v>
      </c>
      <c r="B775" t="s">
        <v>19</v>
      </c>
      <c r="C775">
        <v>137887.76180000001</v>
      </c>
      <c r="D775">
        <v>2.375491604</v>
      </c>
      <c r="E775">
        <v>6.5146997789999999</v>
      </c>
      <c r="F775">
        <v>2.3795309699999998</v>
      </c>
    </row>
    <row r="776" spans="1:6">
      <c r="A776" t="s">
        <v>64</v>
      </c>
      <c r="B776" t="s">
        <v>20</v>
      </c>
      <c r="C776">
        <v>14983.200489999999</v>
      </c>
      <c r="D776">
        <v>1.5133129759999999</v>
      </c>
      <c r="E776">
        <v>5.2527361580000001E-4</v>
      </c>
      <c r="F776">
        <v>2.2369369780000001</v>
      </c>
    </row>
    <row r="777" spans="1:6">
      <c r="A777" t="s">
        <v>64</v>
      </c>
      <c r="B777" t="s">
        <v>21</v>
      </c>
      <c r="C777">
        <v>59449.835850000003</v>
      </c>
      <c r="D777">
        <v>1.9774977929999999</v>
      </c>
      <c r="E777">
        <v>0.13389641899999999</v>
      </c>
      <c r="F777">
        <v>2.1578627510000001</v>
      </c>
    </row>
    <row r="778" spans="1:6">
      <c r="A778" t="s">
        <v>65</v>
      </c>
      <c r="B778" t="s">
        <v>7</v>
      </c>
      <c r="C778">
        <v>2801680.7059999998</v>
      </c>
      <c r="D778">
        <v>0.67838523250000005</v>
      </c>
      <c r="E778">
        <v>27.261613629999999</v>
      </c>
      <c r="F778">
        <v>0.67853837709999998</v>
      </c>
    </row>
    <row r="779" spans="1:6">
      <c r="A779" t="s">
        <v>65</v>
      </c>
      <c r="B779" t="s">
        <v>9</v>
      </c>
      <c r="C779">
        <v>4248.9179020000001</v>
      </c>
      <c r="D779">
        <v>1.9062725220000001</v>
      </c>
      <c r="E779">
        <v>1.610118747E-2</v>
      </c>
      <c r="F779">
        <v>2.053772768</v>
      </c>
    </row>
    <row r="780" spans="1:6">
      <c r="A780" t="s">
        <v>65</v>
      </c>
      <c r="B780" t="s">
        <v>10</v>
      </c>
      <c r="C780">
        <v>458.82471479999998</v>
      </c>
      <c r="D780">
        <v>13.826530139999999</v>
      </c>
      <c r="E780">
        <v>-0.12875925990000001</v>
      </c>
      <c r="F780">
        <v>5.2631293069999998</v>
      </c>
    </row>
    <row r="781" spans="1:6">
      <c r="A781" t="s">
        <v>65</v>
      </c>
      <c r="B781" t="s">
        <v>11</v>
      </c>
      <c r="C781">
        <v>11579.42085</v>
      </c>
      <c r="D781">
        <v>1.2146115799999999</v>
      </c>
      <c r="E781">
        <v>8.4858005409999997</v>
      </c>
      <c r="F781">
        <v>1.21828132</v>
      </c>
    </row>
    <row r="782" spans="1:6">
      <c r="A782" t="s">
        <v>65</v>
      </c>
      <c r="B782" t="s">
        <v>12</v>
      </c>
      <c r="C782">
        <v>-52.533786059999997</v>
      </c>
      <c r="D782">
        <v>137.17094410000001</v>
      </c>
      <c r="E782">
        <v>-0.1547134926</v>
      </c>
      <c r="F782">
        <v>17.873350330000001</v>
      </c>
    </row>
    <row r="783" spans="1:6">
      <c r="A783" t="s">
        <v>65</v>
      </c>
      <c r="B783" t="s">
        <v>13</v>
      </c>
      <c r="C783">
        <v>14385.73688</v>
      </c>
      <c r="D783">
        <v>1.7016454969999999</v>
      </c>
      <c r="E783">
        <v>5.7221965870000004E-3</v>
      </c>
      <c r="F783">
        <v>0.35728906919999998</v>
      </c>
    </row>
    <row r="784" spans="1:6">
      <c r="A784" t="s">
        <v>65</v>
      </c>
      <c r="B784" t="s">
        <v>14</v>
      </c>
      <c r="C784">
        <v>13922.141900000001</v>
      </c>
      <c r="D784">
        <v>0.54462058739999997</v>
      </c>
      <c r="E784">
        <v>-7.0941404050000004E-2</v>
      </c>
      <c r="F784">
        <v>1.2730166380000001</v>
      </c>
    </row>
    <row r="785" spans="1:6">
      <c r="A785" t="s">
        <v>65</v>
      </c>
      <c r="B785" t="s">
        <v>15</v>
      </c>
      <c r="C785">
        <v>51020.338710000004</v>
      </c>
      <c r="D785">
        <v>0.45537891539999997</v>
      </c>
      <c r="E785">
        <v>0.20221631130000001</v>
      </c>
      <c r="F785">
        <v>0.49684106369999997</v>
      </c>
    </row>
    <row r="786" spans="1:6">
      <c r="A786" t="s">
        <v>65</v>
      </c>
      <c r="B786" t="s">
        <v>16</v>
      </c>
      <c r="C786">
        <v>14013.400079999999</v>
      </c>
      <c r="D786">
        <v>2.7872426360000002</v>
      </c>
      <c r="E786">
        <v>4.5243663400000002E-2</v>
      </c>
      <c r="F786">
        <v>1.4960514899999999</v>
      </c>
    </row>
    <row r="787" spans="1:6">
      <c r="A787" t="s">
        <v>65</v>
      </c>
      <c r="B787" t="s">
        <v>17</v>
      </c>
      <c r="C787">
        <v>322.94330359999998</v>
      </c>
      <c r="D787">
        <v>7.1869814329999997</v>
      </c>
      <c r="E787">
        <v>0.22609596530000001</v>
      </c>
      <c r="F787">
        <v>7.4721093249999999</v>
      </c>
    </row>
    <row r="788" spans="1:6">
      <c r="A788" t="s">
        <v>65</v>
      </c>
      <c r="B788" t="s">
        <v>18</v>
      </c>
      <c r="C788">
        <v>-9745.0251119999994</v>
      </c>
      <c r="D788">
        <v>2.604250086</v>
      </c>
      <c r="E788">
        <v>-2.1560826799999998E-2</v>
      </c>
      <c r="F788">
        <v>7.9742963590000002</v>
      </c>
    </row>
    <row r="789" spans="1:6">
      <c r="A789" t="s">
        <v>65</v>
      </c>
      <c r="B789" t="s">
        <v>19</v>
      </c>
      <c r="C789">
        <v>114658.29120000001</v>
      </c>
      <c r="D789">
        <v>0.51410477669999999</v>
      </c>
      <c r="E789">
        <v>5.4153247770000004</v>
      </c>
      <c r="F789">
        <v>0.51515645099999996</v>
      </c>
    </row>
    <row r="790" spans="1:6">
      <c r="A790" t="s">
        <v>65</v>
      </c>
      <c r="B790" t="s">
        <v>20</v>
      </c>
      <c r="C790">
        <v>11479.645979999999</v>
      </c>
      <c r="D790">
        <v>0.60675159089999997</v>
      </c>
      <c r="E790">
        <v>3.4371583390000002E-4</v>
      </c>
      <c r="F790">
        <v>1.0501367770000001</v>
      </c>
    </row>
    <row r="791" spans="1:6">
      <c r="A791" t="s">
        <v>65</v>
      </c>
      <c r="B791" t="s">
        <v>21</v>
      </c>
      <c r="C791">
        <v>81214.549939999997</v>
      </c>
      <c r="D791">
        <v>0.3152357221</v>
      </c>
      <c r="E791">
        <v>0.18738721729999999</v>
      </c>
      <c r="F791">
        <v>0.33578045899999998</v>
      </c>
    </row>
    <row r="792" spans="1:6">
      <c r="A792" t="s">
        <v>66</v>
      </c>
      <c r="B792" t="s">
        <v>7</v>
      </c>
      <c r="C792">
        <v>39.219589319999997</v>
      </c>
      <c r="D792">
        <v>526.33219910000003</v>
      </c>
      <c r="E792">
        <v>-5.7725626629999997E-3</v>
      </c>
      <c r="F792">
        <v>34.803688620000003</v>
      </c>
    </row>
    <row r="793" spans="1:6">
      <c r="A793" t="s">
        <v>66</v>
      </c>
      <c r="B793" t="s">
        <v>9</v>
      </c>
      <c r="C793">
        <v>28.05828468</v>
      </c>
      <c r="D793">
        <v>121.9097364</v>
      </c>
      <c r="E793">
        <v>-1.131296302E-3</v>
      </c>
      <c r="F793">
        <v>12.34440358</v>
      </c>
    </row>
    <row r="794" spans="1:6">
      <c r="A794" t="s">
        <v>66</v>
      </c>
      <c r="B794" t="s">
        <v>10</v>
      </c>
      <c r="C794">
        <v>13.188636389999999</v>
      </c>
      <c r="D794">
        <v>307.6652383</v>
      </c>
      <c r="E794">
        <v>-0.1763631943</v>
      </c>
      <c r="F794">
        <v>2.4577226539999999</v>
      </c>
    </row>
    <row r="795" spans="1:6">
      <c r="A795" t="s">
        <v>66</v>
      </c>
      <c r="B795" t="s">
        <v>11</v>
      </c>
      <c r="C795">
        <v>4.4011542889999999</v>
      </c>
      <c r="D795">
        <v>92.514852289999993</v>
      </c>
      <c r="E795">
        <v>-2.2403325839999998E-2</v>
      </c>
      <c r="F795">
        <v>13.35923861</v>
      </c>
    </row>
    <row r="796" spans="1:6">
      <c r="A796" t="s">
        <v>66</v>
      </c>
      <c r="B796" t="s">
        <v>12</v>
      </c>
      <c r="C796">
        <v>33.923083030000001</v>
      </c>
      <c r="D796">
        <v>121.1514279</v>
      </c>
      <c r="E796">
        <v>-0.1215368195</v>
      </c>
      <c r="F796">
        <v>12.976253310000001</v>
      </c>
    </row>
    <row r="797" spans="1:6">
      <c r="A797" t="s">
        <v>66</v>
      </c>
      <c r="B797" t="s">
        <v>13</v>
      </c>
      <c r="C797">
        <v>-402.33504959999999</v>
      </c>
      <c r="D797">
        <v>84.184330930000002</v>
      </c>
      <c r="E797">
        <v>4.4871229360000002E-3</v>
      </c>
      <c r="F797">
        <v>0.63042360580000001</v>
      </c>
    </row>
    <row r="798" spans="1:6">
      <c r="A798" t="s">
        <v>66</v>
      </c>
      <c r="B798" t="s">
        <v>14</v>
      </c>
      <c r="C798">
        <v>1.9665088310000001</v>
      </c>
      <c r="D798">
        <v>485.62982260000001</v>
      </c>
      <c r="E798">
        <v>-0.23673908690000001</v>
      </c>
      <c r="F798">
        <v>4.8046862279999998E-2</v>
      </c>
    </row>
    <row r="799" spans="1:6">
      <c r="A799" t="s">
        <v>66</v>
      </c>
      <c r="B799" t="s">
        <v>15</v>
      </c>
      <c r="C799">
        <v>-31.673766430000001</v>
      </c>
      <c r="D799">
        <v>35.981640810000002</v>
      </c>
      <c r="E799">
        <v>-1.8548717249999999E-2</v>
      </c>
      <c r="F799">
        <v>0.26569550289999999</v>
      </c>
    </row>
    <row r="800" spans="1:6">
      <c r="A800" t="s">
        <v>66</v>
      </c>
      <c r="B800" t="s">
        <v>16</v>
      </c>
      <c r="C800">
        <v>-512.93538639999997</v>
      </c>
      <c r="D800">
        <v>41.942315559999997</v>
      </c>
      <c r="E800">
        <v>2.0070251890000002E-2</v>
      </c>
      <c r="F800">
        <v>1.857583083</v>
      </c>
    </row>
    <row r="801" spans="1:6">
      <c r="A801" t="s">
        <v>66</v>
      </c>
      <c r="B801" t="s">
        <v>17</v>
      </c>
      <c r="C801">
        <v>50.752243829999998</v>
      </c>
      <c r="D801">
        <v>46.873556260000001</v>
      </c>
      <c r="E801">
        <v>2.79719688E-2</v>
      </c>
      <c r="F801">
        <v>61.904659670000001</v>
      </c>
    </row>
    <row r="802" spans="1:6">
      <c r="A802" t="s">
        <v>66</v>
      </c>
      <c r="B802" t="s">
        <v>18</v>
      </c>
      <c r="C802">
        <v>-3165.8181380000001</v>
      </c>
      <c r="D802">
        <v>13.33761866</v>
      </c>
      <c r="E802">
        <v>2.3011538580000001E-2</v>
      </c>
      <c r="F802">
        <v>12.43113363</v>
      </c>
    </row>
    <row r="803" spans="1:6">
      <c r="A803" t="s">
        <v>66</v>
      </c>
      <c r="B803" t="s">
        <v>19</v>
      </c>
      <c r="C803">
        <v>-515.56895129999998</v>
      </c>
      <c r="D803">
        <v>4.0579082619999998</v>
      </c>
      <c r="E803">
        <v>-3.547801121E-2</v>
      </c>
      <c r="F803">
        <v>2.790848489</v>
      </c>
    </row>
    <row r="804" spans="1:6">
      <c r="A804" t="s">
        <v>66</v>
      </c>
      <c r="B804" t="s">
        <v>20</v>
      </c>
      <c r="C804">
        <v>103.10886790000001</v>
      </c>
      <c r="D804">
        <v>54.99084474</v>
      </c>
      <c r="E804">
        <v>-2.4582796649999999E-4</v>
      </c>
      <c r="F804">
        <v>1.1952564880000001</v>
      </c>
    </row>
    <row r="805" spans="1:6">
      <c r="A805" t="s">
        <v>66</v>
      </c>
      <c r="B805" t="s">
        <v>21</v>
      </c>
      <c r="C805">
        <v>266.42234760000002</v>
      </c>
      <c r="D805">
        <v>23.55905993</v>
      </c>
      <c r="E805">
        <v>-1.1557733230000001E-2</v>
      </c>
      <c r="F805">
        <v>1.3346950660000001</v>
      </c>
    </row>
    <row r="806" spans="1:6">
      <c r="A806" t="s">
        <v>67</v>
      </c>
      <c r="B806" t="s">
        <v>7</v>
      </c>
      <c r="C806">
        <v>50.5762377</v>
      </c>
      <c r="D806">
        <v>493.24141450000002</v>
      </c>
      <c r="E806">
        <v>-5.6620324189999996E-3</v>
      </c>
      <c r="F806">
        <v>42.880975030000002</v>
      </c>
    </row>
    <row r="807" spans="1:6">
      <c r="A807" t="s">
        <v>67</v>
      </c>
      <c r="B807" t="s">
        <v>9</v>
      </c>
      <c r="C807">
        <v>83.998542020000002</v>
      </c>
      <c r="D807">
        <v>43.558610430000002</v>
      </c>
      <c r="E807">
        <v>-9.0290927600000001E-4</v>
      </c>
      <c r="F807">
        <v>16.544308520000001</v>
      </c>
    </row>
    <row r="808" spans="1:6">
      <c r="A808" t="s">
        <v>67</v>
      </c>
      <c r="B808" t="s">
        <v>10</v>
      </c>
      <c r="C808">
        <v>-56.948776359999997</v>
      </c>
      <c r="D808">
        <v>81.548397919999999</v>
      </c>
      <c r="E808">
        <v>-0.18385544409999999</v>
      </c>
      <c r="F808">
        <v>2.6982727049999999</v>
      </c>
    </row>
    <row r="809" spans="1:6">
      <c r="A809" t="s">
        <v>67</v>
      </c>
      <c r="B809" t="s">
        <v>11</v>
      </c>
      <c r="C809">
        <v>-2.9641745749999999</v>
      </c>
      <c r="D809">
        <v>183.95859970000001</v>
      </c>
      <c r="E809">
        <v>-2.781720168E-2</v>
      </c>
      <c r="F809">
        <v>14.408759160000001</v>
      </c>
    </row>
    <row r="810" spans="1:6">
      <c r="A810" t="s">
        <v>67</v>
      </c>
      <c r="B810" t="s">
        <v>12</v>
      </c>
      <c r="C810">
        <v>46.400049269999997</v>
      </c>
      <c r="D810">
        <v>52.449815379999997</v>
      </c>
      <c r="E810">
        <v>-0.11674894969999999</v>
      </c>
      <c r="F810">
        <v>7.9991299600000003</v>
      </c>
    </row>
    <row r="811" spans="1:6">
      <c r="A811" t="s">
        <v>67</v>
      </c>
      <c r="B811" t="s">
        <v>13</v>
      </c>
      <c r="C811">
        <v>-67.829670849999999</v>
      </c>
      <c r="D811">
        <v>226.02309959999999</v>
      </c>
      <c r="E811">
        <v>4.5150602340000004E-3</v>
      </c>
      <c r="F811">
        <v>0.28358959319999999</v>
      </c>
    </row>
    <row r="812" spans="1:6">
      <c r="A812" t="s">
        <v>67</v>
      </c>
      <c r="B812" t="s">
        <v>14</v>
      </c>
      <c r="C812">
        <v>-10.09819995</v>
      </c>
      <c r="D812">
        <v>70.711725279999996</v>
      </c>
      <c r="E812">
        <v>-0.2368827849</v>
      </c>
      <c r="F812">
        <v>3.5903405839999999E-2</v>
      </c>
    </row>
    <row r="813" spans="1:6">
      <c r="A813" t="s">
        <v>67</v>
      </c>
      <c r="B813" t="s">
        <v>15</v>
      </c>
      <c r="C813">
        <v>-50.35783911</v>
      </c>
      <c r="D813">
        <v>29.893055409999999</v>
      </c>
      <c r="E813">
        <v>-1.862951308E-2</v>
      </c>
      <c r="F813">
        <v>0.34942445799999999</v>
      </c>
    </row>
    <row r="814" spans="1:6">
      <c r="A814" t="s">
        <v>67</v>
      </c>
      <c r="B814" t="s">
        <v>16</v>
      </c>
      <c r="C814">
        <v>-87.191932510000001</v>
      </c>
      <c r="D814">
        <v>237.04826019999999</v>
      </c>
      <c r="E814">
        <v>2.0808043969999999E-2</v>
      </c>
      <c r="F814">
        <v>1.7213446130000001</v>
      </c>
    </row>
    <row r="815" spans="1:6">
      <c r="A815" t="s">
        <v>67</v>
      </c>
      <c r="B815" t="s">
        <v>17</v>
      </c>
      <c r="C815">
        <v>56.965665850000001</v>
      </c>
      <c r="D815">
        <v>13.97468847</v>
      </c>
      <c r="E815">
        <v>3.249463021E-2</v>
      </c>
      <c r="F815">
        <v>17.832282580000001</v>
      </c>
    </row>
    <row r="816" spans="1:6">
      <c r="A816" t="s">
        <v>67</v>
      </c>
      <c r="B816" t="s">
        <v>18</v>
      </c>
      <c r="C816">
        <v>-2914.735428</v>
      </c>
      <c r="D816">
        <v>13.56263867</v>
      </c>
      <c r="E816">
        <v>2.471255671E-2</v>
      </c>
      <c r="F816">
        <v>10.837217389999999</v>
      </c>
    </row>
    <row r="817" spans="1:6">
      <c r="A817" t="s">
        <v>67</v>
      </c>
      <c r="B817" t="s">
        <v>19</v>
      </c>
      <c r="C817">
        <v>-447.54389200000003</v>
      </c>
      <c r="D817">
        <v>4.831380673</v>
      </c>
      <c r="E817">
        <v>-3.225860723E-2</v>
      </c>
      <c r="F817">
        <v>3.172253065</v>
      </c>
    </row>
    <row r="818" spans="1:6">
      <c r="A818" t="s">
        <v>67</v>
      </c>
      <c r="B818" t="s">
        <v>20</v>
      </c>
      <c r="C818">
        <v>126.3484684</v>
      </c>
      <c r="D818">
        <v>172.10196759999999</v>
      </c>
      <c r="E818">
        <v>-2.4462366659999999E-4</v>
      </c>
      <c r="F818">
        <v>4.606417896</v>
      </c>
    </row>
    <row r="819" spans="1:6">
      <c r="A819" t="s">
        <v>67</v>
      </c>
      <c r="B819" t="s">
        <v>21</v>
      </c>
      <c r="C819">
        <v>265.22753660000001</v>
      </c>
      <c r="D819">
        <v>12.168198009999999</v>
      </c>
      <c r="E819">
        <v>-1.15606697E-2</v>
      </c>
      <c r="F819">
        <v>0.68610091689999997</v>
      </c>
    </row>
    <row r="820" spans="1:6">
      <c r="A820" t="s">
        <v>57</v>
      </c>
      <c r="B820" t="s">
        <v>7</v>
      </c>
      <c r="C820">
        <v>5243698.0530000003</v>
      </c>
      <c r="D820">
        <v>1.689372729</v>
      </c>
      <c r="E820">
        <v>51.028905199999997</v>
      </c>
      <c r="F820">
        <v>1.6895764740000001</v>
      </c>
    </row>
    <row r="821" spans="1:6">
      <c r="A821" t="s">
        <v>57</v>
      </c>
      <c r="B821" t="s">
        <v>9</v>
      </c>
      <c r="C821">
        <v>144128.2849</v>
      </c>
      <c r="D821">
        <v>1.861887649</v>
      </c>
      <c r="E821">
        <v>0.58718602330000003</v>
      </c>
      <c r="F821">
        <v>1.865838071</v>
      </c>
    </row>
    <row r="822" spans="1:6">
      <c r="A822" t="s">
        <v>57</v>
      </c>
      <c r="B822" t="s">
        <v>10</v>
      </c>
      <c r="C822">
        <v>388579.61259999999</v>
      </c>
      <c r="D822">
        <v>2.5235761129999998</v>
      </c>
      <c r="E822">
        <v>41.331251279999996</v>
      </c>
      <c r="F822">
        <v>2.5344304000000002</v>
      </c>
    </row>
    <row r="823" spans="1:6">
      <c r="A823" t="s">
        <v>57</v>
      </c>
      <c r="B823" t="s">
        <v>11</v>
      </c>
      <c r="C823">
        <v>32654.55803</v>
      </c>
      <c r="D823">
        <v>1.6454179390000001</v>
      </c>
      <c r="E823">
        <v>23.97705397</v>
      </c>
      <c r="F823">
        <v>1.6471773649999999</v>
      </c>
    </row>
    <row r="824" spans="1:6">
      <c r="A824" t="s">
        <v>57</v>
      </c>
      <c r="B824" t="s">
        <v>12</v>
      </c>
      <c r="C824">
        <v>59597.111270000001</v>
      </c>
      <c r="D824">
        <v>1.8842774790000001</v>
      </c>
      <c r="E824">
        <v>22.735044089999999</v>
      </c>
      <c r="F824">
        <v>1.8954293259999999</v>
      </c>
    </row>
    <row r="825" spans="1:6">
      <c r="A825" t="s">
        <v>57</v>
      </c>
      <c r="B825" t="s">
        <v>13</v>
      </c>
      <c r="C825">
        <v>-77.563735469999997</v>
      </c>
      <c r="D825">
        <v>232.94624640000001</v>
      </c>
      <c r="E825">
        <v>4.5142472619999997E-3</v>
      </c>
      <c r="F825">
        <v>0.3342799991</v>
      </c>
    </row>
    <row r="826" spans="1:6">
      <c r="A826" t="s">
        <v>57</v>
      </c>
      <c r="B826" t="s">
        <v>14</v>
      </c>
      <c r="C826">
        <v>679522.13780000003</v>
      </c>
      <c r="D826">
        <v>2.022882632</v>
      </c>
      <c r="E826">
        <v>7.8567559060000001</v>
      </c>
      <c r="F826">
        <v>2.083841987</v>
      </c>
    </row>
    <row r="827" spans="1:6">
      <c r="A827" t="s">
        <v>57</v>
      </c>
      <c r="B827" t="s">
        <v>15</v>
      </c>
      <c r="C827">
        <v>2348.3163970000001</v>
      </c>
      <c r="D827">
        <v>1.9913894940000001</v>
      </c>
      <c r="E827">
        <v>-8.2568879779999996E-3</v>
      </c>
      <c r="F827">
        <v>2.4491412929999998</v>
      </c>
    </row>
    <row r="828" spans="1:6">
      <c r="A828" t="s">
        <v>57</v>
      </c>
      <c r="B828" t="s">
        <v>16</v>
      </c>
      <c r="C828">
        <v>4168728.14</v>
      </c>
      <c r="D828">
        <v>2.2283555879999999</v>
      </c>
      <c r="E828">
        <v>7.2451561330000001</v>
      </c>
      <c r="F828">
        <v>2.2219092909999998</v>
      </c>
    </row>
    <row r="829" spans="1:6">
      <c r="A829" t="s">
        <v>57</v>
      </c>
      <c r="B829" t="s">
        <v>17</v>
      </c>
      <c r="C829">
        <v>1622.6172799999999</v>
      </c>
      <c r="D829">
        <v>2.205269103</v>
      </c>
      <c r="E829">
        <v>1.1721101460000001</v>
      </c>
      <c r="F829">
        <v>2.2221454779999998</v>
      </c>
    </row>
    <row r="830" spans="1:6">
      <c r="A830" t="s">
        <v>57</v>
      </c>
      <c r="B830" t="s">
        <v>18</v>
      </c>
      <c r="C830">
        <v>-10260.588949999999</v>
      </c>
      <c r="D830">
        <v>2.7464781280000001</v>
      </c>
      <c r="E830">
        <v>-2.5053633759999999E-2</v>
      </c>
      <c r="F830">
        <v>7.6202609399999996</v>
      </c>
    </row>
    <row r="831" spans="1:6">
      <c r="A831" t="s">
        <v>57</v>
      </c>
      <c r="B831" t="s">
        <v>19</v>
      </c>
      <c r="C831">
        <v>4431733.3439999996</v>
      </c>
      <c r="D831">
        <v>0.8072695205</v>
      </c>
      <c r="E831">
        <v>209.72839279999999</v>
      </c>
      <c r="F831">
        <v>0.80731216029999997</v>
      </c>
    </row>
    <row r="832" spans="1:6">
      <c r="A832" t="s">
        <v>57</v>
      </c>
      <c r="B832" t="s">
        <v>20</v>
      </c>
      <c r="C832">
        <v>15977.017819999999</v>
      </c>
      <c r="D832">
        <v>2.4078008639999999</v>
      </c>
      <c r="E832">
        <v>5.7677424729999998E-4</v>
      </c>
      <c r="F832">
        <v>3.4563396489999998</v>
      </c>
    </row>
    <row r="833" spans="1:6">
      <c r="A833" t="s">
        <v>57</v>
      </c>
      <c r="B833" t="s">
        <v>21</v>
      </c>
      <c r="C833">
        <v>-2.9058649839999999</v>
      </c>
      <c r="D833">
        <v>1307.6259580000001</v>
      </c>
      <c r="E833">
        <v>-1.221965698E-2</v>
      </c>
      <c r="F833">
        <v>0.76423348670000002</v>
      </c>
    </row>
    <row r="834" spans="1:6">
      <c r="A834" t="s">
        <v>29</v>
      </c>
      <c r="B834" t="s">
        <v>7</v>
      </c>
      <c r="C834">
        <v>492.1095722</v>
      </c>
      <c r="D834">
        <v>27.995460730000001</v>
      </c>
      <c r="E834">
        <v>-1.3647445589999999E-3</v>
      </c>
      <c r="F834">
        <v>98.249197039999999</v>
      </c>
    </row>
    <row r="835" spans="1:6">
      <c r="A835" t="s">
        <v>29</v>
      </c>
      <c r="B835" t="s">
        <v>9</v>
      </c>
      <c r="C835">
        <v>-703.25108269999998</v>
      </c>
      <c r="D835">
        <v>5.3406631649999996</v>
      </c>
      <c r="E835">
        <v>-4.1170096279999997E-3</v>
      </c>
      <c r="F835">
        <v>3.724523209</v>
      </c>
    </row>
    <row r="836" spans="1:6">
      <c r="A836" t="s">
        <v>29</v>
      </c>
      <c r="B836" t="s">
        <v>10</v>
      </c>
      <c r="C836">
        <v>85.519577260000005</v>
      </c>
      <c r="D836">
        <v>43.278830319999997</v>
      </c>
      <c r="E836">
        <v>-0.1686366265</v>
      </c>
      <c r="F836">
        <v>2.3445076720000002</v>
      </c>
    </row>
    <row r="837" spans="1:6">
      <c r="A837" t="s">
        <v>29</v>
      </c>
      <c r="B837" t="s">
        <v>11</v>
      </c>
      <c r="C837">
        <v>10.42270504</v>
      </c>
      <c r="D837">
        <v>49.843994989999999</v>
      </c>
      <c r="E837">
        <v>-1.797719243E-2</v>
      </c>
      <c r="F837">
        <v>21.241616929999999</v>
      </c>
    </row>
    <row r="838" spans="1:6">
      <c r="A838" t="s">
        <v>29</v>
      </c>
      <c r="B838" t="s">
        <v>12</v>
      </c>
      <c r="C838">
        <v>-196.85075449999999</v>
      </c>
      <c r="D838">
        <v>25.643421719999999</v>
      </c>
      <c r="E838">
        <v>-0.21009320889999999</v>
      </c>
      <c r="F838">
        <v>9.2200732930000004</v>
      </c>
    </row>
    <row r="839" spans="1:6">
      <c r="A839" t="s">
        <v>29</v>
      </c>
      <c r="B839" t="s">
        <v>13</v>
      </c>
      <c r="C839">
        <v>-1905.4651799999999</v>
      </c>
      <c r="D839">
        <v>14.36695686</v>
      </c>
      <c r="E839">
        <v>4.3615841620000002E-3</v>
      </c>
      <c r="F839">
        <v>0.52420704090000003</v>
      </c>
    </row>
    <row r="840" spans="1:6">
      <c r="A840" t="s">
        <v>29</v>
      </c>
      <c r="B840" t="s">
        <v>14</v>
      </c>
      <c r="C840">
        <v>48.916812880000002</v>
      </c>
      <c r="D840">
        <v>21.600166059999999</v>
      </c>
      <c r="E840">
        <v>-0.23617988049999999</v>
      </c>
      <c r="F840">
        <v>5.3285137910000002E-2</v>
      </c>
    </row>
    <row r="841" spans="1:6">
      <c r="A841" t="s">
        <v>29</v>
      </c>
      <c r="B841" t="s">
        <v>15</v>
      </c>
      <c r="C841">
        <v>28.78823255</v>
      </c>
      <c r="D841">
        <v>43.461859099999998</v>
      </c>
      <c r="E841">
        <v>-1.828726047E-2</v>
      </c>
      <c r="F841">
        <v>0.2958639575</v>
      </c>
    </row>
    <row r="842" spans="1:6">
      <c r="A842" t="s">
        <v>29</v>
      </c>
      <c r="B842" t="s">
        <v>16</v>
      </c>
      <c r="C842">
        <v>-1467.1342870000001</v>
      </c>
      <c r="D842">
        <v>10.35141353</v>
      </c>
      <c r="E842">
        <v>1.8416673009999999E-2</v>
      </c>
      <c r="F842">
        <v>1.429039897</v>
      </c>
    </row>
    <row r="843" spans="1:6">
      <c r="A843" t="s">
        <v>29</v>
      </c>
      <c r="B843" t="s">
        <v>17</v>
      </c>
      <c r="C843">
        <v>151.56704640000001</v>
      </c>
      <c r="D843">
        <v>13.1241117</v>
      </c>
      <c r="E843">
        <v>0.101353628</v>
      </c>
      <c r="F843">
        <v>14.28560474</v>
      </c>
    </row>
    <row r="844" spans="1:6">
      <c r="A844" t="s">
        <v>29</v>
      </c>
      <c r="B844" t="s">
        <v>18</v>
      </c>
      <c r="C844">
        <v>-10358.56294</v>
      </c>
      <c r="D844">
        <v>2.6970503830000001</v>
      </c>
      <c r="E844">
        <v>-2.571738128E-2</v>
      </c>
      <c r="F844">
        <v>7.3595957189999996</v>
      </c>
    </row>
    <row r="845" spans="1:6">
      <c r="A845" t="s">
        <v>29</v>
      </c>
      <c r="B845" t="s">
        <v>19</v>
      </c>
      <c r="C845">
        <v>30975.412530000001</v>
      </c>
      <c r="D845">
        <v>12.516762160000001</v>
      </c>
      <c r="E845">
        <v>1.454887332</v>
      </c>
      <c r="F845">
        <v>12.612067400000001</v>
      </c>
    </row>
    <row r="846" spans="1:6">
      <c r="A846" t="s">
        <v>29</v>
      </c>
      <c r="B846" t="s">
        <v>20</v>
      </c>
      <c r="C846">
        <v>-703.14853019999998</v>
      </c>
      <c r="D846">
        <v>22.446412550000002</v>
      </c>
      <c r="E846">
        <v>-2.8760905029999998E-4</v>
      </c>
      <c r="F846">
        <v>2.8437895559999999</v>
      </c>
    </row>
    <row r="847" spans="1:6">
      <c r="A847" t="s">
        <v>29</v>
      </c>
      <c r="B847" t="s">
        <v>21</v>
      </c>
      <c r="C847">
        <v>-174.3870292</v>
      </c>
      <c r="D847">
        <v>18.972333219999999</v>
      </c>
      <c r="E847">
        <v>-1.264110356E-2</v>
      </c>
      <c r="F847">
        <v>0.643244449</v>
      </c>
    </row>
    <row r="848" spans="1:6">
      <c r="A848" t="s">
        <v>30</v>
      </c>
      <c r="B848" t="s">
        <v>7</v>
      </c>
      <c r="C848">
        <v>12296.39149</v>
      </c>
      <c r="D848">
        <v>1.7846109960000001</v>
      </c>
      <c r="E848">
        <v>0.1135221585</v>
      </c>
      <c r="F848">
        <v>1.8813584809999999</v>
      </c>
    </row>
    <row r="849" spans="1:6">
      <c r="A849" t="s">
        <v>30</v>
      </c>
      <c r="B849" t="s">
        <v>9</v>
      </c>
      <c r="C849">
        <v>13228.95139</v>
      </c>
      <c r="D849">
        <v>1.892359517</v>
      </c>
      <c r="E849">
        <v>5.2763928090000002E-2</v>
      </c>
      <c r="F849">
        <v>1.9370414739999999</v>
      </c>
    </row>
    <row r="850" spans="1:6">
      <c r="A850" t="s">
        <v>30</v>
      </c>
      <c r="B850" t="s">
        <v>10</v>
      </c>
      <c r="C850">
        <v>368684.7378</v>
      </c>
      <c r="D850">
        <v>1.974093278</v>
      </c>
      <c r="E850">
        <v>39.20603217</v>
      </c>
      <c r="F850">
        <v>1.983044416</v>
      </c>
    </row>
    <row r="851" spans="1:6">
      <c r="A851" t="s">
        <v>30</v>
      </c>
      <c r="B851" t="s">
        <v>11</v>
      </c>
      <c r="C851">
        <v>153.66045080000001</v>
      </c>
      <c r="D851">
        <v>1.7881281520000001</v>
      </c>
      <c r="E851">
        <v>8.7309534839999994E-2</v>
      </c>
      <c r="F851">
        <v>2.3132108360000001</v>
      </c>
    </row>
    <row r="852" spans="1:6">
      <c r="A852" t="s">
        <v>30</v>
      </c>
      <c r="B852" t="s">
        <v>12</v>
      </c>
      <c r="C852">
        <v>6926.6813480000001</v>
      </c>
      <c r="D852">
        <v>1.7594554840000001</v>
      </c>
      <c r="E852">
        <v>2.523467449</v>
      </c>
      <c r="F852">
        <v>1.8532717889999999</v>
      </c>
    </row>
    <row r="853" spans="1:6">
      <c r="A853" t="s">
        <v>30</v>
      </c>
      <c r="B853" t="s">
        <v>13</v>
      </c>
      <c r="C853">
        <v>209524.99919999999</v>
      </c>
      <c r="D853">
        <v>1.6283079819999999</v>
      </c>
      <c r="E853">
        <v>2.2019883149999999E-2</v>
      </c>
      <c r="F853">
        <v>1.2940131560000001</v>
      </c>
    </row>
    <row r="854" spans="1:6">
      <c r="A854" t="s">
        <v>30</v>
      </c>
      <c r="B854" t="s">
        <v>14</v>
      </c>
      <c r="C854">
        <v>803637.73210000002</v>
      </c>
      <c r="D854">
        <v>1.5975602689999999</v>
      </c>
      <c r="E854">
        <v>9.3350474759999997</v>
      </c>
      <c r="F854">
        <v>1.6380787960000001</v>
      </c>
    </row>
    <row r="855" spans="1:6">
      <c r="A855" t="s">
        <v>30</v>
      </c>
      <c r="B855" t="s">
        <v>15</v>
      </c>
      <c r="C855">
        <v>9467.0845559999998</v>
      </c>
      <c r="D855">
        <v>0.47863427349999998</v>
      </c>
      <c r="E855">
        <v>2.2526914249999998E-2</v>
      </c>
      <c r="F855">
        <v>0.86983274970000002</v>
      </c>
    </row>
    <row r="856" spans="1:6">
      <c r="A856" t="s">
        <v>30</v>
      </c>
      <c r="B856" t="s">
        <v>16</v>
      </c>
      <c r="C856">
        <v>3111456.6809999999</v>
      </c>
      <c r="D856">
        <v>1.6179628639999999</v>
      </c>
      <c r="E856">
        <v>5.4129576689999999</v>
      </c>
      <c r="F856">
        <v>1.611698061</v>
      </c>
    </row>
    <row r="857" spans="1:6">
      <c r="A857" t="s">
        <v>30</v>
      </c>
      <c r="B857" t="s">
        <v>17</v>
      </c>
      <c r="C857">
        <v>268.8686826</v>
      </c>
      <c r="D857">
        <v>4.3492435309999999</v>
      </c>
      <c r="E857">
        <v>0.1867358187</v>
      </c>
      <c r="F857">
        <v>4.5581597169999997</v>
      </c>
    </row>
    <row r="858" spans="1:6">
      <c r="A858" t="s">
        <v>30</v>
      </c>
      <c r="B858" t="s">
        <v>18</v>
      </c>
      <c r="C858">
        <v>-9304.0775940000003</v>
      </c>
      <c r="D858">
        <v>2.7088611579999999</v>
      </c>
      <c r="E858">
        <v>-1.857352545E-2</v>
      </c>
      <c r="F858">
        <v>9.1930126449999996</v>
      </c>
    </row>
    <row r="859" spans="1:6">
      <c r="A859" t="s">
        <v>30</v>
      </c>
      <c r="B859" t="s">
        <v>19</v>
      </c>
      <c r="C859">
        <v>3301.9220799999998</v>
      </c>
      <c r="D859">
        <v>9.0772836049999999</v>
      </c>
      <c r="E859">
        <v>0.1451913762</v>
      </c>
      <c r="F859">
        <v>9.7698624590000005</v>
      </c>
    </row>
    <row r="860" spans="1:6">
      <c r="A860" t="s">
        <v>30</v>
      </c>
      <c r="B860" t="s">
        <v>20</v>
      </c>
      <c r="C860">
        <v>4685503.4759999998</v>
      </c>
      <c r="D860">
        <v>0.84212423329999997</v>
      </c>
      <c r="E860">
        <v>0.242556416</v>
      </c>
      <c r="F860">
        <v>0.84299626679999995</v>
      </c>
    </row>
    <row r="861" spans="1:6">
      <c r="A861" t="s">
        <v>30</v>
      </c>
      <c r="B861" t="s">
        <v>21</v>
      </c>
      <c r="C861">
        <v>-212.4091708</v>
      </c>
      <c r="D861">
        <v>17.81705225</v>
      </c>
      <c r="E861">
        <v>-1.2734549980000001E-2</v>
      </c>
      <c r="F861">
        <v>0.73038463419999999</v>
      </c>
    </row>
    <row r="862" spans="1:6">
      <c r="A862" t="s">
        <v>31</v>
      </c>
      <c r="B862" t="s">
        <v>7</v>
      </c>
      <c r="C862">
        <v>585423.39110000001</v>
      </c>
      <c r="D862">
        <v>2.3012593039999998</v>
      </c>
      <c r="E862">
        <v>5.6915646420000003</v>
      </c>
      <c r="F862">
        <v>2.303747649</v>
      </c>
    </row>
    <row r="863" spans="1:6">
      <c r="A863" t="s">
        <v>31</v>
      </c>
      <c r="B863" t="s">
        <v>9</v>
      </c>
      <c r="C863">
        <v>10095.855089999999</v>
      </c>
      <c r="D863">
        <v>1.2011062450000001</v>
      </c>
      <c r="E863">
        <v>3.9972450499999999E-2</v>
      </c>
      <c r="F863">
        <v>1.238541976</v>
      </c>
    </row>
    <row r="864" spans="1:6">
      <c r="A864" t="s">
        <v>31</v>
      </c>
      <c r="B864" t="s">
        <v>10</v>
      </c>
      <c r="C864">
        <v>30931.800039999998</v>
      </c>
      <c r="D864">
        <v>1.347946887</v>
      </c>
      <c r="E864">
        <v>3.1264383950000001</v>
      </c>
      <c r="F864">
        <v>1.4245923330000001</v>
      </c>
    </row>
    <row r="865" spans="1:6">
      <c r="A865" t="s">
        <v>31</v>
      </c>
      <c r="B865" t="s">
        <v>11</v>
      </c>
      <c r="C865">
        <v>6026.8475369999996</v>
      </c>
      <c r="D865">
        <v>1.568351861</v>
      </c>
      <c r="E865">
        <v>4.4043884139999996</v>
      </c>
      <c r="F865">
        <v>1.577481395</v>
      </c>
    </row>
    <row r="866" spans="1:6">
      <c r="A866" t="s">
        <v>31</v>
      </c>
      <c r="B866" t="s">
        <v>12</v>
      </c>
      <c r="C866">
        <v>5408.7150549999997</v>
      </c>
      <c r="D866">
        <v>2.2414205900000002</v>
      </c>
      <c r="E866">
        <v>1.9409680819999999</v>
      </c>
      <c r="F866">
        <v>2.3968033059999998</v>
      </c>
    </row>
    <row r="867" spans="1:6">
      <c r="A867" t="s">
        <v>31</v>
      </c>
      <c r="B867" t="s">
        <v>13</v>
      </c>
      <c r="C867">
        <v>-1711.8641580000001</v>
      </c>
      <c r="D867">
        <v>13.99380755</v>
      </c>
      <c r="E867">
        <v>4.3777533769999996E-3</v>
      </c>
      <c r="F867">
        <v>0.45702000040000001</v>
      </c>
    </row>
    <row r="868" spans="1:6">
      <c r="A868" t="s">
        <v>31</v>
      </c>
      <c r="B868" t="s">
        <v>14</v>
      </c>
      <c r="C868">
        <v>108245.6002</v>
      </c>
      <c r="D868">
        <v>2.1938190889999998</v>
      </c>
      <c r="E868">
        <v>1.052507861</v>
      </c>
      <c r="F868">
        <v>2.6873204980000001</v>
      </c>
    </row>
    <row r="869" spans="1:6">
      <c r="A869" t="s">
        <v>31</v>
      </c>
      <c r="B869" t="s">
        <v>15</v>
      </c>
      <c r="C869">
        <v>13767.31921</v>
      </c>
      <c r="D869">
        <v>0.70440243329999996</v>
      </c>
      <c r="E869">
        <v>4.1122487280000002E-2</v>
      </c>
      <c r="F869">
        <v>1.019784169</v>
      </c>
    </row>
    <row r="870" spans="1:6">
      <c r="A870" t="s">
        <v>31</v>
      </c>
      <c r="B870" t="s">
        <v>16</v>
      </c>
      <c r="C870">
        <v>227604.95569999999</v>
      </c>
      <c r="D870">
        <v>2.9519759579999998</v>
      </c>
      <c r="E870">
        <v>0.41538712719999998</v>
      </c>
      <c r="F870">
        <v>2.8030284280000002</v>
      </c>
    </row>
    <row r="871" spans="1:6">
      <c r="A871" t="s">
        <v>31</v>
      </c>
      <c r="B871" t="s">
        <v>17</v>
      </c>
      <c r="C871">
        <v>345.6067774</v>
      </c>
      <c r="D871">
        <v>7.5584547960000004</v>
      </c>
      <c r="E871">
        <v>0.2425923851</v>
      </c>
      <c r="F871">
        <v>7.8379290780000002</v>
      </c>
    </row>
    <row r="872" spans="1:6">
      <c r="A872" t="s">
        <v>31</v>
      </c>
      <c r="B872" t="s">
        <v>18</v>
      </c>
      <c r="C872">
        <v>-10241.673930000001</v>
      </c>
      <c r="D872">
        <v>2.3049210790000001</v>
      </c>
      <c r="E872">
        <v>-2.4925489509999999E-2</v>
      </c>
      <c r="F872">
        <v>6.4161637770000004</v>
      </c>
    </row>
    <row r="873" spans="1:6">
      <c r="A873" t="s">
        <v>31</v>
      </c>
      <c r="B873" t="s">
        <v>19</v>
      </c>
      <c r="C873">
        <v>538035.40760000004</v>
      </c>
      <c r="D873">
        <v>2.137974083</v>
      </c>
      <c r="E873">
        <v>25.45238148</v>
      </c>
      <c r="F873">
        <v>2.1389046079999998</v>
      </c>
    </row>
    <row r="874" spans="1:6">
      <c r="A874" t="s">
        <v>31</v>
      </c>
      <c r="B874" t="s">
        <v>20</v>
      </c>
      <c r="C874">
        <v>443.17036510000003</v>
      </c>
      <c r="D874">
        <v>11.733683640000001</v>
      </c>
      <c r="E874">
        <v>-2.2820563150000001E-4</v>
      </c>
      <c r="F874">
        <v>1.1808227659999999</v>
      </c>
    </row>
    <row r="875" spans="1:6">
      <c r="A875" t="s">
        <v>31</v>
      </c>
      <c r="B875" t="s">
        <v>21</v>
      </c>
      <c r="C875">
        <v>-220.61641639999999</v>
      </c>
      <c r="D875">
        <v>14.585676960000001</v>
      </c>
      <c r="E875">
        <v>-1.2754720799999999E-2</v>
      </c>
      <c r="F875">
        <v>0.62003980830000005</v>
      </c>
    </row>
    <row r="876" spans="1:6">
      <c r="A876" t="s">
        <v>32</v>
      </c>
      <c r="B876" t="s">
        <v>7</v>
      </c>
      <c r="C876">
        <v>63376.940069999997</v>
      </c>
      <c r="D876">
        <v>1.9378672889999999</v>
      </c>
      <c r="E876">
        <v>0.61067108059999997</v>
      </c>
      <c r="F876">
        <v>1.9573968930000001</v>
      </c>
    </row>
    <row r="877" spans="1:6">
      <c r="A877" t="s">
        <v>32</v>
      </c>
      <c r="B877" t="s">
        <v>9</v>
      </c>
      <c r="C877">
        <v>21859.747200000002</v>
      </c>
      <c r="D877">
        <v>2.5431145370000001</v>
      </c>
      <c r="E877">
        <v>8.8000837700000001E-2</v>
      </c>
      <c r="F877">
        <v>2.5791180410000001</v>
      </c>
    </row>
    <row r="878" spans="1:6">
      <c r="A878" t="s">
        <v>32</v>
      </c>
      <c r="B878" t="s">
        <v>10</v>
      </c>
      <c r="C878">
        <v>100977.91959999999</v>
      </c>
      <c r="D878">
        <v>2.554715598</v>
      </c>
      <c r="E878">
        <v>10.608935969999999</v>
      </c>
      <c r="F878">
        <v>2.5975245089999999</v>
      </c>
    </row>
    <row r="879" spans="1:6">
      <c r="A879" t="s">
        <v>32</v>
      </c>
      <c r="B879" t="s">
        <v>11</v>
      </c>
      <c r="C879">
        <v>1395.3873599999999</v>
      </c>
      <c r="D879">
        <v>1.1360558650000001</v>
      </c>
      <c r="E879">
        <v>1.0000393590000001</v>
      </c>
      <c r="F879">
        <v>1.1651813609999999</v>
      </c>
    </row>
    <row r="880" spans="1:6">
      <c r="A880" t="s">
        <v>32</v>
      </c>
      <c r="B880" t="s">
        <v>12</v>
      </c>
      <c r="C880">
        <v>25148.142940000002</v>
      </c>
      <c r="D880">
        <v>2.836477162</v>
      </c>
      <c r="E880">
        <v>9.515710876</v>
      </c>
      <c r="F880">
        <v>2.8765856049999998</v>
      </c>
    </row>
    <row r="881" spans="1:6">
      <c r="A881" t="s">
        <v>32</v>
      </c>
      <c r="B881" t="s">
        <v>13</v>
      </c>
      <c r="C881">
        <v>567514.90339999995</v>
      </c>
      <c r="D881">
        <v>2.4052876400000001</v>
      </c>
      <c r="E881">
        <v>5.1918567720000003E-2</v>
      </c>
      <c r="F881">
        <v>2.1958511120000002</v>
      </c>
    </row>
    <row r="882" spans="1:6">
      <c r="A882" t="s">
        <v>32</v>
      </c>
      <c r="B882" t="s">
        <v>14</v>
      </c>
      <c r="C882">
        <v>444942.69799999997</v>
      </c>
      <c r="D882">
        <v>2.2549239000000001</v>
      </c>
      <c r="E882">
        <v>5.0627733250000002</v>
      </c>
      <c r="F882">
        <v>2.3603762690000001</v>
      </c>
    </row>
    <row r="883" spans="1:6">
      <c r="A883" t="s">
        <v>32</v>
      </c>
      <c r="B883" t="s">
        <v>15</v>
      </c>
      <c r="C883">
        <v>113624.2371</v>
      </c>
      <c r="D883">
        <v>1.542497494</v>
      </c>
      <c r="E883">
        <v>0.47293534349999999</v>
      </c>
      <c r="F883">
        <v>1.6025481509999999</v>
      </c>
    </row>
    <row r="884" spans="1:6">
      <c r="A884" t="s">
        <v>32</v>
      </c>
      <c r="B884" t="s">
        <v>16</v>
      </c>
      <c r="C884">
        <v>122934.38890000001</v>
      </c>
      <c r="D884">
        <v>2.6285957760000001</v>
      </c>
      <c r="E884">
        <v>0.23399827949999999</v>
      </c>
      <c r="F884">
        <v>2.3931533809999999</v>
      </c>
    </row>
    <row r="885" spans="1:6">
      <c r="A885" t="s">
        <v>32</v>
      </c>
      <c r="B885" t="s">
        <v>17</v>
      </c>
      <c r="C885">
        <v>806.37305179999998</v>
      </c>
      <c r="D885">
        <v>2.52898997</v>
      </c>
      <c r="E885">
        <v>0.57797759510000002</v>
      </c>
      <c r="F885">
        <v>2.5682383830000002</v>
      </c>
    </row>
    <row r="886" spans="1:6">
      <c r="A886" t="s">
        <v>32</v>
      </c>
      <c r="B886" t="s">
        <v>18</v>
      </c>
      <c r="C886">
        <v>19270.523639999999</v>
      </c>
      <c r="D886">
        <v>4.7608702889999996</v>
      </c>
      <c r="E886">
        <v>0.17501174589999999</v>
      </c>
      <c r="F886">
        <v>3.5514426100000001</v>
      </c>
    </row>
    <row r="887" spans="1:6">
      <c r="A887" t="s">
        <v>32</v>
      </c>
      <c r="B887" t="s">
        <v>19</v>
      </c>
      <c r="C887">
        <v>8306.7771219999995</v>
      </c>
      <c r="D887">
        <v>2.1633007370000001</v>
      </c>
      <c r="E887">
        <v>0.38205482569999999</v>
      </c>
      <c r="F887">
        <v>2.226026413</v>
      </c>
    </row>
    <row r="888" spans="1:6">
      <c r="A888" t="s">
        <v>32</v>
      </c>
      <c r="B888" t="s">
        <v>20</v>
      </c>
      <c r="C888">
        <v>1115541.0279999999</v>
      </c>
      <c r="D888">
        <v>1.848929842</v>
      </c>
      <c r="E888">
        <v>5.755730698E-2</v>
      </c>
      <c r="F888">
        <v>1.8569982860000001</v>
      </c>
    </row>
    <row r="889" spans="1:6">
      <c r="A889" t="s">
        <v>32</v>
      </c>
      <c r="B889" t="s">
        <v>21</v>
      </c>
      <c r="C889">
        <v>203755.97579999999</v>
      </c>
      <c r="D889">
        <v>1.777281565</v>
      </c>
      <c r="E889">
        <v>0.48855536830000001</v>
      </c>
      <c r="F889">
        <v>1.821708624</v>
      </c>
    </row>
    <row r="890" spans="1:6">
      <c r="A890" t="s">
        <v>68</v>
      </c>
      <c r="B890" t="s">
        <v>7</v>
      </c>
      <c r="C890">
        <v>263120.91249999998</v>
      </c>
      <c r="D890">
        <v>1.1418593290000001</v>
      </c>
      <c r="E890">
        <v>2.5547085539999999</v>
      </c>
      <c r="F890">
        <v>1.1446100589999999</v>
      </c>
    </row>
    <row r="891" spans="1:6">
      <c r="A891" t="s">
        <v>68</v>
      </c>
      <c r="B891" t="s">
        <v>9</v>
      </c>
      <c r="C891">
        <v>24612.49667</v>
      </c>
      <c r="D891">
        <v>2.5914713800000002</v>
      </c>
      <c r="E891">
        <v>9.9239475029999996E-2</v>
      </c>
      <c r="F891">
        <v>2.6240046430000001</v>
      </c>
    </row>
    <row r="892" spans="1:6">
      <c r="A892" t="s">
        <v>68</v>
      </c>
      <c r="B892" t="s">
        <v>10</v>
      </c>
      <c r="C892">
        <v>58699.596440000001</v>
      </c>
      <c r="D892">
        <v>1.889835653</v>
      </c>
      <c r="E892">
        <v>6.0926622290000001</v>
      </c>
      <c r="F892">
        <v>1.9449773829999999</v>
      </c>
    </row>
    <row r="893" spans="1:6">
      <c r="A893" t="s">
        <v>68</v>
      </c>
      <c r="B893" t="s">
        <v>11</v>
      </c>
      <c r="C893">
        <v>5758.2841150000004</v>
      </c>
      <c r="D893">
        <v>2.2956830460000002</v>
      </c>
      <c r="E893">
        <v>4.2069812039999999</v>
      </c>
      <c r="F893">
        <v>2.309673509</v>
      </c>
    </row>
    <row r="894" spans="1:6">
      <c r="A894" t="s">
        <v>68</v>
      </c>
      <c r="B894" t="s">
        <v>12</v>
      </c>
      <c r="C894">
        <v>1302.3188290000001</v>
      </c>
      <c r="D894">
        <v>2.3645488170000002</v>
      </c>
      <c r="E894">
        <v>0.3651931705</v>
      </c>
      <c r="F894">
        <v>3.2357598849999998</v>
      </c>
    </row>
    <row r="895" spans="1:6">
      <c r="A895" t="s">
        <v>68</v>
      </c>
      <c r="B895" t="s">
        <v>13</v>
      </c>
      <c r="C895">
        <v>-769.86816209999995</v>
      </c>
      <c r="D895">
        <v>21.57991681</v>
      </c>
      <c r="E895">
        <v>4.4564272190000002E-3</v>
      </c>
      <c r="F895">
        <v>0.31135841660000002</v>
      </c>
    </row>
    <row r="896" spans="1:6">
      <c r="A896" t="s">
        <v>68</v>
      </c>
      <c r="B896" t="s">
        <v>14</v>
      </c>
      <c r="C896">
        <v>29493.551370000001</v>
      </c>
      <c r="D896">
        <v>2.2699263520000001</v>
      </c>
      <c r="E896">
        <v>0.1145234722</v>
      </c>
      <c r="F896">
        <v>6.9627063419999997</v>
      </c>
    </row>
    <row r="897" spans="1:6">
      <c r="A897" t="s">
        <v>68</v>
      </c>
      <c r="B897" t="s">
        <v>15</v>
      </c>
      <c r="C897">
        <v>308916.09710000001</v>
      </c>
      <c r="D897">
        <v>0.95642181900000001</v>
      </c>
      <c r="E897">
        <v>1.3174390359999999</v>
      </c>
      <c r="F897">
        <v>0.9697882055</v>
      </c>
    </row>
    <row r="898" spans="1:6">
      <c r="A898" t="s">
        <v>68</v>
      </c>
      <c r="B898" t="s">
        <v>16</v>
      </c>
      <c r="C898">
        <v>11429.59043</v>
      </c>
      <c r="D898">
        <v>2.6356972019999998</v>
      </c>
      <c r="E898">
        <v>4.0766050739999997E-2</v>
      </c>
      <c r="F898">
        <v>1.280600151</v>
      </c>
    </row>
    <row r="899" spans="1:6">
      <c r="A899" t="s">
        <v>68</v>
      </c>
      <c r="B899" t="s">
        <v>17</v>
      </c>
      <c r="C899">
        <v>1138.347571</v>
      </c>
      <c r="D899">
        <v>1.651661863</v>
      </c>
      <c r="E899">
        <v>0.8196171203</v>
      </c>
      <c r="F899">
        <v>1.669737604</v>
      </c>
    </row>
    <row r="900" spans="1:6">
      <c r="A900" t="s">
        <v>68</v>
      </c>
      <c r="B900" t="s">
        <v>18</v>
      </c>
      <c r="C900">
        <v>-10085.381820000001</v>
      </c>
      <c r="D900">
        <v>1.8745775600000001</v>
      </c>
      <c r="E900">
        <v>-2.3866652330000002E-2</v>
      </c>
      <c r="F900">
        <v>5.3665648859999999</v>
      </c>
    </row>
    <row r="901" spans="1:6">
      <c r="A901" t="s">
        <v>68</v>
      </c>
      <c r="B901" t="s">
        <v>19</v>
      </c>
      <c r="C901">
        <v>21775.829710000002</v>
      </c>
      <c r="D901">
        <v>0.44070714100000002</v>
      </c>
      <c r="E901">
        <v>1.0195011119999999</v>
      </c>
      <c r="F901">
        <v>0.4454958289</v>
      </c>
    </row>
    <row r="902" spans="1:6">
      <c r="A902" t="s">
        <v>68</v>
      </c>
      <c r="B902" t="s">
        <v>20</v>
      </c>
      <c r="C902">
        <v>356162.58319999999</v>
      </c>
      <c r="D902">
        <v>1.023534202</v>
      </c>
      <c r="E902">
        <v>1.8205538529999999E-2</v>
      </c>
      <c r="F902">
        <v>1.0376553049999999</v>
      </c>
    </row>
    <row r="903" spans="1:6">
      <c r="A903" t="s">
        <v>68</v>
      </c>
      <c r="B903" t="s">
        <v>21</v>
      </c>
      <c r="C903">
        <v>6742.695506</v>
      </c>
      <c r="D903">
        <v>0.68669531589999999</v>
      </c>
      <c r="E903">
        <v>4.3589022940000001E-3</v>
      </c>
      <c r="F903">
        <v>2.6106377379999999</v>
      </c>
    </row>
    <row r="904" spans="1:6">
      <c r="A904" t="s">
        <v>69</v>
      </c>
      <c r="B904" t="s">
        <v>7</v>
      </c>
      <c r="C904">
        <v>1112758.3689999999</v>
      </c>
      <c r="D904">
        <v>0.961132969</v>
      </c>
      <c r="E904">
        <v>10.82392956</v>
      </c>
      <c r="F904">
        <v>0.96167945030000002</v>
      </c>
    </row>
    <row r="905" spans="1:6">
      <c r="A905" t="s">
        <v>69</v>
      </c>
      <c r="B905" t="s">
        <v>9</v>
      </c>
      <c r="C905">
        <v>3711.9051439999998</v>
      </c>
      <c r="D905">
        <v>1.1198635750000001</v>
      </c>
      <c r="E905">
        <v>1.3908728E-2</v>
      </c>
      <c r="F905">
        <v>1.220173376</v>
      </c>
    </row>
    <row r="906" spans="1:6">
      <c r="A906" t="s">
        <v>69</v>
      </c>
      <c r="B906" t="s">
        <v>10</v>
      </c>
      <c r="C906">
        <v>2178.9251180000001</v>
      </c>
      <c r="D906">
        <v>1.0747034179999999</v>
      </c>
      <c r="E906">
        <v>5.4986066430000001E-2</v>
      </c>
      <c r="F906">
        <v>4.549260297</v>
      </c>
    </row>
    <row r="907" spans="1:6">
      <c r="A907" t="s">
        <v>69</v>
      </c>
      <c r="B907" t="s">
        <v>11</v>
      </c>
      <c r="C907">
        <v>16552.666160000001</v>
      </c>
      <c r="D907">
        <v>0.41487063210000003</v>
      </c>
      <c r="E907">
        <v>12.14137833</v>
      </c>
      <c r="F907">
        <v>0.41574669530000002</v>
      </c>
    </row>
    <row r="908" spans="1:6">
      <c r="A908" t="s">
        <v>69</v>
      </c>
      <c r="B908" t="s">
        <v>12</v>
      </c>
      <c r="C908">
        <v>-62.026694089999999</v>
      </c>
      <c r="D908">
        <v>66.715667839999995</v>
      </c>
      <c r="E908">
        <v>-0.1583562697</v>
      </c>
      <c r="F908">
        <v>10.02777403</v>
      </c>
    </row>
    <row r="909" spans="1:6">
      <c r="A909" t="s">
        <v>69</v>
      </c>
      <c r="B909" t="s">
        <v>13</v>
      </c>
      <c r="C909">
        <v>-877.821596</v>
      </c>
      <c r="D909">
        <v>34.402890470000003</v>
      </c>
      <c r="E909">
        <v>4.447411139E-3</v>
      </c>
      <c r="F909">
        <v>0.56712033080000002</v>
      </c>
    </row>
    <row r="910" spans="1:6">
      <c r="A910" t="s">
        <v>69</v>
      </c>
      <c r="B910" t="s">
        <v>14</v>
      </c>
      <c r="C910">
        <v>2272.6515009999998</v>
      </c>
      <c r="D910">
        <v>0.81745272680000003</v>
      </c>
      <c r="E910">
        <v>-0.20969385939999999</v>
      </c>
      <c r="F910">
        <v>0.1055221247</v>
      </c>
    </row>
    <row r="911" spans="1:6">
      <c r="A911" t="s">
        <v>69</v>
      </c>
      <c r="B911" t="s">
        <v>15</v>
      </c>
      <c r="C911">
        <v>9765.4969990000009</v>
      </c>
      <c r="D911">
        <v>0.2228184788</v>
      </c>
      <c r="E911">
        <v>2.3817343920000001E-2</v>
      </c>
      <c r="F911">
        <v>0.39506598529999998</v>
      </c>
    </row>
    <row r="912" spans="1:6">
      <c r="A912" t="s">
        <v>69</v>
      </c>
      <c r="B912" t="s">
        <v>16</v>
      </c>
      <c r="C912">
        <v>14565.10621</v>
      </c>
      <c r="D912">
        <v>1.2346684889999999</v>
      </c>
      <c r="E912">
        <v>4.6199742490000001E-2</v>
      </c>
      <c r="F912">
        <v>0.67454429130000004</v>
      </c>
    </row>
    <row r="913" spans="1:6">
      <c r="A913" t="s">
        <v>69</v>
      </c>
      <c r="B913" t="s">
        <v>17</v>
      </c>
      <c r="C913">
        <v>365.04783859999998</v>
      </c>
      <c r="D913">
        <v>6.8618398000000003</v>
      </c>
      <c r="E913">
        <v>0.25674325679999999</v>
      </c>
      <c r="F913">
        <v>7.1015726360000002</v>
      </c>
    </row>
    <row r="914" spans="1:6">
      <c r="A914" t="s">
        <v>69</v>
      </c>
      <c r="B914" t="s">
        <v>18</v>
      </c>
      <c r="C914">
        <v>-11178.157310000001</v>
      </c>
      <c r="D914">
        <v>3.4866073009999998</v>
      </c>
      <c r="E914">
        <v>-3.1269913679999997E-2</v>
      </c>
      <c r="F914">
        <v>8.4438148749999993</v>
      </c>
    </row>
    <row r="915" spans="1:6">
      <c r="A915" t="s">
        <v>69</v>
      </c>
      <c r="B915" t="s">
        <v>19</v>
      </c>
      <c r="C915">
        <v>55369.145770000003</v>
      </c>
      <c r="D915">
        <v>0.67489261020000002</v>
      </c>
      <c r="E915">
        <v>2.6093630870000002</v>
      </c>
      <c r="F915">
        <v>0.67775780600000002</v>
      </c>
    </row>
    <row r="916" spans="1:6">
      <c r="A916" t="s">
        <v>69</v>
      </c>
      <c r="B916" t="s">
        <v>20</v>
      </c>
      <c r="C916">
        <v>32090.797630000001</v>
      </c>
      <c r="D916">
        <v>0.66640876680000005</v>
      </c>
      <c r="E916">
        <v>1.411806814E-3</v>
      </c>
      <c r="F916">
        <v>0.78496795659999996</v>
      </c>
    </row>
    <row r="917" spans="1:6">
      <c r="A917" t="s">
        <v>69</v>
      </c>
      <c r="B917" t="s">
        <v>21</v>
      </c>
      <c r="C917">
        <v>34055.314440000002</v>
      </c>
      <c r="D917">
        <v>0.74152641699999999</v>
      </c>
      <c r="E917">
        <v>7.1484699819999997E-2</v>
      </c>
      <c r="F917">
        <v>0.86820950750000003</v>
      </c>
    </row>
    <row r="918" spans="1:6">
      <c r="A918" t="s">
        <v>64</v>
      </c>
      <c r="B918" t="s">
        <v>7</v>
      </c>
      <c r="C918">
        <v>6311249.6500000004</v>
      </c>
      <c r="D918">
        <v>1.878843445</v>
      </c>
      <c r="E918">
        <v>61.41900751</v>
      </c>
      <c r="F918">
        <v>1.8790317080000001</v>
      </c>
    </row>
    <row r="919" spans="1:6">
      <c r="A919" t="s">
        <v>64</v>
      </c>
      <c r="B919" t="s">
        <v>9</v>
      </c>
      <c r="C919">
        <v>4487.63591</v>
      </c>
      <c r="D919">
        <v>1.11280497</v>
      </c>
      <c r="E919">
        <v>1.7075800360000001E-2</v>
      </c>
      <c r="F919">
        <v>1.1939951769999999</v>
      </c>
    </row>
    <row r="920" spans="1:6">
      <c r="A920" t="s">
        <v>64</v>
      </c>
      <c r="B920" t="s">
        <v>10</v>
      </c>
      <c r="C920">
        <v>578.79170820000002</v>
      </c>
      <c r="D920">
        <v>11.744969749999999</v>
      </c>
      <c r="E920">
        <v>-0.1159440927</v>
      </c>
      <c r="F920">
        <v>6.2630817570000001</v>
      </c>
    </row>
    <row r="921" spans="1:6">
      <c r="A921" t="s">
        <v>64</v>
      </c>
      <c r="B921" t="s">
        <v>11</v>
      </c>
      <c r="C921">
        <v>19985.882850000002</v>
      </c>
      <c r="D921">
        <v>1.4752694180000001</v>
      </c>
      <c r="E921">
        <v>14.664960000000001</v>
      </c>
      <c r="F921">
        <v>1.477848595</v>
      </c>
    </row>
    <row r="922" spans="1:6">
      <c r="A922" t="s">
        <v>64</v>
      </c>
      <c r="B922" t="s">
        <v>12</v>
      </c>
      <c r="C922">
        <v>-80.851062780000007</v>
      </c>
      <c r="D922">
        <v>132.908106</v>
      </c>
      <c r="E922">
        <v>-0.16557987069999999</v>
      </c>
      <c r="F922">
        <v>24.903649340000001</v>
      </c>
    </row>
    <row r="923" spans="1:6">
      <c r="A923" t="s">
        <v>64</v>
      </c>
      <c r="B923" t="s">
        <v>13</v>
      </c>
      <c r="C923">
        <v>6560.8317779999998</v>
      </c>
      <c r="D923">
        <v>1.7333443420000001</v>
      </c>
      <c r="E923">
        <v>5.068674332E-3</v>
      </c>
      <c r="F923">
        <v>0.1873832054</v>
      </c>
    </row>
    <row r="924" spans="1:6">
      <c r="A924" t="s">
        <v>64</v>
      </c>
      <c r="B924" t="s">
        <v>14</v>
      </c>
      <c r="C924">
        <v>7152.3950180000002</v>
      </c>
      <c r="D924">
        <v>1.571705414</v>
      </c>
      <c r="E924">
        <v>-0.1515731716</v>
      </c>
      <c r="F924">
        <v>0.88335251979999996</v>
      </c>
    </row>
    <row r="925" spans="1:6">
      <c r="A925" t="s">
        <v>64</v>
      </c>
      <c r="B925" t="s">
        <v>15</v>
      </c>
      <c r="C925">
        <v>23336.894769999999</v>
      </c>
      <c r="D925">
        <v>0.37417982989999998</v>
      </c>
      <c r="E925">
        <v>8.2504354899999993E-2</v>
      </c>
      <c r="F925">
        <v>0.45768215470000001</v>
      </c>
    </row>
    <row r="926" spans="1:6">
      <c r="A926" t="s">
        <v>64</v>
      </c>
      <c r="B926" t="s">
        <v>16</v>
      </c>
      <c r="C926">
        <v>10350.476549999999</v>
      </c>
      <c r="D926">
        <v>2.7846040749999998</v>
      </c>
      <c r="E926">
        <v>3.8896000450000003E-2</v>
      </c>
      <c r="F926">
        <v>1.2841177800000001</v>
      </c>
    </row>
    <row r="927" spans="1:6">
      <c r="A927" t="s">
        <v>64</v>
      </c>
      <c r="B927" t="s">
        <v>17</v>
      </c>
      <c r="C927">
        <v>386.29277930000001</v>
      </c>
      <c r="D927">
        <v>7.2817218199999996</v>
      </c>
      <c r="E927">
        <v>0.27220714660000001</v>
      </c>
      <c r="F927">
        <v>7.5216717089999996</v>
      </c>
    </row>
    <row r="928" spans="1:6">
      <c r="A928" t="s">
        <v>64</v>
      </c>
      <c r="B928" t="s">
        <v>18</v>
      </c>
      <c r="C928">
        <v>-11134.565500000001</v>
      </c>
      <c r="D928">
        <v>3.3617327339999998</v>
      </c>
      <c r="E928">
        <v>-3.0974590829999999E-2</v>
      </c>
      <c r="F928">
        <v>8.1869664830000008</v>
      </c>
    </row>
    <row r="929" spans="1:6">
      <c r="A929" t="s">
        <v>64</v>
      </c>
      <c r="B929" t="s">
        <v>19</v>
      </c>
      <c r="C929">
        <v>134646.74359999999</v>
      </c>
      <c r="D929">
        <v>1.3247460529999999</v>
      </c>
      <c r="E929">
        <v>6.3613129700000002</v>
      </c>
      <c r="F929">
        <v>1.327053013</v>
      </c>
    </row>
    <row r="930" spans="1:6">
      <c r="A930" t="s">
        <v>64</v>
      </c>
      <c r="B930" t="s">
        <v>20</v>
      </c>
      <c r="C930">
        <v>14681.1968</v>
      </c>
      <c r="D930">
        <v>1.2884501370000001</v>
      </c>
      <c r="E930">
        <v>5.0962347530000005E-4</v>
      </c>
      <c r="F930">
        <v>1.923470987</v>
      </c>
    </row>
    <row r="931" spans="1:6">
      <c r="A931" t="s">
        <v>64</v>
      </c>
      <c r="B931" t="s">
        <v>21</v>
      </c>
      <c r="C931">
        <v>57893.378340000003</v>
      </c>
      <c r="D931">
        <v>1.0153010389999999</v>
      </c>
      <c r="E931">
        <v>0.1300711376</v>
      </c>
      <c r="F931">
        <v>1.110628717</v>
      </c>
    </row>
    <row r="932" spans="1:6">
      <c r="A932" t="s">
        <v>65</v>
      </c>
      <c r="B932" t="s">
        <v>7</v>
      </c>
      <c r="C932">
        <v>2679621.1129999999</v>
      </c>
      <c r="D932">
        <v>1.6383510450000001</v>
      </c>
      <c r="E932">
        <v>26.07365076</v>
      </c>
      <c r="F932">
        <v>1.6387377519999999</v>
      </c>
    </row>
    <row r="933" spans="1:6">
      <c r="A933" t="s">
        <v>65</v>
      </c>
      <c r="B933" t="s">
        <v>9</v>
      </c>
      <c r="C933">
        <v>3906.0919749999998</v>
      </c>
      <c r="D933">
        <v>3.2375553780000002</v>
      </c>
      <c r="E933">
        <v>1.4701533669999999E-2</v>
      </c>
      <c r="F933">
        <v>3.5119150179999998</v>
      </c>
    </row>
    <row r="934" spans="1:6">
      <c r="A934" t="s">
        <v>65</v>
      </c>
      <c r="B934" t="s">
        <v>10</v>
      </c>
      <c r="C934">
        <v>489.26112089999998</v>
      </c>
      <c r="D934">
        <v>14.27364843</v>
      </c>
      <c r="E934">
        <v>-0.1255079687</v>
      </c>
      <c r="F934">
        <v>5.9438371840000004</v>
      </c>
    </row>
    <row r="935" spans="1:6">
      <c r="A935" t="s">
        <v>65</v>
      </c>
      <c r="B935" t="s">
        <v>11</v>
      </c>
      <c r="C935">
        <v>10933.06846</v>
      </c>
      <c r="D935">
        <v>1.4052857809999999</v>
      </c>
      <c r="E935">
        <v>8.0107000179999996</v>
      </c>
      <c r="F935">
        <v>1.4097834229999999</v>
      </c>
    </row>
    <row r="936" spans="1:6">
      <c r="A936" t="s">
        <v>65</v>
      </c>
      <c r="B936" t="s">
        <v>12</v>
      </c>
      <c r="C936">
        <v>-59.34377748</v>
      </c>
      <c r="D936">
        <v>110.21659820000001</v>
      </c>
      <c r="E936">
        <v>-0.15732673620000001</v>
      </c>
      <c r="F936">
        <v>15.95339016</v>
      </c>
    </row>
    <row r="937" spans="1:6">
      <c r="A937" t="s">
        <v>65</v>
      </c>
      <c r="B937" t="s">
        <v>13</v>
      </c>
      <c r="C937">
        <v>13095.226769999999</v>
      </c>
      <c r="D937">
        <v>2.4592009049999999</v>
      </c>
      <c r="E937">
        <v>5.6144154609999997E-3</v>
      </c>
      <c r="F937">
        <v>0.47905324780000003</v>
      </c>
    </row>
    <row r="938" spans="1:6">
      <c r="A938" t="s">
        <v>65</v>
      </c>
      <c r="B938" t="s">
        <v>14</v>
      </c>
      <c r="C938">
        <v>13027.47738</v>
      </c>
      <c r="D938">
        <v>1.701563495</v>
      </c>
      <c r="E938">
        <v>-8.1597398040000005E-2</v>
      </c>
      <c r="F938">
        <v>3.235682696</v>
      </c>
    </row>
    <row r="939" spans="1:6">
      <c r="A939" t="s">
        <v>65</v>
      </c>
      <c r="B939" t="s">
        <v>15</v>
      </c>
      <c r="C939">
        <v>47437.991569999998</v>
      </c>
      <c r="D939">
        <v>0.62910434589999997</v>
      </c>
      <c r="E939">
        <v>0.18672511059999999</v>
      </c>
      <c r="F939">
        <v>0.69113623769999999</v>
      </c>
    </row>
    <row r="940" spans="1:6">
      <c r="A940" t="s">
        <v>65</v>
      </c>
      <c r="B940" t="s">
        <v>16</v>
      </c>
      <c r="C940">
        <v>12652.2536</v>
      </c>
      <c r="D940">
        <v>2.8997096949999999</v>
      </c>
      <c r="E940">
        <v>4.2884864760000002E-2</v>
      </c>
      <c r="F940">
        <v>1.4825330029999999</v>
      </c>
    </row>
    <row r="941" spans="1:6">
      <c r="A941" t="s">
        <v>65</v>
      </c>
      <c r="B941" t="s">
        <v>17</v>
      </c>
      <c r="C941">
        <v>357.45264689999999</v>
      </c>
      <c r="D941">
        <v>1.9695924570000001</v>
      </c>
      <c r="E941">
        <v>0.25121482480000001</v>
      </c>
      <c r="F941">
        <v>2.0399186490000001</v>
      </c>
    </row>
    <row r="942" spans="1:6">
      <c r="A942" t="s">
        <v>65</v>
      </c>
      <c r="B942" t="s">
        <v>18</v>
      </c>
      <c r="C942">
        <v>-10980.1317</v>
      </c>
      <c r="D942">
        <v>3.6998751080000001</v>
      </c>
      <c r="E942">
        <v>-2.9928343190000001E-2</v>
      </c>
      <c r="F942">
        <v>9.1961081779999994</v>
      </c>
    </row>
    <row r="943" spans="1:6">
      <c r="A943" t="s">
        <v>65</v>
      </c>
      <c r="B943" t="s">
        <v>19</v>
      </c>
      <c r="C943">
        <v>106836.48390000001</v>
      </c>
      <c r="D943">
        <v>1.3129476289999999</v>
      </c>
      <c r="E943">
        <v>5.0451441729999997</v>
      </c>
      <c r="F943">
        <v>1.3158305189999999</v>
      </c>
    </row>
    <row r="944" spans="1:6">
      <c r="A944" t="s">
        <v>65</v>
      </c>
      <c r="B944" t="s">
        <v>20</v>
      </c>
      <c r="C944">
        <v>10498.90884</v>
      </c>
      <c r="D944">
        <v>2.050133212</v>
      </c>
      <c r="E944">
        <v>2.9289303129999999E-4</v>
      </c>
      <c r="F944">
        <v>3.8082302289999999</v>
      </c>
    </row>
    <row r="945" spans="1:6">
      <c r="A945" t="s">
        <v>65</v>
      </c>
      <c r="B945" t="s">
        <v>21</v>
      </c>
      <c r="C945">
        <v>75944.027530000007</v>
      </c>
      <c r="D945">
        <v>0.95743403770000002</v>
      </c>
      <c r="E945">
        <v>0.17443393660000001</v>
      </c>
      <c r="F945">
        <v>1.024466165</v>
      </c>
    </row>
    <row r="946" spans="1:6">
      <c r="A946" t="s">
        <v>66</v>
      </c>
      <c r="B946" t="s">
        <v>7</v>
      </c>
      <c r="C946">
        <v>2294758.9169999999</v>
      </c>
      <c r="D946">
        <v>1.014463409</v>
      </c>
      <c r="E946">
        <v>22.32792306</v>
      </c>
      <c r="F946">
        <v>1.0147430260000001</v>
      </c>
    </row>
    <row r="947" spans="1:6">
      <c r="A947" t="s">
        <v>66</v>
      </c>
      <c r="B947" t="s">
        <v>9</v>
      </c>
      <c r="C947">
        <v>6450.0308299999997</v>
      </c>
      <c r="D947">
        <v>2.2719219079999999</v>
      </c>
      <c r="E947">
        <v>2.508766091E-2</v>
      </c>
      <c r="F947">
        <v>2.3847452320000002</v>
      </c>
    </row>
    <row r="948" spans="1:6">
      <c r="A948" t="s">
        <v>66</v>
      </c>
      <c r="B948" t="s">
        <v>10</v>
      </c>
      <c r="C948">
        <v>634.52189280000005</v>
      </c>
      <c r="D948">
        <v>12.44782326</v>
      </c>
      <c r="E948">
        <v>-0.10999085829999999</v>
      </c>
      <c r="F948">
        <v>7.67089322</v>
      </c>
    </row>
    <row r="949" spans="1:6">
      <c r="A949" t="s">
        <v>66</v>
      </c>
      <c r="B949" t="s">
        <v>11</v>
      </c>
      <c r="C949">
        <v>13868.31589</v>
      </c>
      <c r="D949">
        <v>1.9077544689999999</v>
      </c>
      <c r="E949">
        <v>10.16825</v>
      </c>
      <c r="F949">
        <v>1.912564712</v>
      </c>
    </row>
    <row r="950" spans="1:6">
      <c r="A950" t="s">
        <v>66</v>
      </c>
      <c r="B950" t="s">
        <v>12</v>
      </c>
      <c r="C950">
        <v>125.9423749</v>
      </c>
      <c r="D950">
        <v>53.115289199999999</v>
      </c>
      <c r="E950">
        <v>-8.6225640650000004E-2</v>
      </c>
      <c r="F950">
        <v>29.770650809999999</v>
      </c>
    </row>
    <row r="951" spans="1:6">
      <c r="A951" t="s">
        <v>66</v>
      </c>
      <c r="B951" t="s">
        <v>13</v>
      </c>
      <c r="C951">
        <v>36746.827490000003</v>
      </c>
      <c r="D951">
        <v>1.815110969</v>
      </c>
      <c r="E951">
        <v>7.5897553840000003E-3</v>
      </c>
      <c r="F951">
        <v>0.73396703590000001</v>
      </c>
    </row>
    <row r="952" spans="1:6">
      <c r="A952" t="s">
        <v>66</v>
      </c>
      <c r="B952" t="s">
        <v>14</v>
      </c>
      <c r="C952">
        <v>20258.745289999999</v>
      </c>
      <c r="D952">
        <v>1.9120716230000001</v>
      </c>
      <c r="E952">
        <v>4.5313632450000004E-3</v>
      </c>
      <c r="F952">
        <v>101.81729900000001</v>
      </c>
    </row>
    <row r="953" spans="1:6">
      <c r="A953" t="s">
        <v>66</v>
      </c>
      <c r="B953" t="s">
        <v>15</v>
      </c>
      <c r="C953">
        <v>27350.879799999999</v>
      </c>
      <c r="D953">
        <v>0.5004370628</v>
      </c>
      <c r="E953">
        <v>9.9862094109999994E-2</v>
      </c>
      <c r="F953">
        <v>0.59270352400000004</v>
      </c>
    </row>
    <row r="954" spans="1:6">
      <c r="A954" t="s">
        <v>66</v>
      </c>
      <c r="B954" t="s">
        <v>16</v>
      </c>
      <c r="C954">
        <v>16088.643330000001</v>
      </c>
      <c r="D954">
        <v>2.716789404</v>
      </c>
      <c r="E954">
        <v>4.8839955970000001E-2</v>
      </c>
      <c r="F954">
        <v>1.550908373</v>
      </c>
    </row>
    <row r="955" spans="1:6">
      <c r="A955" t="s">
        <v>66</v>
      </c>
      <c r="B955" t="s">
        <v>17</v>
      </c>
      <c r="C955">
        <v>350.56606679999999</v>
      </c>
      <c r="D955">
        <v>4.7031456289999998</v>
      </c>
      <c r="E955">
        <v>0.24620218129999999</v>
      </c>
      <c r="F955">
        <v>4.8744950029999998</v>
      </c>
    </row>
    <row r="956" spans="1:6">
      <c r="A956" t="s">
        <v>66</v>
      </c>
      <c r="B956" t="s">
        <v>18</v>
      </c>
      <c r="C956">
        <v>-11419.18641</v>
      </c>
      <c r="D956">
        <v>2.4076577829999999</v>
      </c>
      <c r="E956">
        <v>-3.290282127E-2</v>
      </c>
      <c r="F956">
        <v>5.6609447319999999</v>
      </c>
    </row>
    <row r="957" spans="1:6">
      <c r="A957" t="s">
        <v>66</v>
      </c>
      <c r="B957" t="s">
        <v>19</v>
      </c>
      <c r="C957">
        <v>105821.3107</v>
      </c>
      <c r="D957">
        <v>1.188086089</v>
      </c>
      <c r="E957">
        <v>4.997099339</v>
      </c>
      <c r="F957">
        <v>1.1907198969999999</v>
      </c>
    </row>
    <row r="958" spans="1:6">
      <c r="A958" t="s">
        <v>66</v>
      </c>
      <c r="B958" t="s">
        <v>20</v>
      </c>
      <c r="C958">
        <v>17638.242340000001</v>
      </c>
      <c r="D958">
        <v>1.3984716610000001</v>
      </c>
      <c r="E958">
        <v>6.6286060229999995E-4</v>
      </c>
      <c r="F958">
        <v>1.928380615</v>
      </c>
    </row>
    <row r="959" spans="1:6">
      <c r="A959" t="s">
        <v>66</v>
      </c>
      <c r="B959" t="s">
        <v>21</v>
      </c>
      <c r="C959">
        <v>145922.23360000001</v>
      </c>
      <c r="D959">
        <v>1.2826381950000001</v>
      </c>
      <c r="E959">
        <v>0.34641828219999998</v>
      </c>
      <c r="F959">
        <v>1.327855896</v>
      </c>
    </row>
    <row r="960" spans="1:6">
      <c r="A960" t="s">
        <v>67</v>
      </c>
      <c r="B960" t="s">
        <v>7</v>
      </c>
      <c r="C960">
        <v>300245.83970000001</v>
      </c>
      <c r="D960">
        <v>1.806189539</v>
      </c>
      <c r="E960">
        <v>2.9160323460000002</v>
      </c>
      <c r="F960">
        <v>1.810001494</v>
      </c>
    </row>
    <row r="961" spans="1:6">
      <c r="A961" t="s">
        <v>67</v>
      </c>
      <c r="B961" t="s">
        <v>9</v>
      </c>
      <c r="C961">
        <v>21125.047869999999</v>
      </c>
      <c r="D961">
        <v>2.7321337560000001</v>
      </c>
      <c r="E961">
        <v>8.5001284169999997E-2</v>
      </c>
      <c r="F961">
        <v>2.7721781879999998</v>
      </c>
    </row>
    <row r="962" spans="1:6">
      <c r="A962" t="s">
        <v>67</v>
      </c>
      <c r="B962" t="s">
        <v>10</v>
      </c>
      <c r="C962">
        <v>27251.18317</v>
      </c>
      <c r="D962">
        <v>2.069870806</v>
      </c>
      <c r="E962">
        <v>2.7332659110000002</v>
      </c>
      <c r="F962">
        <v>2.2044955229999998</v>
      </c>
    </row>
    <row r="963" spans="1:6">
      <c r="A963" t="s">
        <v>67</v>
      </c>
      <c r="B963" t="s">
        <v>11</v>
      </c>
      <c r="C963">
        <v>7637.6201090000004</v>
      </c>
      <c r="D963">
        <v>1.8942167830000001</v>
      </c>
      <c r="E963">
        <v>5.5883847949999996</v>
      </c>
      <c r="F963">
        <v>1.9029070690000001</v>
      </c>
    </row>
    <row r="964" spans="1:6">
      <c r="A964" t="s">
        <v>67</v>
      </c>
      <c r="B964" t="s">
        <v>12</v>
      </c>
      <c r="C964">
        <v>747.16998969999997</v>
      </c>
      <c r="D964">
        <v>11.130829739999999</v>
      </c>
      <c r="E964">
        <v>0.15216219040000001</v>
      </c>
      <c r="F964">
        <v>20.973626889999998</v>
      </c>
    </row>
    <row r="965" spans="1:6">
      <c r="A965" t="s">
        <v>67</v>
      </c>
      <c r="B965" t="s">
        <v>13</v>
      </c>
      <c r="C965">
        <v>-1261.433716</v>
      </c>
      <c r="D965">
        <v>10.679857</v>
      </c>
      <c r="E965">
        <v>4.4153725320000003E-3</v>
      </c>
      <c r="F965">
        <v>0.2548260504</v>
      </c>
    </row>
    <row r="966" spans="1:6">
      <c r="A966" t="s">
        <v>67</v>
      </c>
      <c r="B966" t="s">
        <v>14</v>
      </c>
      <c r="C966">
        <v>13807.40706</v>
      </c>
      <c r="D966">
        <v>2.031006772</v>
      </c>
      <c r="E966">
        <v>-7.2307965220000006E-2</v>
      </c>
      <c r="F966">
        <v>4.6192461859999998</v>
      </c>
    </row>
    <row r="967" spans="1:6">
      <c r="A967" t="s">
        <v>67</v>
      </c>
      <c r="B967" t="s">
        <v>15</v>
      </c>
      <c r="C967">
        <v>97597.630690000005</v>
      </c>
      <c r="D967">
        <v>1.5361506389999999</v>
      </c>
      <c r="E967">
        <v>0.40363123490000002</v>
      </c>
      <c r="F967">
        <v>1.606222574</v>
      </c>
    </row>
    <row r="968" spans="1:6">
      <c r="A968" t="s">
        <v>67</v>
      </c>
      <c r="B968" t="s">
        <v>16</v>
      </c>
      <c r="C968">
        <v>10275.14875</v>
      </c>
      <c r="D968">
        <v>3.7841701049999998</v>
      </c>
      <c r="E968">
        <v>3.876546116E-2</v>
      </c>
      <c r="F968">
        <v>1.738200295</v>
      </c>
    </row>
    <row r="969" spans="1:6">
      <c r="A969" t="s">
        <v>67</v>
      </c>
      <c r="B969" t="s">
        <v>17</v>
      </c>
      <c r="C969">
        <v>1112.106444</v>
      </c>
      <c r="D969">
        <v>1.2891395960000001</v>
      </c>
      <c r="E969">
        <v>0.80051657779999996</v>
      </c>
      <c r="F969">
        <v>1.303584531</v>
      </c>
    </row>
    <row r="970" spans="1:6">
      <c r="A970" t="s">
        <v>67</v>
      </c>
      <c r="B970" t="s">
        <v>18</v>
      </c>
      <c r="C970">
        <v>-11742.039769999999</v>
      </c>
      <c r="D970">
        <v>1.266714136</v>
      </c>
      <c r="E970">
        <v>-3.50900663E-2</v>
      </c>
      <c r="F970">
        <v>2.8716407560000001</v>
      </c>
    </row>
    <row r="971" spans="1:6">
      <c r="A971" t="s">
        <v>67</v>
      </c>
      <c r="B971" t="s">
        <v>19</v>
      </c>
      <c r="C971">
        <v>23734.53717</v>
      </c>
      <c r="D971">
        <v>0.72109714339999997</v>
      </c>
      <c r="E971">
        <v>1.1122003410000001</v>
      </c>
      <c r="F971">
        <v>0.72827946590000003</v>
      </c>
    </row>
    <row r="972" spans="1:6">
      <c r="A972" t="s">
        <v>67</v>
      </c>
      <c r="B972" t="s">
        <v>20</v>
      </c>
      <c r="C972">
        <v>277511.0258</v>
      </c>
      <c r="D972">
        <v>1.6377692429999999</v>
      </c>
      <c r="E972">
        <v>1.41297343E-2</v>
      </c>
      <c r="F972">
        <v>1.666882347</v>
      </c>
    </row>
    <row r="973" spans="1:6">
      <c r="A973" t="s">
        <v>67</v>
      </c>
      <c r="B973" t="s">
        <v>21</v>
      </c>
      <c r="C973">
        <v>10923.30602</v>
      </c>
      <c r="D973">
        <v>0.87705623060000004</v>
      </c>
      <c r="E973">
        <v>1.463352354E-2</v>
      </c>
      <c r="F973">
        <v>1.6090099929999999</v>
      </c>
    </row>
    <row r="974" spans="1:6">
      <c r="A974" t="s">
        <v>70</v>
      </c>
      <c r="B974" t="s">
        <v>7</v>
      </c>
      <c r="C974">
        <v>4800224.8380000005</v>
      </c>
      <c r="D974">
        <v>0.77315504680000002</v>
      </c>
      <c r="E974">
        <v>46.712737160000003</v>
      </c>
      <c r="F974">
        <v>0.77325690790000001</v>
      </c>
    </row>
    <row r="975" spans="1:6">
      <c r="A975" t="s">
        <v>70</v>
      </c>
      <c r="B975" t="s">
        <v>9</v>
      </c>
      <c r="C975">
        <v>130005.4093</v>
      </c>
      <c r="D975">
        <v>1.532996083</v>
      </c>
      <c r="E975">
        <v>0.52952662549999996</v>
      </c>
      <c r="F975">
        <v>1.5366028570000001</v>
      </c>
    </row>
    <row r="976" spans="1:6">
      <c r="A976" t="s">
        <v>70</v>
      </c>
      <c r="B976" t="s">
        <v>10</v>
      </c>
      <c r="C976">
        <v>348535.08299999998</v>
      </c>
      <c r="D976">
        <v>2.8232749429999999</v>
      </c>
      <c r="E976">
        <v>37.053596829999996</v>
      </c>
      <c r="F976">
        <v>2.8368201690000001</v>
      </c>
    </row>
    <row r="977" spans="1:6">
      <c r="A977" t="s">
        <v>70</v>
      </c>
      <c r="B977" t="s">
        <v>11</v>
      </c>
      <c r="C977">
        <v>28199.08584</v>
      </c>
      <c r="D977">
        <v>1.245327259</v>
      </c>
      <c r="E977">
        <v>20.702064669999999</v>
      </c>
      <c r="F977">
        <v>1.2468695299999999</v>
      </c>
    </row>
    <row r="978" spans="1:6">
      <c r="A978" t="s">
        <v>70</v>
      </c>
      <c r="B978" t="s">
        <v>12</v>
      </c>
      <c r="C978">
        <v>52816.329310000001</v>
      </c>
      <c r="D978">
        <v>1.719978199</v>
      </c>
      <c r="E978">
        <v>20.13300924</v>
      </c>
      <c r="F978">
        <v>1.731473279</v>
      </c>
    </row>
    <row r="979" spans="1:6">
      <c r="A979" t="s">
        <v>70</v>
      </c>
      <c r="B979" t="s">
        <v>13</v>
      </c>
      <c r="C979">
        <v>-407.0152678</v>
      </c>
      <c r="D979">
        <v>71.183834439999998</v>
      </c>
      <c r="E979">
        <v>4.486732052E-3</v>
      </c>
      <c r="F979">
        <v>0.53931592829999997</v>
      </c>
    </row>
    <row r="980" spans="1:6">
      <c r="A980" t="s">
        <v>70</v>
      </c>
      <c r="B980" t="s">
        <v>14</v>
      </c>
      <c r="C980">
        <v>582404.98990000004</v>
      </c>
      <c r="D980">
        <v>2.4877823299999999</v>
      </c>
      <c r="E980">
        <v>6.7000321109999996</v>
      </c>
      <c r="F980">
        <v>2.5756943849999998</v>
      </c>
    </row>
    <row r="981" spans="1:6">
      <c r="A981" t="s">
        <v>70</v>
      </c>
      <c r="B981" t="s">
        <v>15</v>
      </c>
      <c r="C981">
        <v>2119.6042699999998</v>
      </c>
      <c r="D981">
        <v>0.61464445180000005</v>
      </c>
      <c r="E981">
        <v>-9.2459114630000002E-3</v>
      </c>
      <c r="F981">
        <v>0.60932140130000001</v>
      </c>
    </row>
    <row r="982" spans="1:6">
      <c r="A982" t="s">
        <v>70</v>
      </c>
      <c r="B982" t="s">
        <v>16</v>
      </c>
      <c r="C982">
        <v>3829564.7540000002</v>
      </c>
      <c r="D982">
        <v>0.86886515639999995</v>
      </c>
      <c r="E982">
        <v>6.6574029790000004</v>
      </c>
      <c r="F982">
        <v>0.866129755</v>
      </c>
    </row>
    <row r="983" spans="1:6">
      <c r="A983" t="s">
        <v>70</v>
      </c>
      <c r="B983" t="s">
        <v>17</v>
      </c>
      <c r="C983">
        <v>1535.1766580000001</v>
      </c>
      <c r="D983">
        <v>1.0489396740000001</v>
      </c>
      <c r="E983">
        <v>1.108463362</v>
      </c>
      <c r="F983">
        <v>1.057427866</v>
      </c>
    </row>
    <row r="984" spans="1:6">
      <c r="A984" t="s">
        <v>70</v>
      </c>
      <c r="B984" t="s">
        <v>18</v>
      </c>
      <c r="C984">
        <v>-12262.177460000001</v>
      </c>
      <c r="D984">
        <v>3.5024195200000001</v>
      </c>
      <c r="E984">
        <v>-3.8613859870000003E-2</v>
      </c>
      <c r="F984">
        <v>7.5350246690000002</v>
      </c>
    </row>
    <row r="985" spans="1:6">
      <c r="A985" t="s">
        <v>70</v>
      </c>
      <c r="B985" t="s">
        <v>19</v>
      </c>
      <c r="C985">
        <v>4223492.1960000005</v>
      </c>
      <c r="D985">
        <v>1.131781897</v>
      </c>
      <c r="E985">
        <v>199.87301909999999</v>
      </c>
      <c r="F985">
        <v>1.131844625</v>
      </c>
    </row>
    <row r="986" spans="1:6">
      <c r="A986" t="s">
        <v>70</v>
      </c>
      <c r="B986" t="s">
        <v>20</v>
      </c>
      <c r="C986">
        <v>14261.43943</v>
      </c>
      <c r="D986">
        <v>2.0396751100000001</v>
      </c>
      <c r="E986">
        <v>4.878712183E-4</v>
      </c>
      <c r="F986">
        <v>3.0897628629999998</v>
      </c>
    </row>
    <row r="987" spans="1:6">
      <c r="A987" t="s">
        <v>70</v>
      </c>
      <c r="B987" t="s">
        <v>21</v>
      </c>
      <c r="C987">
        <v>-89.230059519999998</v>
      </c>
      <c r="D987">
        <v>29.69309294</v>
      </c>
      <c r="E987">
        <v>-1.24318146E-2</v>
      </c>
      <c r="F987">
        <v>0.52379121309999999</v>
      </c>
    </row>
  </sheetData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79"/>
  <sheetViews>
    <sheetView workbookViewId="0">
      <selection activeCell="E30" sqref="E30"/>
    </sheetView>
  </sheetViews>
  <sheetFormatPr baseColWidth="10" defaultRowHeight="14" x14ac:dyDescent="0"/>
  <cols>
    <col min="1" max="1" width="22.33203125" customWidth="1"/>
    <col min="2" max="2" width="18.1640625" customWidth="1"/>
    <col min="6" max="6" width="21.1640625" customWidth="1"/>
  </cols>
  <sheetData>
    <row r="1" spans="1:20">
      <c r="A1" t="s">
        <v>0</v>
      </c>
      <c r="B1" t="s">
        <v>1</v>
      </c>
      <c r="C1" t="s">
        <v>4</v>
      </c>
      <c r="D1" t="s">
        <v>5</v>
      </c>
      <c r="F1" s="3" t="s">
        <v>1</v>
      </c>
      <c r="G1" s="3" t="s">
        <v>7</v>
      </c>
      <c r="H1" s="3" t="s">
        <v>9</v>
      </c>
      <c r="I1" s="3" t="s">
        <v>10</v>
      </c>
      <c r="J1" s="3" t="s">
        <v>11</v>
      </c>
      <c r="K1" s="3" t="s">
        <v>12</v>
      </c>
      <c r="L1" s="3" t="s">
        <v>13</v>
      </c>
      <c r="M1" s="3" t="s">
        <v>14</v>
      </c>
      <c r="N1" s="3" t="s">
        <v>15</v>
      </c>
      <c r="O1" s="3" t="s">
        <v>16</v>
      </c>
      <c r="P1" s="3" t="s">
        <v>17</v>
      </c>
      <c r="Q1" s="3" t="s">
        <v>18</v>
      </c>
      <c r="R1" s="3" t="s">
        <v>19</v>
      </c>
      <c r="S1" s="3" t="s">
        <v>20</v>
      </c>
      <c r="T1" s="3" t="s">
        <v>21</v>
      </c>
    </row>
    <row r="2" spans="1:20">
      <c r="A2" t="s">
        <v>29</v>
      </c>
      <c r="B2" t="s">
        <v>7</v>
      </c>
      <c r="C2">
        <v>-6.7879726339999998E-3</v>
      </c>
      <c r="D2">
        <v>21.051720719999999</v>
      </c>
      <c r="F2" t="s">
        <v>29</v>
      </c>
      <c r="G2">
        <v>-6.7879726339999998E-3</v>
      </c>
      <c r="H2">
        <v>-2.0048349319999998E-3</v>
      </c>
      <c r="I2">
        <v>-0.17252308129999999</v>
      </c>
      <c r="J2">
        <v>-2.4105286439999998E-2</v>
      </c>
      <c r="K2">
        <v>-0.16505350399999999</v>
      </c>
      <c r="L2">
        <v>4.4824308249999997E-3</v>
      </c>
      <c r="M2">
        <v>-0.2367035666</v>
      </c>
      <c r="N2">
        <v>-1.8480925969999999E-2</v>
      </c>
      <c r="O2">
        <v>2.0761569569999999E-2</v>
      </c>
      <c r="P2">
        <v>1.8179364569999999E-2</v>
      </c>
      <c r="Q2">
        <v>2.5401961729999999E-2</v>
      </c>
      <c r="R2">
        <v>-1.0908215190000001E-2</v>
      </c>
      <c r="S2">
        <v>-2.6369862380000003E-4</v>
      </c>
      <c r="T2">
        <v>-1.2283463010000001E-2</v>
      </c>
    </row>
    <row r="3" spans="1:20">
      <c r="A3" t="s">
        <v>29</v>
      </c>
      <c r="B3" t="s">
        <v>9</v>
      </c>
      <c r="C3">
        <v>-2.0048349319999998E-3</v>
      </c>
      <c r="D3">
        <v>14.088408579999999</v>
      </c>
      <c r="F3" t="s">
        <v>29</v>
      </c>
      <c r="G3">
        <v>-9.7430741670000002E-4</v>
      </c>
      <c r="H3">
        <v>-2.582647977E-3</v>
      </c>
      <c r="I3">
        <v>-0.17337304379999999</v>
      </c>
      <c r="J3">
        <v>-1.8856286109999999E-2</v>
      </c>
      <c r="K3">
        <v>-0.16494786310000001</v>
      </c>
      <c r="L3">
        <v>4.4553894350000001E-3</v>
      </c>
      <c r="M3">
        <v>-0.23652670679999999</v>
      </c>
      <c r="N3">
        <v>-1.8372980180000002E-2</v>
      </c>
      <c r="O3">
        <v>1.989387963E-2</v>
      </c>
      <c r="P3">
        <v>3.1284593419999999E-2</v>
      </c>
      <c r="Q3">
        <v>9.17394547E-3</v>
      </c>
      <c r="R3">
        <v>-7.9739602140000004E-3</v>
      </c>
      <c r="S3">
        <v>-2.6772329159999999E-4</v>
      </c>
      <c r="T3">
        <v>-1.241448082E-2</v>
      </c>
    </row>
    <row r="4" spans="1:20">
      <c r="A4" t="s">
        <v>29</v>
      </c>
      <c r="B4" t="s">
        <v>10</v>
      </c>
      <c r="C4">
        <v>-0.17252308129999999</v>
      </c>
      <c r="D4">
        <v>2.2636484879999998</v>
      </c>
      <c r="F4" t="s">
        <v>29</v>
      </c>
      <c r="G4">
        <v>-3.316522565E-3</v>
      </c>
      <c r="H4">
        <v>-3.2020038449999998E-3</v>
      </c>
      <c r="I4">
        <v>-0.16937766169999999</v>
      </c>
      <c r="J4">
        <v>-2.4807058029999999E-2</v>
      </c>
      <c r="K4">
        <v>-0.19141854480000001</v>
      </c>
      <c r="L4">
        <v>4.4280215409999999E-3</v>
      </c>
      <c r="M4">
        <v>-0.23654468880000001</v>
      </c>
      <c r="N4">
        <v>-1.8438022599999999E-2</v>
      </c>
      <c r="O4">
        <v>1.9363589970000001E-2</v>
      </c>
      <c r="P4">
        <v>7.4458829350000005E-2</v>
      </c>
      <c r="Q4">
        <v>-5.3195237199999996E-4</v>
      </c>
      <c r="S4">
        <v>-2.7266880880000001E-4</v>
      </c>
      <c r="T4">
        <v>-1.257289818E-2</v>
      </c>
    </row>
    <row r="5" spans="1:20">
      <c r="A5" t="s">
        <v>29</v>
      </c>
      <c r="B5" t="s">
        <v>11</v>
      </c>
      <c r="C5">
        <v>-2.4105286439999998E-2</v>
      </c>
      <c r="D5">
        <v>17.214663470000001</v>
      </c>
      <c r="F5" t="s">
        <v>29</v>
      </c>
      <c r="G5">
        <v>-3.9484147760000003E-3</v>
      </c>
      <c r="H5">
        <v>-3.6145973219999998E-3</v>
      </c>
      <c r="I5">
        <v>-0.17330312789999999</v>
      </c>
      <c r="J5">
        <v>-2.0378161660000001E-2</v>
      </c>
      <c r="K5">
        <v>-0.18639979100000001</v>
      </c>
      <c r="L5">
        <v>4.4076204759999999E-3</v>
      </c>
      <c r="M5">
        <v>-0.2366416345</v>
      </c>
      <c r="N5">
        <v>-1.8394141629999999E-2</v>
      </c>
      <c r="O5">
        <v>1.9038227330000001E-2</v>
      </c>
      <c r="P5">
        <v>7.8783661830000004E-2</v>
      </c>
      <c r="Q5">
        <v>-1.161000819E-2</v>
      </c>
      <c r="R5">
        <v>-1.7153508929999999E-3</v>
      </c>
      <c r="S5">
        <v>-2.8149444710000001E-4</v>
      </c>
      <c r="T5">
        <v>-1.265768318E-2</v>
      </c>
    </row>
    <row r="6" spans="1:20">
      <c r="A6" t="s">
        <v>29</v>
      </c>
      <c r="B6" t="s">
        <v>12</v>
      </c>
      <c r="C6">
        <v>-0.16505350399999999</v>
      </c>
      <c r="D6">
        <v>20.607535370000001</v>
      </c>
      <c r="F6" t="s">
        <v>29</v>
      </c>
      <c r="G6">
        <v>-1.3647445589999999E-3</v>
      </c>
      <c r="H6">
        <v>-4.1170096279999997E-3</v>
      </c>
      <c r="I6">
        <v>-0.1686366265</v>
      </c>
      <c r="J6">
        <v>-1.797719243E-2</v>
      </c>
      <c r="K6">
        <v>-0.21009320889999999</v>
      </c>
      <c r="L6">
        <v>4.3615841620000002E-3</v>
      </c>
      <c r="M6">
        <v>-0.23617988049999999</v>
      </c>
      <c r="N6">
        <v>-1.828726047E-2</v>
      </c>
      <c r="O6">
        <v>1.8416673009999999E-2</v>
      </c>
      <c r="P6">
        <v>0.101353628</v>
      </c>
      <c r="Q6">
        <v>-2.571738128E-2</v>
      </c>
      <c r="S6">
        <v>-2.8760905029999998E-4</v>
      </c>
      <c r="T6">
        <v>-1.264110356E-2</v>
      </c>
    </row>
    <row r="7" spans="1:20">
      <c r="A7" t="s">
        <v>29</v>
      </c>
      <c r="B7" t="s">
        <v>13</v>
      </c>
      <c r="C7">
        <v>4.4824308249999997E-3</v>
      </c>
      <c r="D7">
        <v>0.46930534130000001</v>
      </c>
    </row>
    <row r="8" spans="1:20">
      <c r="A8" t="s">
        <v>29</v>
      </c>
      <c r="B8" t="s">
        <v>14</v>
      </c>
      <c r="C8">
        <v>-0.2367035666</v>
      </c>
      <c r="D8">
        <v>3.9699328169999999E-2</v>
      </c>
      <c r="F8" t="s">
        <v>71</v>
      </c>
      <c r="G8">
        <f t="shared" ref="G8:T8" si="0">AVERAGE(G2:G6)</f>
        <v>-3.2783923901400004E-3</v>
      </c>
      <c r="H8">
        <f t="shared" si="0"/>
        <v>-3.1042187408000001E-3</v>
      </c>
      <c r="I8">
        <f t="shared" si="0"/>
        <v>-0.17144270824000002</v>
      </c>
      <c r="J8">
        <f t="shared" si="0"/>
        <v>-2.1224796934E-2</v>
      </c>
      <c r="K8">
        <f t="shared" si="0"/>
        <v>-0.18358258236</v>
      </c>
      <c r="L8">
        <f t="shared" si="0"/>
        <v>4.4270092878E-3</v>
      </c>
      <c r="M8">
        <f t="shared" si="0"/>
        <v>-0.23651929544</v>
      </c>
      <c r="N8">
        <f t="shared" si="0"/>
        <v>-1.8394666169999997E-2</v>
      </c>
      <c r="O8">
        <f t="shared" si="0"/>
        <v>1.9494787901999999E-2</v>
      </c>
      <c r="P8">
        <f t="shared" si="0"/>
        <v>6.0812015434000014E-2</v>
      </c>
      <c r="Q8">
        <f t="shared" si="0"/>
        <v>-6.5668692840000072E-4</v>
      </c>
      <c r="R8">
        <f t="shared" si="0"/>
        <v>-6.8658420990000005E-3</v>
      </c>
      <c r="S8">
        <f t="shared" si="0"/>
        <v>-2.7463884431999999E-4</v>
      </c>
      <c r="T8">
        <f t="shared" si="0"/>
        <v>-1.2513925750000002E-2</v>
      </c>
    </row>
    <row r="9" spans="1:20">
      <c r="A9" t="s">
        <v>29</v>
      </c>
      <c r="B9" t="s">
        <v>15</v>
      </c>
      <c r="C9">
        <v>-1.8480925969999999E-2</v>
      </c>
      <c r="D9">
        <v>0.39050977190000002</v>
      </c>
      <c r="F9" t="s">
        <v>72</v>
      </c>
      <c r="G9">
        <f t="shared" ref="G9:T9" si="1">STDEV(G2:G6)</f>
        <v>2.3312224787833753E-3</v>
      </c>
      <c r="H9">
        <f t="shared" si="1"/>
        <v>8.3313780742578873E-4</v>
      </c>
      <c r="I9">
        <f t="shared" si="1"/>
        <v>2.2634638597852719E-3</v>
      </c>
      <c r="J9">
        <f t="shared" si="1"/>
        <v>3.0823442450137904E-3</v>
      </c>
      <c r="K9">
        <f t="shared" si="1"/>
        <v>1.9122838428145082E-2</v>
      </c>
      <c r="L9">
        <f t="shared" si="1"/>
        <v>4.6190846783229565E-5</v>
      </c>
      <c r="M9">
        <f t="shared" si="1"/>
        <v>2.0299320092910522E-4</v>
      </c>
      <c r="N9">
        <f t="shared" si="1"/>
        <v>7.3018961262411613E-5</v>
      </c>
      <c r="O9">
        <f t="shared" si="1"/>
        <v>8.8769394716832213E-4</v>
      </c>
      <c r="P9">
        <f t="shared" si="1"/>
        <v>3.4793136981943043E-2</v>
      </c>
      <c r="Q9">
        <f t="shared" si="1"/>
        <v>1.9517451870109087E-2</v>
      </c>
      <c r="R9">
        <f t="shared" si="1"/>
        <v>4.6955439315757323E-3</v>
      </c>
      <c r="S9">
        <f t="shared" si="1"/>
        <v>9.8313257885211075E-6</v>
      </c>
      <c r="T9">
        <f t="shared" si="1"/>
        <v>1.607175396213169E-4</v>
      </c>
    </row>
    <row r="10" spans="1:20">
      <c r="A10" t="s">
        <v>29</v>
      </c>
      <c r="B10" t="s">
        <v>16</v>
      </c>
      <c r="C10">
        <v>2.0761569569999999E-2</v>
      </c>
      <c r="D10">
        <v>1.1967206560000001</v>
      </c>
      <c r="F10" t="s">
        <v>73</v>
      </c>
      <c r="G10">
        <f>G9*6</f>
        <v>1.3987334872700253E-2</v>
      </c>
      <c r="H10">
        <f t="shared" ref="H10:T10" si="2">H9*6</f>
        <v>4.9988268445547322E-3</v>
      </c>
      <c r="I10">
        <f t="shared" si="2"/>
        <v>1.3580783158711631E-2</v>
      </c>
      <c r="J10">
        <f t="shared" si="2"/>
        <v>1.8494065470082741E-2</v>
      </c>
      <c r="K10">
        <f t="shared" si="2"/>
        <v>0.1147370305688705</v>
      </c>
      <c r="L10">
        <f t="shared" si="2"/>
        <v>2.7714508069937737E-4</v>
      </c>
      <c r="M10">
        <f t="shared" si="2"/>
        <v>1.2179592055746313E-3</v>
      </c>
      <c r="N10">
        <f t="shared" si="2"/>
        <v>4.3811376757446965E-4</v>
      </c>
      <c r="O10">
        <f t="shared" si="2"/>
        <v>5.3261636830099325E-3</v>
      </c>
      <c r="P10">
        <f t="shared" si="2"/>
        <v>0.20875882189165826</v>
      </c>
      <c r="Q10">
        <f t="shared" si="2"/>
        <v>0.11710471122065452</v>
      </c>
      <c r="R10">
        <f t="shared" si="2"/>
        <v>2.8173263589454392E-2</v>
      </c>
      <c r="S10">
        <f t="shared" si="2"/>
        <v>5.8987954731126645E-5</v>
      </c>
      <c r="T10">
        <f t="shared" si="2"/>
        <v>9.6430523772790132E-4</v>
      </c>
    </row>
    <row r="11" spans="1:20">
      <c r="A11" t="s">
        <v>29</v>
      </c>
      <c r="B11" t="s">
        <v>17</v>
      </c>
      <c r="C11">
        <v>1.8179364569999999E-2</v>
      </c>
      <c r="D11">
        <v>28.93077336</v>
      </c>
    </row>
    <row r="12" spans="1:20">
      <c r="A12" t="s">
        <v>29</v>
      </c>
      <c r="B12" t="s">
        <v>18</v>
      </c>
      <c r="C12">
        <v>2.5401961729999999E-2</v>
      </c>
      <c r="D12">
        <v>16.30597388</v>
      </c>
    </row>
    <row r="13" spans="1:20">
      <c r="A13" t="s">
        <v>29</v>
      </c>
      <c r="B13" t="s">
        <v>19</v>
      </c>
      <c r="C13">
        <v>-1.0908215190000001E-2</v>
      </c>
      <c r="D13">
        <v>12.876382720000001</v>
      </c>
    </row>
    <row r="14" spans="1:20">
      <c r="A14" t="s">
        <v>29</v>
      </c>
      <c r="B14" t="s">
        <v>20</v>
      </c>
      <c r="C14">
        <v>-2.6369862380000003E-4</v>
      </c>
      <c r="D14">
        <v>2.5759877699999998</v>
      </c>
      <c r="F14" t="s">
        <v>30</v>
      </c>
      <c r="G14">
        <v>0.1090922374</v>
      </c>
      <c r="H14">
        <v>4.9045357990000003E-2</v>
      </c>
      <c r="I14">
        <v>37.04568321</v>
      </c>
      <c r="J14">
        <v>8.5591512529999997E-2</v>
      </c>
      <c r="K14">
        <v>2.4633196700000002</v>
      </c>
      <c r="L14">
        <v>2.1247698369999998E-2</v>
      </c>
      <c r="M14">
        <v>9.5085213809999996</v>
      </c>
      <c r="N14">
        <v>2.4689983830000001E-2</v>
      </c>
      <c r="O14">
        <v>5.1452493019999999</v>
      </c>
      <c r="P14">
        <v>0.1117612004</v>
      </c>
      <c r="Q14">
        <v>3.0845147390000001E-2</v>
      </c>
      <c r="R14">
        <v>-1.4002960619999999E-2</v>
      </c>
      <c r="S14">
        <v>0.245802784</v>
      </c>
      <c r="T14">
        <v>-1.225354444E-2</v>
      </c>
    </row>
    <row r="15" spans="1:20">
      <c r="A15" t="s">
        <v>29</v>
      </c>
      <c r="B15" t="s">
        <v>21</v>
      </c>
      <c r="C15">
        <v>-1.2283463010000001E-2</v>
      </c>
      <c r="D15">
        <v>0.93713688500000003</v>
      </c>
      <c r="F15" t="s">
        <v>30</v>
      </c>
      <c r="G15">
        <v>0.1123727799</v>
      </c>
      <c r="H15">
        <v>4.8807206989999997E-2</v>
      </c>
      <c r="I15">
        <v>37.153862840000002</v>
      </c>
      <c r="J15">
        <v>8.7723094050000006E-2</v>
      </c>
      <c r="K15">
        <v>2.4492362700000001</v>
      </c>
      <c r="L15">
        <v>2.1428280210000001E-2</v>
      </c>
      <c r="M15">
        <v>9.3564865390000005</v>
      </c>
      <c r="N15">
        <v>2.415085552E-2</v>
      </c>
      <c r="O15">
        <v>5.2179132370000003</v>
      </c>
      <c r="P15">
        <v>0.1254338549</v>
      </c>
      <c r="Q15">
        <v>1.543265257E-2</v>
      </c>
      <c r="R15">
        <v>-1.0970145610000001E-2</v>
      </c>
      <c r="S15">
        <v>0.2433423066</v>
      </c>
      <c r="T15">
        <v>-1.2387925169999999E-2</v>
      </c>
    </row>
    <row r="16" spans="1:20">
      <c r="A16" t="s">
        <v>30</v>
      </c>
      <c r="B16" t="s">
        <v>7</v>
      </c>
      <c r="C16">
        <v>0.1090922374</v>
      </c>
      <c r="D16">
        <v>1.276251647</v>
      </c>
      <c r="F16" t="s">
        <v>30</v>
      </c>
      <c r="G16">
        <v>0.1094036978</v>
      </c>
      <c r="H16">
        <v>4.9856755959999999E-2</v>
      </c>
      <c r="I16">
        <v>37.28383822</v>
      </c>
      <c r="J16">
        <v>8.280375509E-2</v>
      </c>
      <c r="K16">
        <v>2.414140347</v>
      </c>
      <c r="L16">
        <v>2.1257672290000001E-2</v>
      </c>
      <c r="M16">
        <v>9.2362260660000004</v>
      </c>
      <c r="N16">
        <v>2.3307961049999999E-2</v>
      </c>
      <c r="O16">
        <v>5.2088396880000003</v>
      </c>
      <c r="P16">
        <v>0.14832083839999999</v>
      </c>
      <c r="Q16">
        <v>4.924488611E-3</v>
      </c>
      <c r="S16">
        <v>0.24095956839999999</v>
      </c>
      <c r="T16">
        <v>-1.2547445650000001E-2</v>
      </c>
    </row>
    <row r="17" spans="1:20">
      <c r="A17" t="s">
        <v>30</v>
      </c>
      <c r="B17" t="s">
        <v>9</v>
      </c>
      <c r="C17">
        <v>4.9045357990000003E-2</v>
      </c>
      <c r="D17">
        <v>2.6769812919999998</v>
      </c>
      <c r="F17" t="s">
        <v>30</v>
      </c>
      <c r="G17">
        <v>0.1124751262</v>
      </c>
      <c r="H17">
        <v>5.0600732869999998E-2</v>
      </c>
      <c r="I17">
        <v>38.06251065</v>
      </c>
      <c r="J17">
        <v>8.6479730860000006E-2</v>
      </c>
      <c r="K17">
        <v>2.437464104</v>
      </c>
      <c r="L17">
        <v>2.1696295970000001E-2</v>
      </c>
      <c r="M17">
        <v>9.2263752419999996</v>
      </c>
      <c r="N17">
        <v>2.2795031479999998E-2</v>
      </c>
      <c r="O17">
        <v>5.3210370989999998</v>
      </c>
      <c r="P17">
        <v>0.1621840477</v>
      </c>
      <c r="Q17">
        <v>-5.9419549390000003E-3</v>
      </c>
      <c r="R17">
        <v>-7.0096446959999996E-3</v>
      </c>
      <c r="S17">
        <v>0.2411162624</v>
      </c>
      <c r="T17">
        <v>-1.2634688E-2</v>
      </c>
    </row>
    <row r="18" spans="1:20">
      <c r="A18" t="s">
        <v>30</v>
      </c>
      <c r="B18" t="s">
        <v>10</v>
      </c>
      <c r="C18">
        <v>37.04568321</v>
      </c>
      <c r="D18">
        <v>2.2746583089999999</v>
      </c>
      <c r="F18" t="s">
        <v>30</v>
      </c>
      <c r="G18">
        <v>0.1135221585</v>
      </c>
      <c r="H18">
        <v>5.2763928090000002E-2</v>
      </c>
      <c r="I18">
        <v>39.20603217</v>
      </c>
      <c r="J18">
        <v>8.7309534839999994E-2</v>
      </c>
      <c r="K18">
        <v>2.523467449</v>
      </c>
      <c r="L18">
        <v>2.2019883149999999E-2</v>
      </c>
      <c r="M18">
        <v>9.3350474759999997</v>
      </c>
      <c r="N18">
        <v>2.2526914249999998E-2</v>
      </c>
      <c r="O18">
        <v>5.4129576689999999</v>
      </c>
      <c r="P18">
        <v>0.1867358187</v>
      </c>
      <c r="Q18">
        <v>-1.857352545E-2</v>
      </c>
      <c r="S18">
        <v>0.242556416</v>
      </c>
      <c r="T18">
        <v>-1.2734549980000001E-2</v>
      </c>
    </row>
    <row r="19" spans="1:20">
      <c r="A19" t="s">
        <v>30</v>
      </c>
      <c r="B19" t="s">
        <v>11</v>
      </c>
      <c r="C19">
        <v>8.5591512529999997E-2</v>
      </c>
      <c r="D19">
        <v>5.9947472629999998</v>
      </c>
    </row>
    <row r="20" spans="1:20">
      <c r="A20" t="s">
        <v>30</v>
      </c>
      <c r="B20" t="s">
        <v>12</v>
      </c>
      <c r="C20">
        <v>2.4633196700000002</v>
      </c>
      <c r="D20">
        <v>5.3296538680000003</v>
      </c>
      <c r="F20" t="s">
        <v>71</v>
      </c>
      <c r="G20">
        <f t="shared" ref="G20:T20" si="3">AVERAGE(G14:G18)</f>
        <v>0.11137319996000002</v>
      </c>
      <c r="H20">
        <f t="shared" si="3"/>
        <v>5.0214796380000003E-2</v>
      </c>
      <c r="I20">
        <f t="shared" si="3"/>
        <v>37.750385418000008</v>
      </c>
      <c r="J20">
        <f t="shared" si="3"/>
        <v>8.5981525473999995E-2</v>
      </c>
      <c r="K20">
        <f t="shared" si="3"/>
        <v>2.4575255680000003</v>
      </c>
      <c r="L20">
        <f t="shared" si="3"/>
        <v>2.1529965998E-2</v>
      </c>
      <c r="M20">
        <f t="shared" si="3"/>
        <v>9.3325313407999992</v>
      </c>
      <c r="N20">
        <f t="shared" si="3"/>
        <v>2.3494149225999999E-2</v>
      </c>
      <c r="O20">
        <f t="shared" si="3"/>
        <v>5.2611993990000006</v>
      </c>
      <c r="P20">
        <f t="shared" si="3"/>
        <v>0.14688715201999999</v>
      </c>
      <c r="Q20">
        <f t="shared" si="3"/>
        <v>5.3373616364000001E-3</v>
      </c>
      <c r="R20">
        <f t="shared" si="3"/>
        <v>-1.0660916975333334E-2</v>
      </c>
      <c r="S20">
        <f t="shared" si="3"/>
        <v>0.24275546748000001</v>
      </c>
      <c r="T20">
        <f t="shared" si="3"/>
        <v>-1.2511630648E-2</v>
      </c>
    </row>
    <row r="21" spans="1:20">
      <c r="A21" t="s">
        <v>30</v>
      </c>
      <c r="B21" t="s">
        <v>13</v>
      </c>
      <c r="C21">
        <v>2.1247698369999998E-2</v>
      </c>
      <c r="D21">
        <v>2.2701874360000001</v>
      </c>
      <c r="F21" t="s">
        <v>72</v>
      </c>
      <c r="G21">
        <f t="shared" ref="G21:T21" si="4">STDEV(G14:G18)</f>
        <v>1.9945646931007434E-3</v>
      </c>
      <c r="H21">
        <f t="shared" si="4"/>
        <v>1.5909200506657457E-3</v>
      </c>
      <c r="I21">
        <f t="shared" si="4"/>
        <v>0.90642709346156114</v>
      </c>
      <c r="J21">
        <f t="shared" si="4"/>
        <v>1.9554547615355912E-3</v>
      </c>
      <c r="K21">
        <f t="shared" si="4"/>
        <v>4.1034605786395402E-2</v>
      </c>
      <c r="L21">
        <f t="shared" si="4"/>
        <v>3.2857394606223265E-4</v>
      </c>
      <c r="M21">
        <f t="shared" si="4"/>
        <v>0.11412328856710439</v>
      </c>
      <c r="N21">
        <f t="shared" si="4"/>
        <v>9.1107885431985364E-4</v>
      </c>
      <c r="O21">
        <f t="shared" si="4"/>
        <v>0.10567731427047858</v>
      </c>
      <c r="P21">
        <f t="shared" si="4"/>
        <v>2.9656547105084242E-2</v>
      </c>
      <c r="Q21">
        <f t="shared" si="4"/>
        <v>1.9050498686959301E-2</v>
      </c>
      <c r="R21">
        <f t="shared" si="4"/>
        <v>3.5068980117179465E-3</v>
      </c>
      <c r="S21">
        <f t="shared" si="4"/>
        <v>1.9737265779079011E-3</v>
      </c>
      <c r="T21">
        <f t="shared" si="4"/>
        <v>1.9237358893300975E-4</v>
      </c>
    </row>
    <row r="22" spans="1:20">
      <c r="A22" t="s">
        <v>30</v>
      </c>
      <c r="B22" t="s">
        <v>14</v>
      </c>
      <c r="C22">
        <v>9.5085213809999996</v>
      </c>
      <c r="D22">
        <v>2.1049692260000001</v>
      </c>
    </row>
    <row r="23" spans="1:20">
      <c r="A23" t="s">
        <v>30</v>
      </c>
      <c r="B23" t="s">
        <v>15</v>
      </c>
      <c r="C23">
        <v>2.4689983830000001E-2</v>
      </c>
      <c r="D23">
        <v>3.9692409729999998</v>
      </c>
    </row>
    <row r="24" spans="1:20">
      <c r="A24" t="s">
        <v>30</v>
      </c>
      <c r="B24" t="s">
        <v>16</v>
      </c>
      <c r="C24">
        <v>5.1452493019999999</v>
      </c>
      <c r="D24">
        <v>3.8105021400000001</v>
      </c>
    </row>
    <row r="25" spans="1:20">
      <c r="A25" t="s">
        <v>30</v>
      </c>
      <c r="B25" t="s">
        <v>17</v>
      </c>
      <c r="C25">
        <v>0.1117612004</v>
      </c>
      <c r="D25">
        <v>9.3082785440000002</v>
      </c>
      <c r="F25" t="s">
        <v>31</v>
      </c>
      <c r="G25">
        <v>5.975661025</v>
      </c>
      <c r="H25">
        <v>3.807627945E-2</v>
      </c>
      <c r="I25">
        <v>3.0496169750000002</v>
      </c>
      <c r="J25">
        <v>4.34434583</v>
      </c>
      <c r="K25">
        <v>1.8943551240000001</v>
      </c>
      <c r="L25">
        <v>4.4851652850000003E-3</v>
      </c>
      <c r="M25">
        <v>1.1107863549999999</v>
      </c>
      <c r="N25">
        <v>4.5134425159999998E-2</v>
      </c>
      <c r="O25">
        <v>0.42049242219999999</v>
      </c>
      <c r="P25">
        <v>0.1726778417</v>
      </c>
      <c r="Q25">
        <v>1.934878726E-2</v>
      </c>
      <c r="R25">
        <v>27.564964830000001</v>
      </c>
      <c r="S25">
        <v>-2.028856763E-4</v>
      </c>
      <c r="T25">
        <v>-1.2218700460000001E-2</v>
      </c>
    </row>
    <row r="26" spans="1:20">
      <c r="A26" t="s">
        <v>30</v>
      </c>
      <c r="B26" t="s">
        <v>18</v>
      </c>
      <c r="C26">
        <v>3.0845147390000001E-2</v>
      </c>
      <c r="D26">
        <v>6.7611793670000004</v>
      </c>
      <c r="F26" t="s">
        <v>31</v>
      </c>
      <c r="G26">
        <v>5.703720873</v>
      </c>
      <c r="H26">
        <v>4.0692435309999997E-2</v>
      </c>
      <c r="I26">
        <v>3.1933945719999999</v>
      </c>
      <c r="J26">
        <v>4.5877616940000001</v>
      </c>
      <c r="K26">
        <v>2.0246802399999999</v>
      </c>
      <c r="L26">
        <v>4.4603041100000004E-3</v>
      </c>
      <c r="M26">
        <v>1.0437896520000001</v>
      </c>
      <c r="N26">
        <v>4.3534112979999998E-2</v>
      </c>
      <c r="O26">
        <v>0.40570607850000001</v>
      </c>
      <c r="P26">
        <v>0.2011112816</v>
      </c>
      <c r="Q26">
        <v>1.0555106680000001E-2</v>
      </c>
      <c r="R26">
        <v>26.20190762</v>
      </c>
      <c r="S26">
        <v>-2.1365998320000001E-4</v>
      </c>
      <c r="T26">
        <v>-1.2446472159999999E-2</v>
      </c>
    </row>
    <row r="27" spans="1:20">
      <c r="A27" t="s">
        <v>30</v>
      </c>
      <c r="B27" t="s">
        <v>19</v>
      </c>
      <c r="C27">
        <v>-1.4002960619999999E-2</v>
      </c>
      <c r="D27">
        <v>5.270059904</v>
      </c>
      <c r="F27" t="s">
        <v>31</v>
      </c>
      <c r="G27">
        <v>5.7300976930000003</v>
      </c>
      <c r="H27">
        <v>3.8310021229999998E-2</v>
      </c>
      <c r="I27">
        <v>2.9867619209999998</v>
      </c>
      <c r="J27">
        <v>4.3241357479999998</v>
      </c>
      <c r="K27">
        <v>1.8511769339999999</v>
      </c>
      <c r="L27">
        <v>4.4118280200000004E-3</v>
      </c>
      <c r="M27">
        <v>1.0788513340000001</v>
      </c>
      <c r="N27">
        <v>4.2405249880000002E-2</v>
      </c>
      <c r="O27">
        <v>0.41145135640000002</v>
      </c>
      <c r="P27">
        <v>0.21273360550000001</v>
      </c>
      <c r="Q27">
        <v>-2.743158514E-3</v>
      </c>
      <c r="R27">
        <v>26.15803777</v>
      </c>
      <c r="S27">
        <v>-2.311709527E-4</v>
      </c>
      <c r="T27">
        <v>-1.2551521580000001E-2</v>
      </c>
    </row>
    <row r="28" spans="1:20">
      <c r="A28" t="s">
        <v>30</v>
      </c>
      <c r="B28" t="s">
        <v>20</v>
      </c>
      <c r="C28">
        <v>0.245802784</v>
      </c>
      <c r="D28">
        <v>2.470170827</v>
      </c>
      <c r="F28" t="s">
        <v>31</v>
      </c>
      <c r="G28">
        <v>5.7568925000000002</v>
      </c>
      <c r="H28">
        <v>4.0310813920000001E-2</v>
      </c>
      <c r="I28">
        <v>3.0990537950000001</v>
      </c>
      <c r="J28">
        <v>4.4821749730000002</v>
      </c>
      <c r="K28">
        <v>1.9969415829999999</v>
      </c>
      <c r="L28">
        <v>4.4066718029999999E-3</v>
      </c>
      <c r="M28">
        <v>1.0608612159999999</v>
      </c>
      <c r="N28">
        <v>4.2006904409999997E-2</v>
      </c>
      <c r="O28">
        <v>0.41727436140000002</v>
      </c>
      <c r="P28">
        <v>0.21897558340000001</v>
      </c>
      <c r="Q28">
        <v>-1.132372683E-2</v>
      </c>
      <c r="R28">
        <v>25.94060704</v>
      </c>
      <c r="S28">
        <v>-2.101896008E-4</v>
      </c>
      <c r="T28">
        <v>-1.270351408E-2</v>
      </c>
    </row>
    <row r="29" spans="1:20">
      <c r="A29" t="s">
        <v>30</v>
      </c>
      <c r="B29" t="s">
        <v>21</v>
      </c>
      <c r="C29">
        <v>-1.225354444E-2</v>
      </c>
      <c r="D29">
        <v>0.407445528</v>
      </c>
      <c r="F29" t="s">
        <v>31</v>
      </c>
      <c r="G29">
        <v>5.6915646420000003</v>
      </c>
      <c r="H29">
        <v>3.9972450499999999E-2</v>
      </c>
      <c r="I29">
        <v>3.1264383950000001</v>
      </c>
      <c r="J29">
        <v>4.4043884139999996</v>
      </c>
      <c r="K29">
        <v>1.9409680819999999</v>
      </c>
      <c r="L29">
        <v>4.3777533769999996E-3</v>
      </c>
      <c r="M29">
        <v>1.052507861</v>
      </c>
      <c r="N29">
        <v>4.1122487280000002E-2</v>
      </c>
      <c r="O29">
        <v>0.41538712719999998</v>
      </c>
      <c r="P29">
        <v>0.2425923851</v>
      </c>
      <c r="Q29">
        <v>-2.4925489509999999E-2</v>
      </c>
      <c r="R29">
        <v>25.45238148</v>
      </c>
      <c r="S29">
        <v>-2.2820563150000001E-4</v>
      </c>
      <c r="T29">
        <v>-1.2754720799999999E-2</v>
      </c>
    </row>
    <row r="30" spans="1:20">
      <c r="A30" t="s">
        <v>31</v>
      </c>
      <c r="B30" t="s">
        <v>7</v>
      </c>
      <c r="C30">
        <v>5.975661025</v>
      </c>
      <c r="D30">
        <v>2.432971964</v>
      </c>
    </row>
    <row r="31" spans="1:20">
      <c r="A31" t="s">
        <v>31</v>
      </c>
      <c r="B31" t="s">
        <v>9</v>
      </c>
      <c r="C31">
        <v>3.807627945E-2</v>
      </c>
      <c r="D31">
        <v>1.766483923</v>
      </c>
      <c r="F31" t="s">
        <v>71</v>
      </c>
      <c r="G31">
        <f t="shared" ref="G31:T31" si="5">AVERAGE(G25:G29)</f>
        <v>5.7715873465999996</v>
      </c>
      <c r="H31">
        <f t="shared" si="5"/>
        <v>3.9472400081999995E-2</v>
      </c>
      <c r="I31">
        <f t="shared" si="5"/>
        <v>3.0910531315999998</v>
      </c>
      <c r="J31">
        <f t="shared" si="5"/>
        <v>4.4285613317999992</v>
      </c>
      <c r="K31">
        <f t="shared" si="5"/>
        <v>1.9416243926000001</v>
      </c>
      <c r="L31">
        <f t="shared" si="5"/>
        <v>4.428344519E-3</v>
      </c>
      <c r="M31">
        <f t="shared" si="5"/>
        <v>1.0693592836000001</v>
      </c>
      <c r="N31">
        <f t="shared" si="5"/>
        <v>4.2840635942000001E-2</v>
      </c>
      <c r="O31">
        <f t="shared" si="5"/>
        <v>0.41406226913999999</v>
      </c>
      <c r="P31">
        <f t="shared" si="5"/>
        <v>0.20961813945999999</v>
      </c>
      <c r="Q31">
        <f t="shared" si="5"/>
        <v>-1.8176961828000001E-3</v>
      </c>
      <c r="R31">
        <f t="shared" si="5"/>
        <v>26.263579748000002</v>
      </c>
      <c r="S31">
        <f t="shared" si="5"/>
        <v>-2.172223689E-4</v>
      </c>
      <c r="T31">
        <f t="shared" si="5"/>
        <v>-1.2534985815999999E-2</v>
      </c>
    </row>
    <row r="32" spans="1:20">
      <c r="A32" t="s">
        <v>31</v>
      </c>
      <c r="B32" t="s">
        <v>10</v>
      </c>
      <c r="C32">
        <v>3.0496169750000002</v>
      </c>
      <c r="D32">
        <v>4.9789067559999998</v>
      </c>
      <c r="F32" t="s">
        <v>72</v>
      </c>
      <c r="G32">
        <f t="shared" ref="G32:T32" si="6">STDEV(G25:G29)</f>
        <v>0.1168256046191827</v>
      </c>
      <c r="H32">
        <f t="shared" si="6"/>
        <v>1.1980976125222217E-3</v>
      </c>
      <c r="I32">
        <f t="shared" si="6"/>
        <v>7.8076100033985296E-2</v>
      </c>
      <c r="J32">
        <f t="shared" si="6"/>
        <v>0.10816707111882044</v>
      </c>
      <c r="K32">
        <f t="shared" si="6"/>
        <v>7.1368449972419964E-2</v>
      </c>
      <c r="L32">
        <f t="shared" si="6"/>
        <v>4.3451064177451257E-5</v>
      </c>
      <c r="M32">
        <f t="shared" si="6"/>
        <v>2.6534387699335114E-2</v>
      </c>
      <c r="N32">
        <f t="shared" si="6"/>
        <v>1.5475047248727236E-3</v>
      </c>
      <c r="O32">
        <f t="shared" si="6"/>
        <v>5.7022460769604591E-3</v>
      </c>
      <c r="P32">
        <f t="shared" si="6"/>
        <v>2.5600395458427058E-2</v>
      </c>
      <c r="Q32">
        <f t="shared" si="6"/>
        <v>1.7509265287702701E-2</v>
      </c>
      <c r="R32">
        <f t="shared" si="6"/>
        <v>0.78595478436475663</v>
      </c>
      <c r="S32">
        <f t="shared" si="6"/>
        <v>1.2071518349994522E-5</v>
      </c>
      <c r="T32">
        <f t="shared" si="6"/>
        <v>2.1495916133647936E-4</v>
      </c>
    </row>
    <row r="33" spans="1:20">
      <c r="A33" t="s">
        <v>31</v>
      </c>
      <c r="B33" t="s">
        <v>11</v>
      </c>
      <c r="C33">
        <v>4.34434583</v>
      </c>
      <c r="D33">
        <v>1.8222426270000001</v>
      </c>
    </row>
    <row r="34" spans="1:20">
      <c r="A34" t="s">
        <v>31</v>
      </c>
      <c r="B34" t="s">
        <v>12</v>
      </c>
      <c r="C34">
        <v>1.8943551240000001</v>
      </c>
      <c r="D34">
        <v>3.3032028649999998</v>
      </c>
    </row>
    <row r="35" spans="1:20">
      <c r="A35" t="s">
        <v>31</v>
      </c>
      <c r="B35" t="s">
        <v>13</v>
      </c>
      <c r="C35">
        <v>4.4851652850000003E-3</v>
      </c>
      <c r="D35">
        <v>0.56989994310000003</v>
      </c>
    </row>
    <row r="36" spans="1:20">
      <c r="A36" t="s">
        <v>31</v>
      </c>
      <c r="B36" t="s">
        <v>14</v>
      </c>
      <c r="C36">
        <v>1.1107863549999999</v>
      </c>
      <c r="D36">
        <v>5.6749092179999998</v>
      </c>
      <c r="F36" t="s">
        <v>32</v>
      </c>
      <c r="G36">
        <v>0.61411614020000005</v>
      </c>
      <c r="H36">
        <v>8.2808766079999999E-2</v>
      </c>
      <c r="I36">
        <v>10.1757513</v>
      </c>
      <c r="J36">
        <v>0.98872646460000002</v>
      </c>
      <c r="K36">
        <v>9.2219036439999993</v>
      </c>
      <c r="L36">
        <v>5.1269321659999999E-2</v>
      </c>
      <c r="M36">
        <v>5.2159460229999999</v>
      </c>
      <c r="N36">
        <v>0.50312383329999999</v>
      </c>
      <c r="O36">
        <v>0.22733345860000001</v>
      </c>
      <c r="P36">
        <v>0.51694793260000005</v>
      </c>
      <c r="Q36">
        <v>0.22257158360000001</v>
      </c>
      <c r="R36">
        <v>0.31807416690000001</v>
      </c>
      <c r="S36">
        <v>5.8556536870000002E-2</v>
      </c>
      <c r="T36">
        <v>0.49619715520000002</v>
      </c>
    </row>
    <row r="37" spans="1:20">
      <c r="A37" t="s">
        <v>31</v>
      </c>
      <c r="B37" t="s">
        <v>15</v>
      </c>
      <c r="C37">
        <v>4.5134425159999998E-2</v>
      </c>
      <c r="D37">
        <v>1.7304539109999999</v>
      </c>
      <c r="F37" t="s">
        <v>32</v>
      </c>
      <c r="G37">
        <v>0.61799939130000003</v>
      </c>
      <c r="H37">
        <v>8.3203006950000005E-2</v>
      </c>
      <c r="I37">
        <v>10.192903469999999</v>
      </c>
      <c r="J37">
        <v>0.98887042950000004</v>
      </c>
      <c r="K37">
        <v>9.1684086110000003</v>
      </c>
      <c r="L37">
        <v>5.170481498E-2</v>
      </c>
      <c r="M37">
        <v>5.1225647240000001</v>
      </c>
      <c r="N37">
        <v>0.49601548839999998</v>
      </c>
      <c r="O37">
        <v>0.23154742859999999</v>
      </c>
      <c r="P37">
        <v>0.5346035643</v>
      </c>
      <c r="Q37">
        <v>0.20809615319999999</v>
      </c>
      <c r="R37">
        <v>0.32062163859999998</v>
      </c>
      <c r="S37">
        <v>5.8477635069999999E-2</v>
      </c>
      <c r="T37">
        <v>0.49690901990000003</v>
      </c>
    </row>
    <row r="38" spans="1:20">
      <c r="A38" t="s">
        <v>31</v>
      </c>
      <c r="B38" t="s">
        <v>16</v>
      </c>
      <c r="C38">
        <v>0.42049242219999999</v>
      </c>
      <c r="D38">
        <v>3.0211261669999998</v>
      </c>
      <c r="F38" t="s">
        <v>32</v>
      </c>
      <c r="G38">
        <v>0.60591634940000005</v>
      </c>
      <c r="H38">
        <v>8.3962457539999993E-2</v>
      </c>
      <c r="I38">
        <v>10.21953501</v>
      </c>
      <c r="J38">
        <v>0.98527556270000005</v>
      </c>
      <c r="K38">
        <v>9.159960989</v>
      </c>
      <c r="L38">
        <v>5.108854736E-2</v>
      </c>
      <c r="M38">
        <v>5.0458446810000002</v>
      </c>
      <c r="N38">
        <v>0.48067664929999998</v>
      </c>
      <c r="O38">
        <v>0.2279091878</v>
      </c>
      <c r="P38">
        <v>0.55012285260000005</v>
      </c>
      <c r="Q38">
        <v>0.1941569588</v>
      </c>
      <c r="R38">
        <v>0.4291589998</v>
      </c>
      <c r="S38">
        <v>5.7327342089999997E-2</v>
      </c>
      <c r="T38">
        <v>0.4865680262</v>
      </c>
    </row>
    <row r="39" spans="1:20">
      <c r="A39" t="s">
        <v>31</v>
      </c>
      <c r="B39" t="s">
        <v>17</v>
      </c>
      <c r="C39">
        <v>0.1726778417</v>
      </c>
      <c r="D39">
        <v>7.523445766</v>
      </c>
      <c r="F39" t="s">
        <v>32</v>
      </c>
      <c r="G39">
        <v>0.62140015900000001</v>
      </c>
      <c r="H39">
        <v>8.7237357309999999E-2</v>
      </c>
      <c r="I39">
        <v>10.58557776</v>
      </c>
      <c r="J39">
        <v>0.99823171219999995</v>
      </c>
      <c r="K39">
        <v>9.4948282909999993</v>
      </c>
      <c r="L39">
        <v>5.2527515679999998E-2</v>
      </c>
      <c r="M39">
        <v>5.1311378400000001</v>
      </c>
      <c r="N39">
        <v>0.48313122819999998</v>
      </c>
      <c r="O39">
        <v>0.23458649670000001</v>
      </c>
      <c r="P39">
        <v>0.55766148329999998</v>
      </c>
      <c r="Q39">
        <v>0.18883319209999999</v>
      </c>
      <c r="R39">
        <v>0.32774119779999999</v>
      </c>
      <c r="S39">
        <v>5.8372249639999998E-2</v>
      </c>
      <c r="T39">
        <v>0.49470301579999998</v>
      </c>
    </row>
    <row r="40" spans="1:20">
      <c r="A40" t="s">
        <v>31</v>
      </c>
      <c r="B40" t="s">
        <v>18</v>
      </c>
      <c r="C40">
        <v>1.934878726E-2</v>
      </c>
      <c r="D40">
        <v>13.541544890000001</v>
      </c>
      <c r="F40" t="s">
        <v>32</v>
      </c>
      <c r="G40">
        <v>0.61067108059999997</v>
      </c>
      <c r="H40">
        <v>8.8000837700000001E-2</v>
      </c>
      <c r="I40">
        <v>10.608935969999999</v>
      </c>
      <c r="J40">
        <v>1.0000393590000001</v>
      </c>
      <c r="K40">
        <v>9.515710876</v>
      </c>
      <c r="L40">
        <v>5.1918567720000003E-2</v>
      </c>
      <c r="M40">
        <v>5.0627733250000002</v>
      </c>
      <c r="N40">
        <v>0.47293534349999999</v>
      </c>
      <c r="O40">
        <v>0.23399827949999999</v>
      </c>
      <c r="P40">
        <v>0.57797759510000002</v>
      </c>
      <c r="Q40">
        <v>0.17501174589999999</v>
      </c>
      <c r="R40">
        <v>0.38205482569999999</v>
      </c>
      <c r="S40">
        <v>5.755730698E-2</v>
      </c>
      <c r="T40">
        <v>0.48855536830000001</v>
      </c>
    </row>
    <row r="41" spans="1:20">
      <c r="A41" t="s">
        <v>31</v>
      </c>
      <c r="B41" t="s">
        <v>19</v>
      </c>
      <c r="C41">
        <v>27.564964830000001</v>
      </c>
      <c r="D41">
        <v>2.1574537810000001</v>
      </c>
    </row>
    <row r="42" spans="1:20">
      <c r="A42" t="s">
        <v>31</v>
      </c>
      <c r="B42" t="s">
        <v>20</v>
      </c>
      <c r="C42">
        <v>-2.028856763E-4</v>
      </c>
      <c r="D42">
        <v>10.35622671</v>
      </c>
      <c r="F42" t="s">
        <v>71</v>
      </c>
      <c r="G42">
        <f t="shared" ref="G42:T42" si="7">AVERAGE(G36:G40)</f>
        <v>0.61402062410000002</v>
      </c>
      <c r="H42">
        <f t="shared" si="7"/>
        <v>8.5042485116000002E-2</v>
      </c>
      <c r="I42">
        <f t="shared" si="7"/>
        <v>10.356540702</v>
      </c>
      <c r="J42">
        <f t="shared" si="7"/>
        <v>0.99222870559999998</v>
      </c>
      <c r="K42">
        <f t="shared" si="7"/>
        <v>9.312162482199998</v>
      </c>
      <c r="L42">
        <f t="shared" si="7"/>
        <v>5.1701753480000001E-2</v>
      </c>
      <c r="M42">
        <f t="shared" si="7"/>
        <v>5.1156533186000006</v>
      </c>
      <c r="N42">
        <f t="shared" si="7"/>
        <v>0.48717650854</v>
      </c>
      <c r="O42">
        <f t="shared" si="7"/>
        <v>0.23107497023999998</v>
      </c>
      <c r="P42">
        <f t="shared" si="7"/>
        <v>0.54746268558</v>
      </c>
      <c r="Q42">
        <f t="shared" si="7"/>
        <v>0.19773392672000001</v>
      </c>
      <c r="R42">
        <f t="shared" si="7"/>
        <v>0.35553016576000002</v>
      </c>
      <c r="S42">
        <f t="shared" si="7"/>
        <v>5.8058214129999994E-2</v>
      </c>
      <c r="T42">
        <f t="shared" si="7"/>
        <v>0.49258651708000006</v>
      </c>
    </row>
    <row r="43" spans="1:20">
      <c r="A43" t="s">
        <v>31</v>
      </c>
      <c r="B43" t="s">
        <v>21</v>
      </c>
      <c r="C43">
        <v>-1.2218700460000001E-2</v>
      </c>
      <c r="D43">
        <v>0.80413889059999999</v>
      </c>
      <c r="F43" t="s">
        <v>72</v>
      </c>
      <c r="G43">
        <f t="shared" ref="G43:T43" si="8">STDEV(G36:G40)</f>
        <v>6.066217049548365E-3</v>
      </c>
      <c r="H43">
        <f t="shared" si="8"/>
        <v>2.4035886804502234E-3</v>
      </c>
      <c r="I43">
        <f t="shared" si="8"/>
        <v>0.22045059336426459</v>
      </c>
      <c r="J43">
        <f t="shared" si="8"/>
        <v>6.498697972446235E-3</v>
      </c>
      <c r="K43">
        <f t="shared" si="8"/>
        <v>0.17802799935236832</v>
      </c>
      <c r="L43">
        <f t="shared" si="8"/>
        <v>5.6831329892758817E-4</v>
      </c>
      <c r="M43">
        <f t="shared" si="8"/>
        <v>6.7111295789457265E-2</v>
      </c>
      <c r="N43">
        <f t="shared" si="8"/>
        <v>1.2184703287646325E-2</v>
      </c>
      <c r="O43">
        <f t="shared" si="8"/>
        <v>3.3586031255748105E-3</v>
      </c>
      <c r="P43">
        <f t="shared" si="8"/>
        <v>2.3123358406845474E-2</v>
      </c>
      <c r="Q43">
        <f t="shared" si="8"/>
        <v>1.8252398571178097E-2</v>
      </c>
      <c r="R43">
        <f t="shared" si="8"/>
        <v>4.8781519672887068E-2</v>
      </c>
      <c r="S43">
        <f t="shared" si="8"/>
        <v>5.7182595503952065E-4</v>
      </c>
      <c r="T43">
        <f t="shared" si="8"/>
        <v>4.708309092800872E-3</v>
      </c>
    </row>
    <row r="44" spans="1:20">
      <c r="A44" t="s">
        <v>32</v>
      </c>
      <c r="B44" t="s">
        <v>7</v>
      </c>
      <c r="C44">
        <v>0.61411614020000005</v>
      </c>
      <c r="D44">
        <v>1.5044028629999999</v>
      </c>
    </row>
    <row r="45" spans="1:20">
      <c r="A45" t="s">
        <v>32</v>
      </c>
      <c r="B45" t="s">
        <v>9</v>
      </c>
      <c r="C45">
        <v>8.2808766079999999E-2</v>
      </c>
      <c r="D45">
        <v>3.4527532519999999</v>
      </c>
    </row>
    <row r="46" spans="1:20">
      <c r="A46" t="s">
        <v>32</v>
      </c>
      <c r="B46" t="s">
        <v>10</v>
      </c>
      <c r="C46">
        <v>10.1757513</v>
      </c>
      <c r="D46">
        <v>3.2764215029999999</v>
      </c>
    </row>
    <row r="47" spans="1:20">
      <c r="A47" t="s">
        <v>32</v>
      </c>
      <c r="B47" t="s">
        <v>11</v>
      </c>
      <c r="C47">
        <v>0.98872646460000002</v>
      </c>
      <c r="D47">
        <v>1.520397531</v>
      </c>
      <c r="F47" t="s">
        <v>53</v>
      </c>
      <c r="P47">
        <v>0.93545239189999996</v>
      </c>
    </row>
    <row r="48" spans="1:20">
      <c r="A48" t="s">
        <v>32</v>
      </c>
      <c r="B48" t="s">
        <v>12</v>
      </c>
      <c r="C48">
        <v>9.2219036439999993</v>
      </c>
      <c r="D48">
        <v>3.637632167</v>
      </c>
      <c r="F48" t="s">
        <v>54</v>
      </c>
      <c r="P48">
        <v>4.4802076069999996</v>
      </c>
    </row>
    <row r="49" spans="1:20">
      <c r="A49" t="s">
        <v>32</v>
      </c>
      <c r="B49" t="s">
        <v>13</v>
      </c>
      <c r="C49">
        <v>5.1269321659999999E-2</v>
      </c>
      <c r="D49">
        <v>1.686675165</v>
      </c>
      <c r="F49" t="s">
        <v>55</v>
      </c>
      <c r="P49">
        <v>8.8591678120000008</v>
      </c>
    </row>
    <row r="50" spans="1:20">
      <c r="A50" t="s">
        <v>32</v>
      </c>
      <c r="B50" t="s">
        <v>14</v>
      </c>
      <c r="C50">
        <v>5.2159460229999999</v>
      </c>
      <c r="D50">
        <v>3.0384841680000001</v>
      </c>
    </row>
    <row r="51" spans="1:20">
      <c r="A51" t="s">
        <v>32</v>
      </c>
      <c r="B51" t="s">
        <v>15</v>
      </c>
      <c r="C51">
        <v>0.50312383329999999</v>
      </c>
      <c r="D51">
        <v>1.293900088</v>
      </c>
      <c r="F51" t="s">
        <v>56</v>
      </c>
      <c r="G51">
        <v>57.761141739999999</v>
      </c>
      <c r="H51">
        <v>0.39252767910000003</v>
      </c>
      <c r="I51">
        <v>30.01433548</v>
      </c>
      <c r="J51">
        <v>41.03801807</v>
      </c>
      <c r="K51">
        <v>19.486338539999998</v>
      </c>
      <c r="L51">
        <v>4.4920454240000001E-3</v>
      </c>
      <c r="M51">
        <v>12.31689051</v>
      </c>
      <c r="N51">
        <v>0.5496058573</v>
      </c>
      <c r="O51">
        <v>4.7621608670000004</v>
      </c>
      <c r="P51">
        <v>1.451981583</v>
      </c>
      <c r="Q51">
        <v>9.796445204E-4</v>
      </c>
      <c r="R51">
        <v>216.14301900000001</v>
      </c>
      <c r="S51" s="1">
        <v>-1.5003628509999999E-5</v>
      </c>
      <c r="T51">
        <v>-1.1998619110000001E-2</v>
      </c>
    </row>
    <row r="52" spans="1:20">
      <c r="A52" t="s">
        <v>32</v>
      </c>
      <c r="B52" t="s">
        <v>16</v>
      </c>
      <c r="C52">
        <v>0.22733345860000001</v>
      </c>
      <c r="D52">
        <v>1.8268765730000001</v>
      </c>
    </row>
    <row r="53" spans="1:20">
      <c r="A53" t="s">
        <v>32</v>
      </c>
      <c r="B53" t="s">
        <v>17</v>
      </c>
      <c r="C53">
        <v>0.51694793260000005</v>
      </c>
      <c r="D53">
        <v>2.2211866809999998</v>
      </c>
    </row>
    <row r="54" spans="1:20">
      <c r="A54" t="s">
        <v>32</v>
      </c>
      <c r="B54" t="s">
        <v>18</v>
      </c>
      <c r="C54">
        <v>0.22257158360000001</v>
      </c>
      <c r="D54">
        <v>1.237772128</v>
      </c>
      <c r="F54" s="2" t="s">
        <v>57</v>
      </c>
      <c r="G54">
        <v>48.01850906</v>
      </c>
      <c r="H54">
        <v>0.50442299390000001</v>
      </c>
      <c r="I54">
        <v>35.808398420000003</v>
      </c>
      <c r="J54">
        <v>21.052002160000001</v>
      </c>
      <c r="K54">
        <v>19.795527459999999</v>
      </c>
      <c r="L54">
        <v>4.5784360479999998E-3</v>
      </c>
      <c r="M54">
        <v>6.9143774059999998</v>
      </c>
      <c r="N54">
        <v>-8.6441724960000001E-3</v>
      </c>
      <c r="O54">
        <v>6.612247633</v>
      </c>
      <c r="P54">
        <v>1.1025403380000001</v>
      </c>
      <c r="Q54" s="1">
        <v>-1.98904783E-5</v>
      </c>
      <c r="R54">
        <v>222.93655369999999</v>
      </c>
      <c r="S54">
        <v>5.2609837529999997E-4</v>
      </c>
      <c r="T54">
        <v>-1.213297076E-2</v>
      </c>
    </row>
    <row r="55" spans="1:20">
      <c r="A55" t="s">
        <v>32</v>
      </c>
      <c r="B55" t="s">
        <v>19</v>
      </c>
      <c r="C55">
        <v>0.31807416690000001</v>
      </c>
      <c r="D55">
        <v>2.0942325560000001</v>
      </c>
      <c r="F55" s="2" t="s">
        <v>57</v>
      </c>
      <c r="G55">
        <v>51.028905199999997</v>
      </c>
      <c r="H55">
        <v>0.58718602330000003</v>
      </c>
      <c r="I55">
        <v>41.331251279999996</v>
      </c>
      <c r="J55">
        <v>23.97705397</v>
      </c>
      <c r="K55">
        <v>22.735044089999999</v>
      </c>
      <c r="L55">
        <v>4.5142472619999997E-3</v>
      </c>
      <c r="M55">
        <v>7.8567559060000001</v>
      </c>
      <c r="N55">
        <v>-8.2568879779999996E-3</v>
      </c>
      <c r="O55">
        <v>7.2451561330000001</v>
      </c>
      <c r="P55">
        <v>1.1721101460000001</v>
      </c>
      <c r="Q55">
        <v>-2.5053633759999999E-2</v>
      </c>
      <c r="R55">
        <v>209.72839279999999</v>
      </c>
      <c r="S55">
        <v>5.7677424729999998E-4</v>
      </c>
      <c r="T55">
        <v>-1.221965698E-2</v>
      </c>
    </row>
    <row r="56" spans="1:20">
      <c r="A56" t="s">
        <v>32</v>
      </c>
      <c r="B56" t="s">
        <v>20</v>
      </c>
      <c r="C56">
        <v>5.8556536870000002E-2</v>
      </c>
      <c r="D56">
        <v>1.269467455</v>
      </c>
      <c r="F56" s="2" t="s">
        <v>57</v>
      </c>
      <c r="G56">
        <v>46.712737160000003</v>
      </c>
      <c r="H56">
        <v>0.52952662549999996</v>
      </c>
      <c r="I56">
        <v>37.053596829999996</v>
      </c>
      <c r="J56">
        <v>20.702064669999999</v>
      </c>
      <c r="K56">
        <v>20.13300924</v>
      </c>
      <c r="L56">
        <v>4.486732052E-3</v>
      </c>
      <c r="M56">
        <v>6.7000321109999996</v>
      </c>
      <c r="N56">
        <v>-9.2459114630000002E-3</v>
      </c>
      <c r="O56">
        <v>6.6574029790000004</v>
      </c>
      <c r="P56">
        <v>1.108463362</v>
      </c>
      <c r="Q56">
        <v>-3.8613859870000003E-2</v>
      </c>
      <c r="R56">
        <v>199.87301909999999</v>
      </c>
      <c r="S56">
        <v>4.878712183E-4</v>
      </c>
      <c r="T56">
        <v>-1.24318146E-2</v>
      </c>
    </row>
    <row r="57" spans="1:20">
      <c r="A57" t="s">
        <v>32</v>
      </c>
      <c r="B57" t="s">
        <v>21</v>
      </c>
      <c r="C57">
        <v>0.49619715520000002</v>
      </c>
      <c r="D57">
        <v>1.2461581049999999</v>
      </c>
    </row>
    <row r="58" spans="1:20">
      <c r="A58" t="s">
        <v>29</v>
      </c>
      <c r="B58" t="s">
        <v>7</v>
      </c>
      <c r="C58">
        <v>-9.7430741670000002E-4</v>
      </c>
      <c r="D58">
        <v>112.768095</v>
      </c>
      <c r="F58" t="s">
        <v>71</v>
      </c>
      <c r="G58">
        <f t="shared" ref="G58:T58" si="9">AVERAGE(G52:G56)</f>
        <v>48.586717139999998</v>
      </c>
      <c r="H58">
        <f t="shared" si="9"/>
        <v>0.5403785475666667</v>
      </c>
      <c r="I58">
        <f t="shared" si="9"/>
        <v>38.064415510000003</v>
      </c>
      <c r="J58">
        <f t="shared" si="9"/>
        <v>21.9103736</v>
      </c>
      <c r="K58">
        <f t="shared" si="9"/>
        <v>20.887860263333334</v>
      </c>
      <c r="L58">
        <f t="shared" si="9"/>
        <v>4.5264717873333329E-3</v>
      </c>
      <c r="M58">
        <f t="shared" si="9"/>
        <v>7.1570551409999998</v>
      </c>
      <c r="N58">
        <f t="shared" si="9"/>
        <v>-8.7156573123333345E-3</v>
      </c>
      <c r="O58">
        <f t="shared" si="9"/>
        <v>6.8382689150000004</v>
      </c>
      <c r="P58">
        <f t="shared" si="9"/>
        <v>1.1277046153333334</v>
      </c>
      <c r="Q58">
        <f t="shared" si="9"/>
        <v>-2.1229128036099998E-2</v>
      </c>
      <c r="R58">
        <f t="shared" si="9"/>
        <v>210.84598853333333</v>
      </c>
      <c r="S58">
        <f t="shared" si="9"/>
        <v>5.3024794696666662E-4</v>
      </c>
      <c r="T58">
        <f t="shared" si="9"/>
        <v>-1.226148078E-2</v>
      </c>
    </row>
    <row r="59" spans="1:20">
      <c r="A59" t="s">
        <v>29</v>
      </c>
      <c r="B59" t="s">
        <v>9</v>
      </c>
      <c r="C59">
        <v>-2.582647977E-3</v>
      </c>
      <c r="D59">
        <v>3.1072224149999998</v>
      </c>
      <c r="F59" t="s">
        <v>72</v>
      </c>
      <c r="G59">
        <f t="shared" ref="G59:T59" si="10">STDEV(G52:G56)</f>
        <v>2.213475085473589</v>
      </c>
      <c r="H59">
        <f t="shared" si="10"/>
        <v>4.2435279170426964E-2</v>
      </c>
      <c r="I59">
        <f t="shared" si="10"/>
        <v>2.8968589422304012</v>
      </c>
      <c r="J59">
        <f t="shared" si="10"/>
        <v>1.798329746051702</v>
      </c>
      <c r="K59">
        <f t="shared" si="10"/>
        <v>1.6085830892689919</v>
      </c>
      <c r="L59">
        <f t="shared" si="10"/>
        <v>4.705831473088445E-5</v>
      </c>
      <c r="M59">
        <f t="shared" si="10"/>
        <v>0.61536318282649016</v>
      </c>
      <c r="N59">
        <f t="shared" si="10"/>
        <v>4.9837177156721502E-4</v>
      </c>
      <c r="O59">
        <f t="shared" si="10"/>
        <v>0.35309723511651792</v>
      </c>
      <c r="P59">
        <f t="shared" si="10"/>
        <v>3.8570181729768296E-2</v>
      </c>
      <c r="Q59">
        <f t="shared" si="10"/>
        <v>1.9579166258448733E-2</v>
      </c>
      <c r="R59">
        <f t="shared" si="10"/>
        <v>11.572312743299108</v>
      </c>
      <c r="S59">
        <f t="shared" si="10"/>
        <v>4.4596539665161373E-5</v>
      </c>
      <c r="T59">
        <f t="shared" si="10"/>
        <v>1.5374925320571942E-4</v>
      </c>
    </row>
    <row r="60" spans="1:20">
      <c r="A60" t="s">
        <v>29</v>
      </c>
      <c r="B60" t="s">
        <v>10</v>
      </c>
      <c r="C60">
        <v>-0.17337304379999999</v>
      </c>
      <c r="D60">
        <v>2.117523464</v>
      </c>
    </row>
    <row r="61" spans="1:20">
      <c r="A61" t="s">
        <v>29</v>
      </c>
      <c r="B61" t="s">
        <v>11</v>
      </c>
      <c r="C61">
        <v>-1.8856286109999999E-2</v>
      </c>
      <c r="D61">
        <v>9.297374348</v>
      </c>
    </row>
    <row r="62" spans="1:20">
      <c r="A62" t="s">
        <v>29</v>
      </c>
      <c r="B62" t="s">
        <v>12</v>
      </c>
      <c r="C62">
        <v>-0.16494786310000001</v>
      </c>
      <c r="D62">
        <v>10.33767533</v>
      </c>
    </row>
    <row r="63" spans="1:20">
      <c r="A63" t="s">
        <v>29</v>
      </c>
      <c r="B63" t="s">
        <v>13</v>
      </c>
      <c r="C63">
        <v>4.4553894350000001E-3</v>
      </c>
      <c r="D63">
        <v>0.38318630050000002</v>
      </c>
    </row>
    <row r="64" spans="1:20">
      <c r="A64" t="s">
        <v>29</v>
      </c>
      <c r="B64" t="s">
        <v>14</v>
      </c>
      <c r="C64">
        <v>-0.23652670679999999</v>
      </c>
      <c r="D64">
        <v>7.1796574180000003E-2</v>
      </c>
    </row>
    <row r="65" spans="1:4">
      <c r="A65" t="s">
        <v>29</v>
      </c>
      <c r="B65" t="s">
        <v>15</v>
      </c>
      <c r="C65">
        <v>-1.8372980180000002E-2</v>
      </c>
      <c r="D65">
        <v>0.16348856840000001</v>
      </c>
    </row>
    <row r="66" spans="1:4">
      <c r="A66" t="s">
        <v>29</v>
      </c>
      <c r="B66" t="s">
        <v>16</v>
      </c>
      <c r="C66">
        <v>1.989387963E-2</v>
      </c>
      <c r="D66">
        <v>1.4703370440000001</v>
      </c>
    </row>
    <row r="67" spans="1:4">
      <c r="A67" t="s">
        <v>29</v>
      </c>
      <c r="B67" t="s">
        <v>17</v>
      </c>
      <c r="C67">
        <v>3.1284593419999999E-2</v>
      </c>
      <c r="D67">
        <v>58.044560779999998</v>
      </c>
    </row>
    <row r="68" spans="1:4">
      <c r="A68" t="s">
        <v>29</v>
      </c>
      <c r="B68" t="s">
        <v>18</v>
      </c>
      <c r="C68">
        <v>9.17394547E-3</v>
      </c>
      <c r="D68">
        <v>33.045019310000001</v>
      </c>
    </row>
    <row r="69" spans="1:4">
      <c r="A69" t="s">
        <v>29</v>
      </c>
      <c r="B69" t="s">
        <v>19</v>
      </c>
      <c r="C69">
        <v>-7.9739602140000004E-3</v>
      </c>
      <c r="D69">
        <v>10.030315160000001</v>
      </c>
    </row>
    <row r="70" spans="1:4">
      <c r="A70" t="s">
        <v>29</v>
      </c>
      <c r="B70" t="s">
        <v>20</v>
      </c>
      <c r="C70">
        <v>-2.6772329159999999E-4</v>
      </c>
      <c r="D70">
        <v>3.5612549210000002</v>
      </c>
    </row>
    <row r="71" spans="1:4">
      <c r="A71" t="s">
        <v>29</v>
      </c>
      <c r="B71" t="s">
        <v>21</v>
      </c>
      <c r="C71">
        <v>-1.241448082E-2</v>
      </c>
      <c r="D71">
        <v>0.36019676769999998</v>
      </c>
    </row>
    <row r="72" spans="1:4">
      <c r="A72" t="s">
        <v>30</v>
      </c>
      <c r="B72" t="s">
        <v>7</v>
      </c>
      <c r="C72">
        <v>0.1123727799</v>
      </c>
      <c r="D72">
        <v>3.5096706989999999</v>
      </c>
    </row>
    <row r="73" spans="1:4">
      <c r="A73" t="s">
        <v>30</v>
      </c>
      <c r="B73" t="s">
        <v>9</v>
      </c>
      <c r="C73">
        <v>4.8807206989999997E-2</v>
      </c>
      <c r="D73">
        <v>2.5796381030000002</v>
      </c>
    </row>
    <row r="74" spans="1:4">
      <c r="A74" t="s">
        <v>30</v>
      </c>
      <c r="B74" t="s">
        <v>10</v>
      </c>
      <c r="C74">
        <v>37.153862840000002</v>
      </c>
      <c r="D74">
        <v>2.5255102800000002</v>
      </c>
    </row>
    <row r="75" spans="1:4">
      <c r="A75" t="s">
        <v>30</v>
      </c>
      <c r="B75" t="s">
        <v>11</v>
      </c>
      <c r="C75">
        <v>8.7723094050000006E-2</v>
      </c>
      <c r="D75">
        <v>6.1075855700000004</v>
      </c>
    </row>
    <row r="76" spans="1:4">
      <c r="A76" t="s">
        <v>30</v>
      </c>
      <c r="B76" t="s">
        <v>12</v>
      </c>
      <c r="C76">
        <v>2.4492362700000001</v>
      </c>
      <c r="D76">
        <v>3.902331357</v>
      </c>
    </row>
    <row r="77" spans="1:4">
      <c r="A77" t="s">
        <v>30</v>
      </c>
      <c r="B77" t="s">
        <v>13</v>
      </c>
      <c r="C77">
        <v>2.1428280210000001E-2</v>
      </c>
      <c r="D77">
        <v>2.1521049460000001</v>
      </c>
    </row>
    <row r="78" spans="1:4">
      <c r="A78" t="s">
        <v>30</v>
      </c>
      <c r="B78" t="s">
        <v>14</v>
      </c>
      <c r="C78">
        <v>9.3564865390000005</v>
      </c>
      <c r="D78">
        <v>2.3685082359999998</v>
      </c>
    </row>
    <row r="79" spans="1:4">
      <c r="A79" t="s">
        <v>30</v>
      </c>
      <c r="B79" t="s">
        <v>15</v>
      </c>
      <c r="C79">
        <v>2.415085552E-2</v>
      </c>
      <c r="D79">
        <v>1.62051319</v>
      </c>
    </row>
    <row r="80" spans="1:4">
      <c r="A80" t="s">
        <v>30</v>
      </c>
      <c r="B80" t="s">
        <v>16</v>
      </c>
      <c r="C80">
        <v>5.2179132370000003</v>
      </c>
      <c r="D80">
        <v>0.77722143980000002</v>
      </c>
    </row>
    <row r="81" spans="1:4">
      <c r="A81" t="s">
        <v>30</v>
      </c>
      <c r="B81" t="s">
        <v>17</v>
      </c>
      <c r="C81">
        <v>0.1254338549</v>
      </c>
      <c r="D81">
        <v>9.4768164380000002</v>
      </c>
    </row>
    <row r="82" spans="1:4">
      <c r="A82" t="s">
        <v>30</v>
      </c>
      <c r="B82" t="s">
        <v>18</v>
      </c>
      <c r="C82">
        <v>1.543265257E-2</v>
      </c>
      <c r="D82">
        <v>14.12280513</v>
      </c>
    </row>
    <row r="83" spans="1:4">
      <c r="A83" t="s">
        <v>30</v>
      </c>
      <c r="B83" t="s">
        <v>19</v>
      </c>
      <c r="C83">
        <v>-1.0970145610000001E-2</v>
      </c>
      <c r="D83">
        <v>9.2317550120000007</v>
      </c>
    </row>
    <row r="84" spans="1:4">
      <c r="A84" t="s">
        <v>30</v>
      </c>
      <c r="B84" t="s">
        <v>20</v>
      </c>
      <c r="C84">
        <v>0.2433423066</v>
      </c>
      <c r="D84">
        <v>0.71204900209999999</v>
      </c>
    </row>
    <row r="85" spans="1:4">
      <c r="A85" t="s">
        <v>30</v>
      </c>
      <c r="B85" t="s">
        <v>21</v>
      </c>
      <c r="C85">
        <v>-1.2387925169999999E-2</v>
      </c>
      <c r="D85">
        <v>1.1275526920000001</v>
      </c>
    </row>
    <row r="86" spans="1:4">
      <c r="A86" t="s">
        <v>31</v>
      </c>
      <c r="B86" t="s">
        <v>7</v>
      </c>
      <c r="C86">
        <v>5.703720873</v>
      </c>
      <c r="D86">
        <v>2.004852847</v>
      </c>
    </row>
    <row r="87" spans="1:4">
      <c r="A87" t="s">
        <v>31</v>
      </c>
      <c r="B87" t="s">
        <v>9</v>
      </c>
      <c r="C87">
        <v>4.0692435309999997E-2</v>
      </c>
      <c r="D87">
        <v>2.2717977469999999</v>
      </c>
    </row>
    <row r="88" spans="1:4">
      <c r="A88" t="s">
        <v>31</v>
      </c>
      <c r="B88" t="s">
        <v>10</v>
      </c>
      <c r="C88">
        <v>3.1933945719999999</v>
      </c>
      <c r="D88">
        <v>2.4522091509999999</v>
      </c>
    </row>
    <row r="89" spans="1:4">
      <c r="A89" t="s">
        <v>31</v>
      </c>
      <c r="B89" t="s">
        <v>11</v>
      </c>
      <c r="C89">
        <v>4.5877616940000001</v>
      </c>
      <c r="D89">
        <v>2.4448063580000001</v>
      </c>
    </row>
    <row r="90" spans="1:4">
      <c r="A90" t="s">
        <v>31</v>
      </c>
      <c r="B90" t="s">
        <v>12</v>
      </c>
      <c r="C90">
        <v>2.0246802399999999</v>
      </c>
      <c r="D90">
        <v>2.3317721260000002</v>
      </c>
    </row>
    <row r="91" spans="1:4">
      <c r="A91" t="s">
        <v>31</v>
      </c>
      <c r="B91" t="s">
        <v>13</v>
      </c>
      <c r="C91">
        <v>4.4603041100000004E-3</v>
      </c>
      <c r="D91">
        <v>0.83425033630000001</v>
      </c>
    </row>
    <row r="92" spans="1:4">
      <c r="A92" t="s">
        <v>31</v>
      </c>
      <c r="B92" t="s">
        <v>14</v>
      </c>
      <c r="C92">
        <v>1.0437896520000001</v>
      </c>
      <c r="D92">
        <v>1.263064497</v>
      </c>
    </row>
    <row r="93" spans="1:4">
      <c r="A93" t="s">
        <v>31</v>
      </c>
      <c r="B93" t="s">
        <v>15</v>
      </c>
      <c r="C93">
        <v>4.3534112979999998E-2</v>
      </c>
      <c r="D93">
        <v>1.0261085430000001</v>
      </c>
    </row>
    <row r="94" spans="1:4">
      <c r="A94" t="s">
        <v>31</v>
      </c>
      <c r="B94" t="s">
        <v>16</v>
      </c>
      <c r="C94">
        <v>0.40570607850000001</v>
      </c>
      <c r="D94">
        <v>2.7979111049999998</v>
      </c>
    </row>
    <row r="95" spans="1:4">
      <c r="A95" t="s">
        <v>31</v>
      </c>
      <c r="B95" t="s">
        <v>17</v>
      </c>
      <c r="C95">
        <v>0.2011112816</v>
      </c>
      <c r="D95">
        <v>5.267929455</v>
      </c>
    </row>
    <row r="96" spans="1:4">
      <c r="A96" t="s">
        <v>31</v>
      </c>
      <c r="B96" t="s">
        <v>18</v>
      </c>
      <c r="C96">
        <v>1.0555106680000001E-2</v>
      </c>
      <c r="D96">
        <v>15.67010513</v>
      </c>
    </row>
    <row r="97" spans="1:4">
      <c r="A97" t="s">
        <v>31</v>
      </c>
      <c r="B97" t="s">
        <v>19</v>
      </c>
      <c r="C97">
        <v>26.20190762</v>
      </c>
      <c r="D97">
        <v>1.699761284</v>
      </c>
    </row>
    <row r="98" spans="1:4">
      <c r="A98" t="s">
        <v>31</v>
      </c>
      <c r="B98" t="s">
        <v>20</v>
      </c>
      <c r="C98">
        <v>-2.1365998320000001E-4</v>
      </c>
      <c r="D98">
        <v>3.9888278439999998</v>
      </c>
    </row>
    <row r="99" spans="1:4">
      <c r="A99" t="s">
        <v>31</v>
      </c>
      <c r="B99" t="s">
        <v>21</v>
      </c>
      <c r="C99">
        <v>-1.2446472159999999E-2</v>
      </c>
      <c r="D99">
        <v>0.4189564227</v>
      </c>
    </row>
    <row r="100" spans="1:4">
      <c r="A100" t="s">
        <v>32</v>
      </c>
      <c r="B100" t="s">
        <v>7</v>
      </c>
      <c r="C100">
        <v>0.61799939130000003</v>
      </c>
      <c r="D100">
        <v>1.638805595</v>
      </c>
    </row>
    <row r="101" spans="1:4">
      <c r="A101" t="s">
        <v>32</v>
      </c>
      <c r="B101" t="s">
        <v>9</v>
      </c>
      <c r="C101">
        <v>8.3203006950000005E-2</v>
      </c>
      <c r="D101">
        <v>3.549030965</v>
      </c>
    </row>
    <row r="102" spans="1:4">
      <c r="A102" t="s">
        <v>32</v>
      </c>
      <c r="B102" t="s">
        <v>10</v>
      </c>
      <c r="C102">
        <v>10.192903469999999</v>
      </c>
      <c r="D102">
        <v>3.3096600280000001</v>
      </c>
    </row>
    <row r="103" spans="1:4">
      <c r="A103" t="s">
        <v>32</v>
      </c>
      <c r="B103" t="s">
        <v>11</v>
      </c>
      <c r="C103">
        <v>0.98887042950000004</v>
      </c>
      <c r="D103">
        <v>0.68410561940000003</v>
      </c>
    </row>
    <row r="104" spans="1:4">
      <c r="A104" t="s">
        <v>32</v>
      </c>
      <c r="B104" t="s">
        <v>12</v>
      </c>
      <c r="C104">
        <v>9.1684086110000003</v>
      </c>
      <c r="D104">
        <v>3.343560976</v>
      </c>
    </row>
    <row r="105" spans="1:4">
      <c r="A105" t="s">
        <v>32</v>
      </c>
      <c r="B105" t="s">
        <v>13</v>
      </c>
      <c r="C105">
        <v>5.170481498E-2</v>
      </c>
      <c r="D105">
        <v>1.7261211350000001</v>
      </c>
    </row>
    <row r="106" spans="1:4">
      <c r="A106" t="s">
        <v>32</v>
      </c>
      <c r="B106" t="s">
        <v>14</v>
      </c>
      <c r="C106">
        <v>5.1225647240000001</v>
      </c>
      <c r="D106">
        <v>3.0166516149999998</v>
      </c>
    </row>
    <row r="107" spans="1:4">
      <c r="A107" t="s">
        <v>32</v>
      </c>
      <c r="B107" t="s">
        <v>15</v>
      </c>
      <c r="C107">
        <v>0.49601548839999998</v>
      </c>
      <c r="D107">
        <v>1.2711128119999999</v>
      </c>
    </row>
    <row r="108" spans="1:4">
      <c r="A108" t="s">
        <v>32</v>
      </c>
      <c r="B108" t="s">
        <v>16</v>
      </c>
      <c r="C108">
        <v>0.23154742859999999</v>
      </c>
      <c r="D108">
        <v>2.1149932589999998</v>
      </c>
    </row>
    <row r="109" spans="1:4">
      <c r="A109" t="s">
        <v>32</v>
      </c>
      <c r="B109" t="s">
        <v>17</v>
      </c>
      <c r="C109">
        <v>0.5346035643</v>
      </c>
      <c r="D109">
        <v>1.8436170489999999</v>
      </c>
    </row>
    <row r="110" spans="1:4">
      <c r="A110" t="s">
        <v>32</v>
      </c>
      <c r="B110" t="s">
        <v>18</v>
      </c>
      <c r="C110">
        <v>0.20809615319999999</v>
      </c>
      <c r="D110">
        <v>1.5288336730000001</v>
      </c>
    </row>
    <row r="111" spans="1:4">
      <c r="A111" t="s">
        <v>32</v>
      </c>
      <c r="B111" t="s">
        <v>19</v>
      </c>
      <c r="C111">
        <v>0.32062163859999998</v>
      </c>
      <c r="D111">
        <v>1.2053634929999999</v>
      </c>
    </row>
    <row r="112" spans="1:4">
      <c r="A112" t="s">
        <v>32</v>
      </c>
      <c r="B112" t="s">
        <v>20</v>
      </c>
      <c r="C112">
        <v>5.8477635069999999E-2</v>
      </c>
      <c r="D112">
        <v>1.4450154770000001</v>
      </c>
    </row>
    <row r="113" spans="1:4">
      <c r="A113" t="s">
        <v>32</v>
      </c>
      <c r="B113" t="s">
        <v>21</v>
      </c>
      <c r="C113">
        <v>0.49690901990000003</v>
      </c>
      <c r="D113">
        <v>1.4126072059999999</v>
      </c>
    </row>
    <row r="114" spans="1:4">
      <c r="A114" t="s">
        <v>53</v>
      </c>
      <c r="B114" t="s">
        <v>7</v>
      </c>
      <c r="C114">
        <v>-5.0978021869999999E-3</v>
      </c>
      <c r="D114">
        <v>14.372982889999999</v>
      </c>
    </row>
    <row r="115" spans="1:4">
      <c r="A115" t="s">
        <v>53</v>
      </c>
      <c r="B115" t="s">
        <v>9</v>
      </c>
      <c r="C115">
        <v>-2.8545006740000002E-3</v>
      </c>
      <c r="D115">
        <v>6.9728720219999998</v>
      </c>
    </row>
    <row r="116" spans="1:4">
      <c r="A116" t="s">
        <v>53</v>
      </c>
      <c r="B116" t="s">
        <v>10</v>
      </c>
      <c r="C116">
        <v>-0.16793359669999999</v>
      </c>
      <c r="D116">
        <v>2.67776148</v>
      </c>
    </row>
    <row r="117" spans="1:4">
      <c r="A117" t="s">
        <v>53</v>
      </c>
      <c r="B117" t="s">
        <v>11</v>
      </c>
      <c r="C117">
        <v>-1.7254455490000001E-2</v>
      </c>
      <c r="D117">
        <v>21.706243440000001</v>
      </c>
    </row>
    <row r="118" spans="1:4">
      <c r="A118" t="s">
        <v>53</v>
      </c>
      <c r="B118" t="s">
        <v>12</v>
      </c>
      <c r="C118">
        <v>-0.18112357770000001</v>
      </c>
      <c r="D118">
        <v>4.8100100530000001</v>
      </c>
    </row>
    <row r="119" spans="1:4">
      <c r="A119" t="s">
        <v>53</v>
      </c>
      <c r="B119" t="s">
        <v>13</v>
      </c>
      <c r="C119">
        <v>4.4432059549999996E-3</v>
      </c>
      <c r="D119">
        <v>0.35751935039999999</v>
      </c>
    </row>
    <row r="120" spans="1:4">
      <c r="A120" t="s">
        <v>53</v>
      </c>
      <c r="B120" t="s">
        <v>14</v>
      </c>
      <c r="C120">
        <v>-0.23637704349999999</v>
      </c>
      <c r="D120">
        <v>3.3799926590000001E-2</v>
      </c>
    </row>
    <row r="121" spans="1:4">
      <c r="A121" t="s">
        <v>53</v>
      </c>
      <c r="B121" t="s">
        <v>15</v>
      </c>
      <c r="C121">
        <v>-1.8434521629999999E-2</v>
      </c>
      <c r="D121">
        <v>0.14283527339999999</v>
      </c>
    </row>
    <row r="122" spans="1:4">
      <c r="A122" t="s">
        <v>53</v>
      </c>
      <c r="B122" t="s">
        <v>16</v>
      </c>
      <c r="C122">
        <v>1.9845348530000001E-2</v>
      </c>
      <c r="D122">
        <v>2.193475185</v>
      </c>
    </row>
    <row r="123" spans="1:4">
      <c r="A123" t="s">
        <v>53</v>
      </c>
      <c r="B123" t="s">
        <v>17</v>
      </c>
      <c r="C123">
        <v>0.93545239189999996</v>
      </c>
      <c r="D123">
        <v>0.54632702580000003</v>
      </c>
    </row>
    <row r="124" spans="1:4">
      <c r="A124" t="s">
        <v>53</v>
      </c>
      <c r="B124" t="s">
        <v>18</v>
      </c>
      <c r="C124">
        <v>1.8427499240000001E-3</v>
      </c>
      <c r="D124">
        <v>152.98621069999999</v>
      </c>
    </row>
    <row r="125" spans="1:4">
      <c r="A125" t="s">
        <v>53</v>
      </c>
      <c r="B125" t="s">
        <v>19</v>
      </c>
      <c r="C125">
        <v>-5.4888342019999998E-3</v>
      </c>
      <c r="D125">
        <v>19.073113979999999</v>
      </c>
    </row>
    <row r="126" spans="1:4">
      <c r="A126" t="s">
        <v>53</v>
      </c>
      <c r="B126" t="s">
        <v>20</v>
      </c>
      <c r="C126">
        <v>-2.6012002769999998E-4</v>
      </c>
      <c r="D126">
        <v>1.7341200409999999</v>
      </c>
    </row>
    <row r="127" spans="1:4">
      <c r="A127" t="s">
        <v>53</v>
      </c>
      <c r="B127" t="s">
        <v>21</v>
      </c>
      <c r="C127">
        <v>-1.237539015E-2</v>
      </c>
      <c r="D127">
        <v>0.73546389889999997</v>
      </c>
    </row>
    <row r="128" spans="1:4">
      <c r="A128" t="s">
        <v>54</v>
      </c>
      <c r="B128" t="s">
        <v>7</v>
      </c>
      <c r="C128">
        <v>-4.2313103499999997E-3</v>
      </c>
      <c r="D128">
        <v>16.202119620000001</v>
      </c>
    </row>
    <row r="129" spans="1:4">
      <c r="A129" t="s">
        <v>54</v>
      </c>
      <c r="B129" t="s">
        <v>9</v>
      </c>
      <c r="C129">
        <v>-2.903087094E-3</v>
      </c>
      <c r="D129">
        <v>5.8939839650000003</v>
      </c>
    </row>
    <row r="130" spans="1:4">
      <c r="A130" t="s">
        <v>54</v>
      </c>
      <c r="B130" t="s">
        <v>10</v>
      </c>
      <c r="C130">
        <v>-0.17259379590000001</v>
      </c>
      <c r="D130">
        <v>1.326553162</v>
      </c>
    </row>
    <row r="131" spans="1:4">
      <c r="A131" t="s">
        <v>54</v>
      </c>
      <c r="B131" t="s">
        <v>11</v>
      </c>
      <c r="C131">
        <v>-2.26870422E-2</v>
      </c>
      <c r="D131">
        <v>16.92147202</v>
      </c>
    </row>
    <row r="132" spans="1:4">
      <c r="A132" t="s">
        <v>54</v>
      </c>
      <c r="B132" t="s">
        <v>12</v>
      </c>
      <c r="C132">
        <v>-0.1861515108</v>
      </c>
      <c r="D132">
        <v>9.54246047</v>
      </c>
    </row>
    <row r="133" spans="1:4">
      <c r="A133" t="s">
        <v>54</v>
      </c>
      <c r="B133" t="s">
        <v>13</v>
      </c>
      <c r="C133">
        <v>4.4385212199999999E-3</v>
      </c>
      <c r="D133">
        <v>0.49190042</v>
      </c>
    </row>
    <row r="134" spans="1:4">
      <c r="A134" t="s">
        <v>54</v>
      </c>
      <c r="B134" t="s">
        <v>14</v>
      </c>
      <c r="C134">
        <v>-0.2362244936</v>
      </c>
      <c r="D134">
        <v>3.0049209359999999E-2</v>
      </c>
    </row>
    <row r="135" spans="1:4">
      <c r="A135" t="s">
        <v>54</v>
      </c>
      <c r="B135" t="s">
        <v>15</v>
      </c>
      <c r="C135">
        <v>-1.8468101840000001E-2</v>
      </c>
      <c r="D135">
        <v>0.35066760870000002</v>
      </c>
    </row>
    <row r="136" spans="1:4">
      <c r="A136" t="s">
        <v>54</v>
      </c>
      <c r="B136" t="s">
        <v>16</v>
      </c>
      <c r="C136">
        <v>1.9982133310000001E-2</v>
      </c>
      <c r="D136">
        <v>1.6557217129999999</v>
      </c>
    </row>
    <row r="137" spans="1:4">
      <c r="A137" t="s">
        <v>54</v>
      </c>
      <c r="B137" t="s">
        <v>17</v>
      </c>
      <c r="C137">
        <v>4.4802076069999996</v>
      </c>
      <c r="D137">
        <v>0.46892311739999998</v>
      </c>
    </row>
    <row r="138" spans="1:4">
      <c r="A138" t="s">
        <v>54</v>
      </c>
      <c r="B138" t="s">
        <v>18</v>
      </c>
      <c r="C138">
        <v>2.0402667589999998E-3</v>
      </c>
      <c r="D138">
        <v>165.6426745</v>
      </c>
    </row>
    <row r="139" spans="1:4">
      <c r="A139" t="s">
        <v>54</v>
      </c>
      <c r="B139" t="s">
        <v>19</v>
      </c>
      <c r="C139">
        <v>-6.2015134669999999E-3</v>
      </c>
      <c r="D139">
        <v>6.1485786950000003</v>
      </c>
    </row>
    <row r="140" spans="1:4">
      <c r="A140" t="s">
        <v>54</v>
      </c>
      <c r="B140" t="s">
        <v>20</v>
      </c>
      <c r="C140">
        <v>-2.6980527720000001E-4</v>
      </c>
      <c r="D140">
        <v>2.9227196559999999</v>
      </c>
    </row>
    <row r="141" spans="1:4">
      <c r="A141" t="s">
        <v>54</v>
      </c>
      <c r="B141" t="s">
        <v>21</v>
      </c>
      <c r="C141">
        <v>-1.2465206939999999E-2</v>
      </c>
      <c r="D141">
        <v>0.38188495550000001</v>
      </c>
    </row>
    <row r="142" spans="1:4">
      <c r="A142" t="s">
        <v>55</v>
      </c>
      <c r="B142" t="s">
        <v>7</v>
      </c>
      <c r="C142">
        <v>-5.1966979899999996E-3</v>
      </c>
      <c r="D142">
        <v>22.731261929999999</v>
      </c>
    </row>
    <row r="143" spans="1:4">
      <c r="A143" t="s">
        <v>55</v>
      </c>
      <c r="B143" t="s">
        <v>9</v>
      </c>
      <c r="C143">
        <v>-3.103820055E-3</v>
      </c>
      <c r="D143">
        <v>6.4476828480000004</v>
      </c>
    </row>
    <row r="144" spans="1:4">
      <c r="A144" t="s">
        <v>55</v>
      </c>
      <c r="B144" t="s">
        <v>10</v>
      </c>
      <c r="C144">
        <v>-0.16791615570000001</v>
      </c>
      <c r="D144">
        <v>1.757412744</v>
      </c>
    </row>
    <row r="145" spans="1:4">
      <c r="A145" t="s">
        <v>55</v>
      </c>
      <c r="B145" t="s">
        <v>11</v>
      </c>
      <c r="C145">
        <v>-2.2938676309999999E-2</v>
      </c>
      <c r="D145">
        <v>14.83784567</v>
      </c>
    </row>
    <row r="146" spans="1:4">
      <c r="A146" t="s">
        <v>55</v>
      </c>
      <c r="B146" t="s">
        <v>12</v>
      </c>
      <c r="C146">
        <v>-0.17652868360000001</v>
      </c>
      <c r="D146">
        <v>8.5638208729999992</v>
      </c>
    </row>
    <row r="147" spans="1:4">
      <c r="A147" t="s">
        <v>55</v>
      </c>
      <c r="B147" t="s">
        <v>13</v>
      </c>
      <c r="C147">
        <v>4.4363492610000003E-3</v>
      </c>
      <c r="D147">
        <v>0.51346082159999995</v>
      </c>
    </row>
    <row r="148" spans="1:4">
      <c r="A148" t="s">
        <v>55</v>
      </c>
      <c r="B148" t="s">
        <v>14</v>
      </c>
      <c r="C148">
        <v>-0.23634050340000001</v>
      </c>
      <c r="D148">
        <v>3.5136333860000001E-2</v>
      </c>
    </row>
    <row r="149" spans="1:4">
      <c r="A149" t="s">
        <v>55</v>
      </c>
      <c r="B149" t="s">
        <v>15</v>
      </c>
      <c r="C149">
        <v>-1.844434973E-2</v>
      </c>
      <c r="D149">
        <v>0.1573305089</v>
      </c>
    </row>
    <row r="150" spans="1:4">
      <c r="A150" t="s">
        <v>55</v>
      </c>
      <c r="B150" t="s">
        <v>16</v>
      </c>
      <c r="C150">
        <v>1.9900016060000001E-2</v>
      </c>
      <c r="D150">
        <v>0.85569578999999996</v>
      </c>
    </row>
    <row r="151" spans="1:4">
      <c r="A151" t="s">
        <v>55</v>
      </c>
      <c r="B151" t="s">
        <v>17</v>
      </c>
      <c r="C151">
        <v>8.8591678120000008</v>
      </c>
      <c r="D151">
        <v>0.48338796039999998</v>
      </c>
    </row>
    <row r="152" spans="1:4">
      <c r="A152" t="s">
        <v>55</v>
      </c>
      <c r="B152" t="s">
        <v>18</v>
      </c>
      <c r="C152">
        <v>1.9983489089999999E-3</v>
      </c>
      <c r="D152">
        <v>210.22614250000001</v>
      </c>
    </row>
    <row r="153" spans="1:4">
      <c r="A153" t="s">
        <v>55</v>
      </c>
      <c r="B153" t="s">
        <v>19</v>
      </c>
      <c r="C153">
        <v>-7.3653478359999996E-3</v>
      </c>
      <c r="D153">
        <v>18.53109225</v>
      </c>
    </row>
    <row r="154" spans="1:4">
      <c r="A154" t="s">
        <v>55</v>
      </c>
      <c r="B154" t="s">
        <v>20</v>
      </c>
      <c r="C154">
        <v>-2.6736088069999998E-4</v>
      </c>
      <c r="D154">
        <v>2.2194821560000002</v>
      </c>
    </row>
    <row r="155" spans="1:4">
      <c r="A155" t="s">
        <v>55</v>
      </c>
      <c r="B155" t="s">
        <v>21</v>
      </c>
      <c r="C155">
        <v>-1.249662671E-2</v>
      </c>
      <c r="D155">
        <v>0.5212961612</v>
      </c>
    </row>
    <row r="156" spans="1:4">
      <c r="A156" t="s">
        <v>56</v>
      </c>
      <c r="B156" t="s">
        <v>7</v>
      </c>
      <c r="C156">
        <v>57.761141739999999</v>
      </c>
      <c r="D156">
        <v>2.636121889</v>
      </c>
    </row>
    <row r="157" spans="1:4">
      <c r="A157" t="s">
        <v>56</v>
      </c>
      <c r="B157" t="s">
        <v>9</v>
      </c>
      <c r="C157">
        <v>0.39252767910000003</v>
      </c>
      <c r="D157">
        <v>1.5926716569999999</v>
      </c>
    </row>
    <row r="158" spans="1:4">
      <c r="A158" t="s">
        <v>56</v>
      </c>
      <c r="B158" t="s">
        <v>10</v>
      </c>
      <c r="C158">
        <v>30.01433548</v>
      </c>
      <c r="D158">
        <v>1.56145388</v>
      </c>
    </row>
    <row r="159" spans="1:4">
      <c r="A159" t="s">
        <v>56</v>
      </c>
      <c r="B159" t="s">
        <v>11</v>
      </c>
      <c r="C159">
        <v>41.03801807</v>
      </c>
      <c r="D159">
        <v>1.336808408</v>
      </c>
    </row>
    <row r="160" spans="1:4">
      <c r="A160" t="s">
        <v>56</v>
      </c>
      <c r="B160" t="s">
        <v>12</v>
      </c>
      <c r="C160">
        <v>19.486338539999998</v>
      </c>
      <c r="D160">
        <v>1.559221977</v>
      </c>
    </row>
    <row r="161" spans="1:4">
      <c r="A161" t="s">
        <v>56</v>
      </c>
      <c r="B161" t="s">
        <v>13</v>
      </c>
      <c r="C161">
        <v>4.4920454240000001E-3</v>
      </c>
      <c r="D161">
        <v>0.54169263810000001</v>
      </c>
    </row>
    <row r="162" spans="1:4">
      <c r="A162" t="s">
        <v>56</v>
      </c>
      <c r="B162" t="s">
        <v>14</v>
      </c>
      <c r="C162">
        <v>12.31689051</v>
      </c>
      <c r="D162">
        <v>0.61356965910000005</v>
      </c>
    </row>
    <row r="163" spans="1:4">
      <c r="A163" t="s">
        <v>56</v>
      </c>
      <c r="B163" t="s">
        <v>15</v>
      </c>
      <c r="C163">
        <v>0.5496058573</v>
      </c>
      <c r="D163">
        <v>1.36172074</v>
      </c>
    </row>
    <row r="164" spans="1:4">
      <c r="A164" t="s">
        <v>56</v>
      </c>
      <c r="B164" t="s">
        <v>16</v>
      </c>
      <c r="C164">
        <v>4.7621608670000004</v>
      </c>
      <c r="D164">
        <v>3.189346214</v>
      </c>
    </row>
    <row r="165" spans="1:4">
      <c r="A165" t="s">
        <v>56</v>
      </c>
      <c r="B165" t="s">
        <v>17</v>
      </c>
      <c r="C165">
        <v>1.451981583</v>
      </c>
      <c r="D165">
        <v>1.099100894</v>
      </c>
    </row>
    <row r="166" spans="1:4">
      <c r="A166" t="s">
        <v>56</v>
      </c>
      <c r="B166" t="s">
        <v>18</v>
      </c>
      <c r="C166">
        <v>9.796445204E-4</v>
      </c>
      <c r="D166">
        <v>229.1689642</v>
      </c>
    </row>
    <row r="167" spans="1:4">
      <c r="A167" t="s">
        <v>56</v>
      </c>
      <c r="B167" t="s">
        <v>19</v>
      </c>
      <c r="C167">
        <v>216.14301900000001</v>
      </c>
      <c r="D167">
        <v>2.8252900570000001</v>
      </c>
    </row>
    <row r="168" spans="1:4">
      <c r="A168" t="s">
        <v>56</v>
      </c>
      <c r="B168" t="s">
        <v>20</v>
      </c>
      <c r="C168" s="1">
        <v>-1.5003628509999999E-5</v>
      </c>
      <c r="D168">
        <v>52.605338590000002</v>
      </c>
    </row>
    <row r="169" spans="1:4">
      <c r="A169" t="s">
        <v>56</v>
      </c>
      <c r="B169" t="s">
        <v>21</v>
      </c>
      <c r="C169">
        <v>-1.1998619110000001E-2</v>
      </c>
      <c r="D169">
        <v>0.49301906179999999</v>
      </c>
    </row>
    <row r="170" spans="1:4">
      <c r="A170" t="s">
        <v>57</v>
      </c>
      <c r="B170" t="s">
        <v>7</v>
      </c>
      <c r="C170">
        <v>48.01850906</v>
      </c>
      <c r="D170">
        <v>1.0916707539999999</v>
      </c>
    </row>
    <row r="171" spans="1:4">
      <c r="A171" t="s">
        <v>57</v>
      </c>
      <c r="B171" t="s">
        <v>9</v>
      </c>
      <c r="C171">
        <v>0.50442299390000001</v>
      </c>
      <c r="D171">
        <v>1.760854591</v>
      </c>
    </row>
    <row r="172" spans="1:4">
      <c r="A172" t="s">
        <v>57</v>
      </c>
      <c r="B172" t="s">
        <v>10</v>
      </c>
      <c r="C172">
        <v>35.808398420000003</v>
      </c>
      <c r="D172">
        <v>2.648780795</v>
      </c>
    </row>
    <row r="173" spans="1:4">
      <c r="A173" t="s">
        <v>57</v>
      </c>
      <c r="B173" t="s">
        <v>11</v>
      </c>
      <c r="C173">
        <v>21.052002160000001</v>
      </c>
      <c r="D173">
        <v>1.5973266189999999</v>
      </c>
    </row>
    <row r="174" spans="1:4">
      <c r="A174" t="s">
        <v>57</v>
      </c>
      <c r="B174" t="s">
        <v>12</v>
      </c>
      <c r="C174">
        <v>19.795527459999999</v>
      </c>
      <c r="D174">
        <v>1.614164317</v>
      </c>
    </row>
    <row r="175" spans="1:4">
      <c r="A175" t="s">
        <v>57</v>
      </c>
      <c r="B175" t="s">
        <v>13</v>
      </c>
      <c r="C175">
        <v>4.5784360479999998E-3</v>
      </c>
      <c r="D175">
        <v>0.59486610100000004</v>
      </c>
    </row>
    <row r="176" spans="1:4">
      <c r="A176" t="s">
        <v>57</v>
      </c>
      <c r="B176" t="s">
        <v>14</v>
      </c>
      <c r="C176">
        <v>6.9143774059999998</v>
      </c>
      <c r="D176">
        <v>2.5065880200000001</v>
      </c>
    </row>
    <row r="177" spans="1:4">
      <c r="A177" t="s">
        <v>57</v>
      </c>
      <c r="B177" t="s">
        <v>15</v>
      </c>
      <c r="C177">
        <v>-8.6441724960000001E-3</v>
      </c>
      <c r="D177">
        <v>0.76621030970000004</v>
      </c>
    </row>
    <row r="178" spans="1:4">
      <c r="A178" t="s">
        <v>57</v>
      </c>
      <c r="B178" t="s">
        <v>16</v>
      </c>
      <c r="C178">
        <v>6.612247633</v>
      </c>
      <c r="D178">
        <v>1.517046914</v>
      </c>
    </row>
    <row r="179" spans="1:4">
      <c r="A179" t="s">
        <v>57</v>
      </c>
      <c r="B179" t="s">
        <v>17</v>
      </c>
      <c r="C179">
        <v>1.1025403380000001</v>
      </c>
      <c r="D179">
        <v>2.2378203999999999</v>
      </c>
    </row>
    <row r="180" spans="1:4">
      <c r="A180" t="s">
        <v>57</v>
      </c>
      <c r="B180" t="s">
        <v>18</v>
      </c>
      <c r="C180" s="1">
        <v>-1.98904783E-5</v>
      </c>
      <c r="D180">
        <v>12198.651040000001</v>
      </c>
    </row>
    <row r="181" spans="1:4">
      <c r="A181" t="s">
        <v>57</v>
      </c>
      <c r="B181" t="s">
        <v>19</v>
      </c>
      <c r="C181">
        <v>222.93655369999999</v>
      </c>
      <c r="D181">
        <v>0.66584573049999995</v>
      </c>
    </row>
    <row r="182" spans="1:4">
      <c r="A182" t="s">
        <v>57</v>
      </c>
      <c r="B182" t="s">
        <v>20</v>
      </c>
      <c r="C182">
        <v>5.2609837529999997E-4</v>
      </c>
      <c r="D182">
        <v>2.7198200030000002</v>
      </c>
    </row>
    <row r="183" spans="1:4">
      <c r="A183" t="s">
        <v>57</v>
      </c>
      <c r="B183" t="s">
        <v>21</v>
      </c>
      <c r="C183">
        <v>-1.213297076E-2</v>
      </c>
      <c r="D183">
        <v>0.67243038860000004</v>
      </c>
    </row>
    <row r="184" spans="1:4">
      <c r="A184" t="s">
        <v>29</v>
      </c>
      <c r="B184" t="s">
        <v>7</v>
      </c>
      <c r="C184">
        <v>-3.316522565E-3</v>
      </c>
      <c r="D184">
        <v>33.418037890000001</v>
      </c>
    </row>
    <row r="185" spans="1:4">
      <c r="A185" t="s">
        <v>29</v>
      </c>
      <c r="B185" t="s">
        <v>9</v>
      </c>
      <c r="C185">
        <v>-3.2020038449999998E-3</v>
      </c>
      <c r="D185">
        <v>2.3312069389999999</v>
      </c>
    </row>
    <row r="186" spans="1:4">
      <c r="A186" t="s">
        <v>29</v>
      </c>
      <c r="B186" t="s">
        <v>10</v>
      </c>
      <c r="C186">
        <v>-0.16937766169999999</v>
      </c>
      <c r="D186">
        <v>4.1649026259999999</v>
      </c>
    </row>
    <row r="187" spans="1:4">
      <c r="A187" t="s">
        <v>29</v>
      </c>
      <c r="B187" t="s">
        <v>11</v>
      </c>
      <c r="C187">
        <v>-2.4807058029999999E-2</v>
      </c>
      <c r="D187">
        <v>8.19415184</v>
      </c>
    </row>
    <row r="188" spans="1:4">
      <c r="A188" t="s">
        <v>29</v>
      </c>
      <c r="B188" t="s">
        <v>12</v>
      </c>
      <c r="C188">
        <v>-0.19141854480000001</v>
      </c>
      <c r="D188">
        <v>7.7351698430000004</v>
      </c>
    </row>
    <row r="189" spans="1:4">
      <c r="A189" t="s">
        <v>29</v>
      </c>
      <c r="B189" t="s">
        <v>13</v>
      </c>
      <c r="C189">
        <v>4.4280215409999999E-3</v>
      </c>
      <c r="D189">
        <v>0.2172037245</v>
      </c>
    </row>
    <row r="190" spans="1:4">
      <c r="A190" t="s">
        <v>29</v>
      </c>
      <c r="B190" t="s">
        <v>14</v>
      </c>
      <c r="C190">
        <v>-0.23654468880000001</v>
      </c>
      <c r="D190">
        <v>3.565763944E-2</v>
      </c>
    </row>
    <row r="191" spans="1:4">
      <c r="A191" t="s">
        <v>29</v>
      </c>
      <c r="B191" t="s">
        <v>15</v>
      </c>
      <c r="C191">
        <v>-1.8438022599999999E-2</v>
      </c>
      <c r="D191">
        <v>0.23192877040000001</v>
      </c>
    </row>
    <row r="192" spans="1:4">
      <c r="A192" t="s">
        <v>29</v>
      </c>
      <c r="B192" t="s">
        <v>16</v>
      </c>
      <c r="C192">
        <v>1.9363589970000001E-2</v>
      </c>
      <c r="D192">
        <v>1.5402466379999999</v>
      </c>
    </row>
    <row r="193" spans="1:4">
      <c r="A193" t="s">
        <v>29</v>
      </c>
      <c r="B193" t="s">
        <v>17</v>
      </c>
      <c r="C193">
        <v>7.4458829350000005E-2</v>
      </c>
      <c r="D193">
        <v>20.681319599999998</v>
      </c>
    </row>
    <row r="194" spans="1:4">
      <c r="A194" t="s">
        <v>29</v>
      </c>
      <c r="B194" t="s">
        <v>18</v>
      </c>
      <c r="C194">
        <v>-5.3195237199999996E-4</v>
      </c>
      <c r="D194">
        <v>398.21841760000001</v>
      </c>
    </row>
    <row r="195" spans="1:4">
      <c r="A195" t="s">
        <v>29</v>
      </c>
      <c r="B195" t="s">
        <v>19</v>
      </c>
      <c r="C195">
        <v>3.1679380519999998</v>
      </c>
      <c r="D195">
        <v>12.0796592</v>
      </c>
    </row>
    <row r="196" spans="1:4">
      <c r="A196" t="s">
        <v>29</v>
      </c>
      <c r="B196" t="s">
        <v>20</v>
      </c>
      <c r="C196">
        <v>-2.7266880880000001E-4</v>
      </c>
      <c r="D196">
        <v>3.9421419499999999</v>
      </c>
    </row>
    <row r="197" spans="1:4">
      <c r="A197" t="s">
        <v>29</v>
      </c>
      <c r="B197" t="s">
        <v>21</v>
      </c>
      <c r="C197">
        <v>-1.257289818E-2</v>
      </c>
      <c r="D197">
        <v>0.6030503639</v>
      </c>
    </row>
    <row r="198" spans="1:4">
      <c r="A198" t="s">
        <v>30</v>
      </c>
      <c r="B198" t="s">
        <v>7</v>
      </c>
      <c r="C198">
        <v>0.1094036978</v>
      </c>
      <c r="D198">
        <v>3.1593913960000002</v>
      </c>
    </row>
    <row r="199" spans="1:4">
      <c r="A199" t="s">
        <v>30</v>
      </c>
      <c r="B199" t="s">
        <v>9</v>
      </c>
      <c r="C199">
        <v>4.9856755959999999E-2</v>
      </c>
      <c r="D199">
        <v>1.6767707119999999</v>
      </c>
    </row>
    <row r="200" spans="1:4">
      <c r="A200" t="s">
        <v>30</v>
      </c>
      <c r="B200" t="s">
        <v>10</v>
      </c>
      <c r="C200">
        <v>37.28383822</v>
      </c>
      <c r="D200">
        <v>1.3729571869999999</v>
      </c>
    </row>
    <row r="201" spans="1:4">
      <c r="A201" t="s">
        <v>30</v>
      </c>
      <c r="B201" t="s">
        <v>11</v>
      </c>
      <c r="C201">
        <v>8.280375509E-2</v>
      </c>
      <c r="D201">
        <v>6.6266441010000001</v>
      </c>
    </row>
    <row r="202" spans="1:4">
      <c r="A202" t="s">
        <v>30</v>
      </c>
      <c r="B202" t="s">
        <v>12</v>
      </c>
      <c r="C202">
        <v>2.414140347</v>
      </c>
      <c r="D202">
        <v>3.270657108</v>
      </c>
    </row>
    <row r="203" spans="1:4">
      <c r="A203" t="s">
        <v>30</v>
      </c>
      <c r="B203" t="s">
        <v>13</v>
      </c>
      <c r="C203">
        <v>2.1257672290000001E-2</v>
      </c>
      <c r="D203">
        <v>2.1209439919999999</v>
      </c>
    </row>
    <row r="204" spans="1:4">
      <c r="A204" t="s">
        <v>30</v>
      </c>
      <c r="B204" t="s">
        <v>14</v>
      </c>
      <c r="C204">
        <v>9.2362260660000004</v>
      </c>
      <c r="D204">
        <v>1.233702426</v>
      </c>
    </row>
    <row r="205" spans="1:4">
      <c r="A205" t="s">
        <v>30</v>
      </c>
      <c r="B205" t="s">
        <v>15</v>
      </c>
      <c r="C205">
        <v>2.3307961049999999E-2</v>
      </c>
      <c r="D205">
        <v>1.5315595150000001</v>
      </c>
    </row>
    <row r="206" spans="1:4">
      <c r="A206" t="s">
        <v>30</v>
      </c>
      <c r="B206" t="s">
        <v>16</v>
      </c>
      <c r="C206">
        <v>5.2088396880000003</v>
      </c>
      <c r="D206">
        <v>2.5078637170000002</v>
      </c>
    </row>
    <row r="207" spans="1:4">
      <c r="A207" t="s">
        <v>30</v>
      </c>
      <c r="B207" t="s">
        <v>17</v>
      </c>
      <c r="C207">
        <v>0.14832083839999999</v>
      </c>
      <c r="D207">
        <v>4.286277278</v>
      </c>
    </row>
    <row r="208" spans="1:4">
      <c r="A208" t="s">
        <v>30</v>
      </c>
      <c r="B208" t="s">
        <v>18</v>
      </c>
      <c r="C208">
        <v>4.924488611E-3</v>
      </c>
      <c r="D208">
        <v>50.379682010000003</v>
      </c>
    </row>
    <row r="209" spans="1:4">
      <c r="A209" t="s">
        <v>30</v>
      </c>
      <c r="B209" t="s">
        <v>19</v>
      </c>
      <c r="C209">
        <v>0.37968029079999999</v>
      </c>
      <c r="D209">
        <v>9.7381097689999994</v>
      </c>
    </row>
    <row r="210" spans="1:4">
      <c r="A210" t="s">
        <v>30</v>
      </c>
      <c r="B210" t="s">
        <v>20</v>
      </c>
      <c r="C210">
        <v>0.24095956839999999</v>
      </c>
      <c r="D210">
        <v>1.538703626</v>
      </c>
    </row>
    <row r="211" spans="1:4">
      <c r="A211" t="s">
        <v>30</v>
      </c>
      <c r="B211" t="s">
        <v>21</v>
      </c>
      <c r="C211">
        <v>-1.2547445650000001E-2</v>
      </c>
      <c r="D211">
        <v>0.74756760659999999</v>
      </c>
    </row>
    <row r="212" spans="1:4">
      <c r="A212" t="s">
        <v>31</v>
      </c>
      <c r="B212" t="s">
        <v>7</v>
      </c>
      <c r="C212">
        <v>5.7300976930000003</v>
      </c>
      <c r="D212">
        <v>0.66716120889999997</v>
      </c>
    </row>
    <row r="213" spans="1:4">
      <c r="A213" t="s">
        <v>31</v>
      </c>
      <c r="B213" t="s">
        <v>9</v>
      </c>
      <c r="C213">
        <v>3.8310021229999998E-2</v>
      </c>
      <c r="D213">
        <v>1.3989369009999999</v>
      </c>
    </row>
    <row r="214" spans="1:4">
      <c r="A214" t="s">
        <v>31</v>
      </c>
      <c r="B214" t="s">
        <v>10</v>
      </c>
      <c r="C214">
        <v>2.9867619209999998</v>
      </c>
      <c r="D214">
        <v>1.3108636490000001</v>
      </c>
    </row>
    <row r="215" spans="1:4">
      <c r="A215" t="s">
        <v>31</v>
      </c>
      <c r="B215" t="s">
        <v>11</v>
      </c>
      <c r="C215">
        <v>4.3241357479999998</v>
      </c>
      <c r="D215">
        <v>0.94322355160000004</v>
      </c>
    </row>
    <row r="216" spans="1:4">
      <c r="A216" t="s">
        <v>31</v>
      </c>
      <c r="B216" t="s">
        <v>12</v>
      </c>
      <c r="C216">
        <v>1.8511769339999999</v>
      </c>
      <c r="D216">
        <v>2.9005067019999999</v>
      </c>
    </row>
    <row r="217" spans="1:4">
      <c r="A217" t="s">
        <v>31</v>
      </c>
      <c r="B217" t="s">
        <v>13</v>
      </c>
      <c r="C217">
        <v>4.4118280200000004E-3</v>
      </c>
      <c r="D217">
        <v>0.54423411659999998</v>
      </c>
    </row>
    <row r="218" spans="1:4">
      <c r="A218" t="s">
        <v>31</v>
      </c>
      <c r="B218" t="s">
        <v>14</v>
      </c>
      <c r="C218">
        <v>1.0788513340000001</v>
      </c>
      <c r="D218">
        <v>2.9292450749999999</v>
      </c>
    </row>
    <row r="219" spans="1:4">
      <c r="A219" t="s">
        <v>31</v>
      </c>
      <c r="B219" t="s">
        <v>15</v>
      </c>
      <c r="C219">
        <v>4.2405249880000002E-2</v>
      </c>
      <c r="D219">
        <v>0.73538759669999998</v>
      </c>
    </row>
    <row r="220" spans="1:4">
      <c r="A220" t="s">
        <v>31</v>
      </c>
      <c r="B220" t="s">
        <v>16</v>
      </c>
      <c r="C220">
        <v>0.41145135640000002</v>
      </c>
      <c r="D220">
        <v>0.53436982369999997</v>
      </c>
    </row>
    <row r="221" spans="1:4">
      <c r="A221" t="s">
        <v>31</v>
      </c>
      <c r="B221" t="s">
        <v>17</v>
      </c>
      <c r="C221">
        <v>0.21273360550000001</v>
      </c>
      <c r="D221">
        <v>5.2271498149999998</v>
      </c>
    </row>
    <row r="222" spans="1:4">
      <c r="A222" t="s">
        <v>31</v>
      </c>
      <c r="B222" t="s">
        <v>18</v>
      </c>
      <c r="C222">
        <v>-2.743158514E-3</v>
      </c>
      <c r="D222">
        <v>98.146948780000002</v>
      </c>
    </row>
    <row r="223" spans="1:4">
      <c r="A223" t="s">
        <v>31</v>
      </c>
      <c r="B223" t="s">
        <v>19</v>
      </c>
      <c r="C223">
        <v>26.15803777</v>
      </c>
      <c r="D223">
        <v>0.7211835043</v>
      </c>
    </row>
    <row r="224" spans="1:4">
      <c r="A224" t="s">
        <v>31</v>
      </c>
      <c r="B224" t="s">
        <v>20</v>
      </c>
      <c r="C224">
        <v>-2.311709527E-4</v>
      </c>
      <c r="D224">
        <v>3.659059031</v>
      </c>
    </row>
    <row r="225" spans="1:4">
      <c r="A225" t="s">
        <v>31</v>
      </c>
      <c r="B225" t="s">
        <v>21</v>
      </c>
      <c r="C225">
        <v>-1.2551521580000001E-2</v>
      </c>
      <c r="D225">
        <v>0.69833468330000004</v>
      </c>
    </row>
    <row r="226" spans="1:4">
      <c r="A226" t="s">
        <v>32</v>
      </c>
      <c r="B226" t="s">
        <v>7</v>
      </c>
      <c r="C226">
        <v>0.60591634940000005</v>
      </c>
      <c r="D226">
        <v>0.77844291870000004</v>
      </c>
    </row>
    <row r="227" spans="1:4">
      <c r="A227" t="s">
        <v>32</v>
      </c>
      <c r="B227" t="s">
        <v>9</v>
      </c>
      <c r="C227">
        <v>8.3962457539999993E-2</v>
      </c>
      <c r="D227">
        <v>2.023183328</v>
      </c>
    </row>
    <row r="228" spans="1:4">
      <c r="A228" t="s">
        <v>32</v>
      </c>
      <c r="B228" t="s">
        <v>10</v>
      </c>
      <c r="C228">
        <v>10.21953501</v>
      </c>
      <c r="D228">
        <v>1.8877882800000001</v>
      </c>
    </row>
    <row r="229" spans="1:4">
      <c r="A229" t="s">
        <v>32</v>
      </c>
      <c r="B229" t="s">
        <v>11</v>
      </c>
      <c r="C229">
        <v>0.98527556270000005</v>
      </c>
      <c r="D229">
        <v>1.2354598649999999</v>
      </c>
    </row>
    <row r="230" spans="1:4">
      <c r="A230" t="s">
        <v>32</v>
      </c>
      <c r="B230" t="s">
        <v>12</v>
      </c>
      <c r="C230">
        <v>9.159960989</v>
      </c>
      <c r="D230">
        <v>1.9528689800000001</v>
      </c>
    </row>
    <row r="231" spans="1:4">
      <c r="A231" t="s">
        <v>32</v>
      </c>
      <c r="B231" t="s">
        <v>13</v>
      </c>
      <c r="C231">
        <v>5.108854736E-2</v>
      </c>
      <c r="D231">
        <v>0.89266761630000002</v>
      </c>
    </row>
    <row r="232" spans="1:4">
      <c r="A232" t="s">
        <v>32</v>
      </c>
      <c r="B232" t="s">
        <v>14</v>
      </c>
      <c r="C232">
        <v>5.0458446810000002</v>
      </c>
      <c r="D232">
        <v>1.8396361670000001</v>
      </c>
    </row>
    <row r="233" spans="1:4">
      <c r="A233" t="s">
        <v>32</v>
      </c>
      <c r="B233" t="s">
        <v>15</v>
      </c>
      <c r="C233">
        <v>0.48067664929999998</v>
      </c>
      <c r="D233">
        <v>0.60772661640000003</v>
      </c>
    </row>
    <row r="234" spans="1:4">
      <c r="A234" t="s">
        <v>32</v>
      </c>
      <c r="B234" t="s">
        <v>16</v>
      </c>
      <c r="C234">
        <v>0.2279091878</v>
      </c>
      <c r="D234">
        <v>1.336454204</v>
      </c>
    </row>
    <row r="235" spans="1:4">
      <c r="A235" t="s">
        <v>32</v>
      </c>
      <c r="B235" t="s">
        <v>17</v>
      </c>
      <c r="C235">
        <v>0.55012285260000005</v>
      </c>
      <c r="D235">
        <v>2.3136425429999998</v>
      </c>
    </row>
    <row r="236" spans="1:4">
      <c r="A236" t="s">
        <v>32</v>
      </c>
      <c r="B236" t="s">
        <v>18</v>
      </c>
      <c r="C236">
        <v>0.1941569588</v>
      </c>
      <c r="D236">
        <v>1.3525596609999999</v>
      </c>
    </row>
    <row r="237" spans="1:4">
      <c r="A237" t="s">
        <v>32</v>
      </c>
      <c r="B237" t="s">
        <v>19</v>
      </c>
      <c r="C237">
        <v>0.4291589998</v>
      </c>
      <c r="D237">
        <v>3.4835565549999998</v>
      </c>
    </row>
    <row r="238" spans="1:4">
      <c r="A238" t="s">
        <v>32</v>
      </c>
      <c r="B238" t="s">
        <v>20</v>
      </c>
      <c r="C238">
        <v>5.7327342089999997E-2</v>
      </c>
      <c r="D238">
        <v>0.58900702790000004</v>
      </c>
    </row>
    <row r="239" spans="1:4">
      <c r="A239" t="s">
        <v>32</v>
      </c>
      <c r="B239" t="s">
        <v>21</v>
      </c>
      <c r="C239">
        <v>0.4865680262</v>
      </c>
      <c r="D239">
        <v>0.67609541210000001</v>
      </c>
    </row>
    <row r="240" spans="1:4">
      <c r="A240" t="s">
        <v>29</v>
      </c>
      <c r="B240" t="s">
        <v>7</v>
      </c>
      <c r="C240">
        <v>-3.9484147760000003E-3</v>
      </c>
      <c r="D240">
        <v>10.172699420000001</v>
      </c>
    </row>
    <row r="241" spans="1:4">
      <c r="A241" t="s">
        <v>29</v>
      </c>
      <c r="B241" t="s">
        <v>9</v>
      </c>
      <c r="C241">
        <v>-3.6145973219999998E-3</v>
      </c>
      <c r="D241">
        <v>3.916738584</v>
      </c>
    </row>
    <row r="242" spans="1:4">
      <c r="A242" t="s">
        <v>29</v>
      </c>
      <c r="B242" t="s">
        <v>10</v>
      </c>
      <c r="C242">
        <v>-0.17330312789999999</v>
      </c>
      <c r="D242">
        <v>2.5744572859999999</v>
      </c>
    </row>
    <row r="243" spans="1:4">
      <c r="A243" t="s">
        <v>29</v>
      </c>
      <c r="B243" t="s">
        <v>11</v>
      </c>
      <c r="C243">
        <v>-2.0378161660000001E-2</v>
      </c>
      <c r="D243">
        <v>14.4506212</v>
      </c>
    </row>
    <row r="244" spans="1:4">
      <c r="A244" t="s">
        <v>29</v>
      </c>
      <c r="B244" t="s">
        <v>12</v>
      </c>
      <c r="C244">
        <v>-0.18639979100000001</v>
      </c>
      <c r="D244">
        <v>14.78222691</v>
      </c>
    </row>
    <row r="245" spans="1:4">
      <c r="A245" t="s">
        <v>29</v>
      </c>
      <c r="B245" t="s">
        <v>13</v>
      </c>
      <c r="C245">
        <v>4.4076204759999999E-3</v>
      </c>
      <c r="D245">
        <v>0.26742796839999999</v>
      </c>
    </row>
    <row r="246" spans="1:4">
      <c r="A246" t="s">
        <v>29</v>
      </c>
      <c r="B246" t="s">
        <v>14</v>
      </c>
      <c r="C246">
        <v>-0.2366416345</v>
      </c>
      <c r="D246">
        <v>4.1624754360000002E-2</v>
      </c>
    </row>
    <row r="247" spans="1:4">
      <c r="A247" t="s">
        <v>29</v>
      </c>
      <c r="B247" t="s">
        <v>15</v>
      </c>
      <c r="C247">
        <v>-1.8394141629999999E-2</v>
      </c>
      <c r="D247">
        <v>0.26448206559999998</v>
      </c>
    </row>
    <row r="248" spans="1:4">
      <c r="A248" t="s">
        <v>29</v>
      </c>
      <c r="B248" t="s">
        <v>16</v>
      </c>
      <c r="C248">
        <v>1.9038227330000001E-2</v>
      </c>
      <c r="D248">
        <v>2.0907553220000001</v>
      </c>
    </row>
    <row r="249" spans="1:4">
      <c r="A249" t="s">
        <v>29</v>
      </c>
      <c r="B249" t="s">
        <v>17</v>
      </c>
      <c r="C249">
        <v>7.8783661830000004E-2</v>
      </c>
      <c r="D249">
        <v>13.46203884</v>
      </c>
    </row>
    <row r="250" spans="1:4">
      <c r="A250" t="s">
        <v>29</v>
      </c>
      <c r="B250" t="s">
        <v>18</v>
      </c>
      <c r="C250">
        <v>-1.161000819E-2</v>
      </c>
      <c r="D250">
        <v>16.710914939999999</v>
      </c>
    </row>
    <row r="251" spans="1:4">
      <c r="A251" t="s">
        <v>29</v>
      </c>
      <c r="B251" t="s">
        <v>19</v>
      </c>
      <c r="C251">
        <v>-1.7153508929999999E-3</v>
      </c>
      <c r="D251">
        <v>45.41105245</v>
      </c>
    </row>
    <row r="252" spans="1:4">
      <c r="A252" t="s">
        <v>29</v>
      </c>
      <c r="B252" t="s">
        <v>20</v>
      </c>
      <c r="C252">
        <v>-2.8149444710000001E-4</v>
      </c>
      <c r="D252">
        <v>2.333551784</v>
      </c>
    </row>
    <row r="253" spans="1:4">
      <c r="A253" t="s">
        <v>29</v>
      </c>
      <c r="B253" t="s">
        <v>21</v>
      </c>
      <c r="C253">
        <v>-1.265768318E-2</v>
      </c>
      <c r="D253">
        <v>0.99553232390000002</v>
      </c>
    </row>
    <row r="254" spans="1:4">
      <c r="A254" t="s">
        <v>30</v>
      </c>
      <c r="B254" t="s">
        <v>7</v>
      </c>
      <c r="C254">
        <v>0.1124751262</v>
      </c>
      <c r="D254">
        <v>2.855040442</v>
      </c>
    </row>
    <row r="255" spans="1:4">
      <c r="A255" t="s">
        <v>30</v>
      </c>
      <c r="B255" t="s">
        <v>9</v>
      </c>
      <c r="C255">
        <v>5.0600732869999998E-2</v>
      </c>
      <c r="D255">
        <v>2.159935983</v>
      </c>
    </row>
    <row r="256" spans="1:4">
      <c r="A256" t="s">
        <v>30</v>
      </c>
      <c r="B256" t="s">
        <v>10</v>
      </c>
      <c r="C256">
        <v>38.06251065</v>
      </c>
      <c r="D256">
        <v>2.0830547469999998</v>
      </c>
    </row>
    <row r="257" spans="1:4">
      <c r="A257" t="s">
        <v>30</v>
      </c>
      <c r="B257" t="s">
        <v>11</v>
      </c>
      <c r="C257">
        <v>8.6479730860000006E-2</v>
      </c>
      <c r="D257">
        <v>5.653733967</v>
      </c>
    </row>
    <row r="258" spans="1:4">
      <c r="A258" t="s">
        <v>30</v>
      </c>
      <c r="B258" t="s">
        <v>12</v>
      </c>
      <c r="C258">
        <v>2.437464104</v>
      </c>
      <c r="D258">
        <v>3.8930779960000002</v>
      </c>
    </row>
    <row r="259" spans="1:4">
      <c r="A259" t="s">
        <v>30</v>
      </c>
      <c r="B259" t="s">
        <v>13</v>
      </c>
      <c r="C259">
        <v>2.1696295970000001E-2</v>
      </c>
      <c r="D259">
        <v>1.858430706</v>
      </c>
    </row>
    <row r="260" spans="1:4">
      <c r="A260" t="s">
        <v>30</v>
      </c>
      <c r="B260" t="s">
        <v>14</v>
      </c>
      <c r="C260">
        <v>9.2263752419999996</v>
      </c>
      <c r="D260">
        <v>1.7943008600000001</v>
      </c>
    </row>
    <row r="261" spans="1:4">
      <c r="A261" t="s">
        <v>30</v>
      </c>
      <c r="B261" t="s">
        <v>15</v>
      </c>
      <c r="C261">
        <v>2.2795031479999998E-2</v>
      </c>
      <c r="D261">
        <v>1.46742763</v>
      </c>
    </row>
    <row r="262" spans="1:4">
      <c r="A262" t="s">
        <v>30</v>
      </c>
      <c r="B262" t="s">
        <v>16</v>
      </c>
      <c r="C262">
        <v>5.3210370989999998</v>
      </c>
      <c r="D262">
        <v>1.4988802699999999</v>
      </c>
    </row>
    <row r="263" spans="1:4">
      <c r="A263" t="s">
        <v>30</v>
      </c>
      <c r="B263" t="s">
        <v>17</v>
      </c>
      <c r="C263">
        <v>0.1621840477</v>
      </c>
      <c r="D263">
        <v>6.459506685</v>
      </c>
    </row>
    <row r="264" spans="1:4">
      <c r="A264" t="s">
        <v>30</v>
      </c>
      <c r="B264" t="s">
        <v>18</v>
      </c>
      <c r="C264">
        <v>-5.9419549390000003E-3</v>
      </c>
      <c r="D264">
        <v>27.809865160000001</v>
      </c>
    </row>
    <row r="265" spans="1:4">
      <c r="A265" t="s">
        <v>30</v>
      </c>
      <c r="B265" t="s">
        <v>19</v>
      </c>
      <c r="C265">
        <v>-7.0096446959999996E-3</v>
      </c>
      <c r="D265">
        <v>15.13358309</v>
      </c>
    </row>
    <row r="266" spans="1:4">
      <c r="A266" t="s">
        <v>30</v>
      </c>
      <c r="B266" t="s">
        <v>20</v>
      </c>
      <c r="C266">
        <v>0.2411162624</v>
      </c>
      <c r="D266">
        <v>0.7471789553</v>
      </c>
    </row>
    <row r="267" spans="1:4">
      <c r="A267" t="s">
        <v>30</v>
      </c>
      <c r="B267" t="s">
        <v>21</v>
      </c>
      <c r="C267">
        <v>-1.2634688E-2</v>
      </c>
      <c r="D267">
        <v>0.63162423020000003</v>
      </c>
    </row>
    <row r="268" spans="1:4">
      <c r="A268" t="s">
        <v>31</v>
      </c>
      <c r="B268" t="s">
        <v>7</v>
      </c>
      <c r="C268">
        <v>5.7568925000000002</v>
      </c>
      <c r="D268">
        <v>1.0438350169999999</v>
      </c>
    </row>
    <row r="269" spans="1:4">
      <c r="A269" t="s">
        <v>31</v>
      </c>
      <c r="B269" t="s">
        <v>9</v>
      </c>
      <c r="C269">
        <v>4.0310813920000001E-2</v>
      </c>
      <c r="D269">
        <v>2.666849274</v>
      </c>
    </row>
    <row r="270" spans="1:4">
      <c r="A270" t="s">
        <v>31</v>
      </c>
      <c r="B270" t="s">
        <v>10</v>
      </c>
      <c r="C270">
        <v>3.0990537950000001</v>
      </c>
      <c r="D270">
        <v>1.1944113199999999</v>
      </c>
    </row>
    <row r="271" spans="1:4">
      <c r="A271" t="s">
        <v>31</v>
      </c>
      <c r="B271" t="s">
        <v>11</v>
      </c>
      <c r="C271">
        <v>4.4821749730000002</v>
      </c>
      <c r="D271">
        <v>1.79162226</v>
      </c>
    </row>
    <row r="272" spans="1:4">
      <c r="A272" t="s">
        <v>31</v>
      </c>
      <c r="B272" t="s">
        <v>12</v>
      </c>
      <c r="C272">
        <v>1.9969415829999999</v>
      </c>
      <c r="D272">
        <v>3.9403623809999999</v>
      </c>
    </row>
    <row r="273" spans="1:4">
      <c r="A273" t="s">
        <v>31</v>
      </c>
      <c r="B273" t="s">
        <v>13</v>
      </c>
      <c r="C273">
        <v>4.4066718029999999E-3</v>
      </c>
      <c r="D273">
        <v>0.40089341080000002</v>
      </c>
    </row>
    <row r="274" spans="1:4">
      <c r="A274" t="s">
        <v>31</v>
      </c>
      <c r="B274" t="s">
        <v>14</v>
      </c>
      <c r="C274">
        <v>1.0608612159999999</v>
      </c>
      <c r="D274">
        <v>1.4301895920000001</v>
      </c>
    </row>
    <row r="275" spans="1:4">
      <c r="A275" t="s">
        <v>31</v>
      </c>
      <c r="B275" t="s">
        <v>15</v>
      </c>
      <c r="C275">
        <v>4.2006904409999997E-2</v>
      </c>
      <c r="D275">
        <v>0.62033051709999998</v>
      </c>
    </row>
    <row r="276" spans="1:4">
      <c r="A276" t="s">
        <v>31</v>
      </c>
      <c r="B276" t="s">
        <v>16</v>
      </c>
      <c r="C276">
        <v>0.41727436140000002</v>
      </c>
      <c r="D276">
        <v>1.5498547519999999</v>
      </c>
    </row>
    <row r="277" spans="1:4">
      <c r="A277" t="s">
        <v>31</v>
      </c>
      <c r="B277" t="s">
        <v>17</v>
      </c>
      <c r="C277">
        <v>0.21897558340000001</v>
      </c>
      <c r="D277">
        <v>5.882661755</v>
      </c>
    </row>
    <row r="278" spans="1:4">
      <c r="A278" t="s">
        <v>31</v>
      </c>
      <c r="B278" t="s">
        <v>18</v>
      </c>
      <c r="C278">
        <v>-1.132372683E-2</v>
      </c>
      <c r="D278">
        <v>9.3487526729999999</v>
      </c>
    </row>
    <row r="279" spans="1:4">
      <c r="A279" t="s">
        <v>31</v>
      </c>
      <c r="B279" t="s">
        <v>19</v>
      </c>
      <c r="C279">
        <v>25.94060704</v>
      </c>
      <c r="D279">
        <v>0.95768530480000003</v>
      </c>
    </row>
    <row r="280" spans="1:4">
      <c r="A280" t="s">
        <v>31</v>
      </c>
      <c r="B280" t="s">
        <v>20</v>
      </c>
      <c r="C280">
        <v>-2.101896008E-4</v>
      </c>
      <c r="D280">
        <v>6.6592617379999997</v>
      </c>
    </row>
    <row r="281" spans="1:4">
      <c r="A281" t="s">
        <v>31</v>
      </c>
      <c r="B281" t="s">
        <v>21</v>
      </c>
      <c r="C281">
        <v>-1.270351408E-2</v>
      </c>
      <c r="D281">
        <v>0.8335912969</v>
      </c>
    </row>
    <row r="282" spans="1:4">
      <c r="A282" t="s">
        <v>32</v>
      </c>
      <c r="B282" t="s">
        <v>7</v>
      </c>
      <c r="C282">
        <v>0.62140015900000001</v>
      </c>
      <c r="D282">
        <v>0.38845929089999998</v>
      </c>
    </row>
    <row r="283" spans="1:4">
      <c r="A283" t="s">
        <v>32</v>
      </c>
      <c r="B283" t="s">
        <v>9</v>
      </c>
      <c r="C283">
        <v>8.7237357309999999E-2</v>
      </c>
      <c r="D283">
        <v>1.4617133959999999</v>
      </c>
    </row>
    <row r="284" spans="1:4">
      <c r="A284" t="s">
        <v>32</v>
      </c>
      <c r="B284" t="s">
        <v>10</v>
      </c>
      <c r="C284">
        <v>10.58557776</v>
      </c>
      <c r="D284">
        <v>1.38037695</v>
      </c>
    </row>
    <row r="285" spans="1:4">
      <c r="A285" t="s">
        <v>32</v>
      </c>
      <c r="B285" t="s">
        <v>11</v>
      </c>
      <c r="C285">
        <v>0.99823171219999995</v>
      </c>
      <c r="D285">
        <v>0.79151985849999995</v>
      </c>
    </row>
    <row r="286" spans="1:4">
      <c r="A286" t="s">
        <v>32</v>
      </c>
      <c r="B286" t="s">
        <v>12</v>
      </c>
      <c r="C286">
        <v>9.4948282909999993</v>
      </c>
      <c r="D286">
        <v>1.341881315</v>
      </c>
    </row>
    <row r="287" spans="1:4">
      <c r="A287" t="s">
        <v>32</v>
      </c>
      <c r="B287" t="s">
        <v>13</v>
      </c>
      <c r="C287">
        <v>5.2527515679999998E-2</v>
      </c>
      <c r="D287">
        <v>0.585162344</v>
      </c>
    </row>
    <row r="288" spans="1:4">
      <c r="A288" t="s">
        <v>32</v>
      </c>
      <c r="B288" t="s">
        <v>14</v>
      </c>
      <c r="C288">
        <v>5.1311378400000001</v>
      </c>
      <c r="D288">
        <v>1.3244769009999999</v>
      </c>
    </row>
    <row r="289" spans="1:4">
      <c r="A289" t="s">
        <v>32</v>
      </c>
      <c r="B289" t="s">
        <v>15</v>
      </c>
      <c r="C289">
        <v>0.48313122819999998</v>
      </c>
      <c r="D289">
        <v>0.35227112960000001</v>
      </c>
    </row>
    <row r="290" spans="1:4">
      <c r="A290" t="s">
        <v>32</v>
      </c>
      <c r="B290" t="s">
        <v>16</v>
      </c>
      <c r="C290">
        <v>0.23458649670000001</v>
      </c>
      <c r="D290">
        <v>0.54736856060000005</v>
      </c>
    </row>
    <row r="291" spans="1:4">
      <c r="A291" t="s">
        <v>32</v>
      </c>
      <c r="B291" t="s">
        <v>17</v>
      </c>
      <c r="C291">
        <v>0.55766148329999998</v>
      </c>
      <c r="D291">
        <v>3.0903886819999999</v>
      </c>
    </row>
    <row r="292" spans="1:4">
      <c r="A292" t="s">
        <v>32</v>
      </c>
      <c r="B292" t="s">
        <v>18</v>
      </c>
      <c r="C292">
        <v>0.18883319209999999</v>
      </c>
      <c r="D292">
        <v>0.74299058709999999</v>
      </c>
    </row>
    <row r="293" spans="1:4">
      <c r="A293" t="s">
        <v>32</v>
      </c>
      <c r="B293" t="s">
        <v>19</v>
      </c>
      <c r="C293">
        <v>0.32774119779999999</v>
      </c>
      <c r="D293">
        <v>0.93714982970000005</v>
      </c>
    </row>
    <row r="294" spans="1:4">
      <c r="A294" t="s">
        <v>32</v>
      </c>
      <c r="B294" t="s">
        <v>20</v>
      </c>
      <c r="C294">
        <v>5.8372249639999998E-2</v>
      </c>
      <c r="D294">
        <v>0.38863900109999999</v>
      </c>
    </row>
    <row r="295" spans="1:4">
      <c r="A295" t="s">
        <v>32</v>
      </c>
      <c r="B295" t="s">
        <v>21</v>
      </c>
      <c r="C295">
        <v>0.49470301579999998</v>
      </c>
      <c r="D295">
        <v>0.42454428129999999</v>
      </c>
    </row>
    <row r="296" spans="1:4">
      <c r="A296" t="s">
        <v>57</v>
      </c>
      <c r="B296" t="s">
        <v>7</v>
      </c>
      <c r="C296">
        <v>51.028905199999997</v>
      </c>
      <c r="D296">
        <v>1.6895764740000001</v>
      </c>
    </row>
    <row r="297" spans="1:4">
      <c r="A297" t="s">
        <v>57</v>
      </c>
      <c r="B297" t="s">
        <v>9</v>
      </c>
      <c r="C297">
        <v>0.58718602330000003</v>
      </c>
      <c r="D297">
        <v>1.865838071</v>
      </c>
    </row>
    <row r="298" spans="1:4">
      <c r="A298" t="s">
        <v>57</v>
      </c>
      <c r="B298" t="s">
        <v>10</v>
      </c>
      <c r="C298">
        <v>41.331251279999996</v>
      </c>
      <c r="D298">
        <v>2.5344304000000002</v>
      </c>
    </row>
    <row r="299" spans="1:4">
      <c r="A299" t="s">
        <v>57</v>
      </c>
      <c r="B299" t="s">
        <v>11</v>
      </c>
      <c r="C299">
        <v>23.97705397</v>
      </c>
      <c r="D299">
        <v>1.6471773649999999</v>
      </c>
    </row>
    <row r="300" spans="1:4">
      <c r="A300" t="s">
        <v>57</v>
      </c>
      <c r="B300" t="s">
        <v>12</v>
      </c>
      <c r="C300">
        <v>22.735044089999999</v>
      </c>
      <c r="D300">
        <v>1.8954293259999999</v>
      </c>
    </row>
    <row r="301" spans="1:4">
      <c r="A301" t="s">
        <v>57</v>
      </c>
      <c r="B301" t="s">
        <v>13</v>
      </c>
      <c r="C301">
        <v>4.5142472619999997E-3</v>
      </c>
      <c r="D301">
        <v>0.3342799991</v>
      </c>
    </row>
    <row r="302" spans="1:4">
      <c r="A302" t="s">
        <v>57</v>
      </c>
      <c r="B302" t="s">
        <v>14</v>
      </c>
      <c r="C302">
        <v>7.8567559060000001</v>
      </c>
      <c r="D302">
        <v>2.083841987</v>
      </c>
    </row>
    <row r="303" spans="1:4">
      <c r="A303" t="s">
        <v>57</v>
      </c>
      <c r="B303" t="s">
        <v>15</v>
      </c>
      <c r="C303">
        <v>-8.2568879779999996E-3</v>
      </c>
      <c r="D303">
        <v>2.4491412929999998</v>
      </c>
    </row>
    <row r="304" spans="1:4">
      <c r="A304" t="s">
        <v>57</v>
      </c>
      <c r="B304" t="s">
        <v>16</v>
      </c>
      <c r="C304">
        <v>7.2451561330000001</v>
      </c>
      <c r="D304">
        <v>2.2219092909999998</v>
      </c>
    </row>
    <row r="305" spans="1:4">
      <c r="A305" t="s">
        <v>57</v>
      </c>
      <c r="B305" t="s">
        <v>17</v>
      </c>
      <c r="C305">
        <v>1.1721101460000001</v>
      </c>
      <c r="D305">
        <v>2.2221454779999998</v>
      </c>
    </row>
    <row r="306" spans="1:4">
      <c r="A306" t="s">
        <v>57</v>
      </c>
      <c r="B306" t="s">
        <v>18</v>
      </c>
      <c r="C306">
        <v>-2.5053633759999999E-2</v>
      </c>
      <c r="D306">
        <v>7.6202609399999996</v>
      </c>
    </row>
    <row r="307" spans="1:4">
      <c r="A307" t="s">
        <v>57</v>
      </c>
      <c r="B307" t="s">
        <v>19</v>
      </c>
      <c r="C307">
        <v>209.72839279999999</v>
      </c>
      <c r="D307">
        <v>0.80731216029999997</v>
      </c>
    </row>
    <row r="308" spans="1:4">
      <c r="A308" t="s">
        <v>57</v>
      </c>
      <c r="B308" t="s">
        <v>20</v>
      </c>
      <c r="C308">
        <v>5.7677424729999998E-4</v>
      </c>
      <c r="D308">
        <v>3.4563396489999998</v>
      </c>
    </row>
    <row r="309" spans="1:4">
      <c r="A309" t="s">
        <v>57</v>
      </c>
      <c r="B309" t="s">
        <v>21</v>
      </c>
      <c r="C309">
        <v>-1.221965698E-2</v>
      </c>
      <c r="D309">
        <v>0.76423348670000002</v>
      </c>
    </row>
    <row r="310" spans="1:4">
      <c r="A310" t="s">
        <v>29</v>
      </c>
      <c r="B310" t="s">
        <v>7</v>
      </c>
      <c r="C310">
        <v>-1.3647445589999999E-3</v>
      </c>
      <c r="D310">
        <v>98.249197039999999</v>
      </c>
    </row>
    <row r="311" spans="1:4">
      <c r="A311" t="s">
        <v>29</v>
      </c>
      <c r="B311" t="s">
        <v>9</v>
      </c>
      <c r="C311">
        <v>-4.1170096279999997E-3</v>
      </c>
      <c r="D311">
        <v>3.724523209</v>
      </c>
    </row>
    <row r="312" spans="1:4">
      <c r="A312" t="s">
        <v>29</v>
      </c>
      <c r="B312" t="s">
        <v>10</v>
      </c>
      <c r="C312">
        <v>-0.1686366265</v>
      </c>
      <c r="D312">
        <v>2.3445076720000002</v>
      </c>
    </row>
    <row r="313" spans="1:4">
      <c r="A313" t="s">
        <v>29</v>
      </c>
      <c r="B313" t="s">
        <v>11</v>
      </c>
      <c r="C313">
        <v>-1.797719243E-2</v>
      </c>
      <c r="D313">
        <v>21.241616929999999</v>
      </c>
    </row>
    <row r="314" spans="1:4">
      <c r="A314" t="s">
        <v>29</v>
      </c>
      <c r="B314" t="s">
        <v>12</v>
      </c>
      <c r="C314">
        <v>-0.21009320889999999</v>
      </c>
      <c r="D314">
        <v>9.2200732930000004</v>
      </c>
    </row>
    <row r="315" spans="1:4">
      <c r="A315" t="s">
        <v>29</v>
      </c>
      <c r="B315" t="s">
        <v>13</v>
      </c>
      <c r="C315">
        <v>4.3615841620000002E-3</v>
      </c>
      <c r="D315">
        <v>0.52420704090000003</v>
      </c>
    </row>
    <row r="316" spans="1:4">
      <c r="A316" t="s">
        <v>29</v>
      </c>
      <c r="B316" t="s">
        <v>14</v>
      </c>
      <c r="C316">
        <v>-0.23617988049999999</v>
      </c>
      <c r="D316">
        <v>5.3285137910000002E-2</v>
      </c>
    </row>
    <row r="317" spans="1:4">
      <c r="A317" t="s">
        <v>29</v>
      </c>
      <c r="B317" t="s">
        <v>15</v>
      </c>
      <c r="C317">
        <v>-1.828726047E-2</v>
      </c>
      <c r="D317">
        <v>0.2958639575</v>
      </c>
    </row>
    <row r="318" spans="1:4">
      <c r="A318" t="s">
        <v>29</v>
      </c>
      <c r="B318" t="s">
        <v>16</v>
      </c>
      <c r="C318">
        <v>1.8416673009999999E-2</v>
      </c>
      <c r="D318">
        <v>1.429039897</v>
      </c>
    </row>
    <row r="319" spans="1:4">
      <c r="A319" t="s">
        <v>29</v>
      </c>
      <c r="B319" t="s">
        <v>17</v>
      </c>
      <c r="C319">
        <v>0.101353628</v>
      </c>
      <c r="D319">
        <v>14.28560474</v>
      </c>
    </row>
    <row r="320" spans="1:4">
      <c r="A320" t="s">
        <v>29</v>
      </c>
      <c r="B320" t="s">
        <v>18</v>
      </c>
      <c r="C320">
        <v>-2.571738128E-2</v>
      </c>
      <c r="D320">
        <v>7.3595957189999996</v>
      </c>
    </row>
    <row r="321" spans="1:4">
      <c r="A321" t="s">
        <v>29</v>
      </c>
      <c r="B321" t="s">
        <v>19</v>
      </c>
      <c r="C321">
        <v>1.454887332</v>
      </c>
      <c r="D321">
        <v>12.612067400000001</v>
      </c>
    </row>
    <row r="322" spans="1:4">
      <c r="A322" t="s">
        <v>29</v>
      </c>
      <c r="B322" t="s">
        <v>20</v>
      </c>
      <c r="C322">
        <v>-2.8760905029999998E-4</v>
      </c>
      <c r="D322">
        <v>2.8437895559999999</v>
      </c>
    </row>
    <row r="323" spans="1:4">
      <c r="A323" t="s">
        <v>29</v>
      </c>
      <c r="B323" t="s">
        <v>21</v>
      </c>
      <c r="C323">
        <v>-1.264110356E-2</v>
      </c>
      <c r="D323">
        <v>0.643244449</v>
      </c>
    </row>
    <row r="324" spans="1:4">
      <c r="A324" t="s">
        <v>30</v>
      </c>
      <c r="B324" t="s">
        <v>7</v>
      </c>
      <c r="C324">
        <v>0.1135221585</v>
      </c>
      <c r="D324">
        <v>1.8813584809999999</v>
      </c>
    </row>
    <row r="325" spans="1:4">
      <c r="A325" t="s">
        <v>30</v>
      </c>
      <c r="B325" t="s">
        <v>9</v>
      </c>
      <c r="C325">
        <v>5.2763928090000002E-2</v>
      </c>
      <c r="D325">
        <v>1.9370414739999999</v>
      </c>
    </row>
    <row r="326" spans="1:4">
      <c r="A326" t="s">
        <v>30</v>
      </c>
      <c r="B326" t="s">
        <v>10</v>
      </c>
      <c r="C326">
        <v>39.20603217</v>
      </c>
      <c r="D326">
        <v>1.983044416</v>
      </c>
    </row>
    <row r="327" spans="1:4">
      <c r="A327" t="s">
        <v>30</v>
      </c>
      <c r="B327" t="s">
        <v>11</v>
      </c>
      <c r="C327">
        <v>8.7309534839999994E-2</v>
      </c>
      <c r="D327">
        <v>2.3132108360000001</v>
      </c>
    </row>
    <row r="328" spans="1:4">
      <c r="A328" t="s">
        <v>30</v>
      </c>
      <c r="B328" t="s">
        <v>12</v>
      </c>
      <c r="C328">
        <v>2.523467449</v>
      </c>
      <c r="D328">
        <v>1.8532717889999999</v>
      </c>
    </row>
    <row r="329" spans="1:4">
      <c r="A329" t="s">
        <v>30</v>
      </c>
      <c r="B329" t="s">
        <v>13</v>
      </c>
      <c r="C329">
        <v>2.2019883149999999E-2</v>
      </c>
      <c r="D329">
        <v>1.2940131560000001</v>
      </c>
    </row>
    <row r="330" spans="1:4">
      <c r="A330" t="s">
        <v>30</v>
      </c>
      <c r="B330" t="s">
        <v>14</v>
      </c>
      <c r="C330">
        <v>9.3350474759999997</v>
      </c>
      <c r="D330">
        <v>1.6380787960000001</v>
      </c>
    </row>
    <row r="331" spans="1:4">
      <c r="A331" t="s">
        <v>30</v>
      </c>
      <c r="B331" t="s">
        <v>15</v>
      </c>
      <c r="C331">
        <v>2.2526914249999998E-2</v>
      </c>
      <c r="D331">
        <v>0.86983274970000002</v>
      </c>
    </row>
    <row r="332" spans="1:4">
      <c r="A332" t="s">
        <v>30</v>
      </c>
      <c r="B332" t="s">
        <v>16</v>
      </c>
      <c r="C332">
        <v>5.4129576689999999</v>
      </c>
      <c r="D332">
        <v>1.611698061</v>
      </c>
    </row>
    <row r="333" spans="1:4">
      <c r="A333" t="s">
        <v>30</v>
      </c>
      <c r="B333" t="s">
        <v>17</v>
      </c>
      <c r="C333">
        <v>0.1867358187</v>
      </c>
      <c r="D333">
        <v>4.5581597169999997</v>
      </c>
    </row>
    <row r="334" spans="1:4">
      <c r="A334" t="s">
        <v>30</v>
      </c>
      <c r="B334" t="s">
        <v>18</v>
      </c>
      <c r="C334">
        <v>-1.857352545E-2</v>
      </c>
      <c r="D334">
        <v>9.1930126449999996</v>
      </c>
    </row>
    <row r="335" spans="1:4">
      <c r="A335" t="s">
        <v>30</v>
      </c>
      <c r="B335" t="s">
        <v>19</v>
      </c>
      <c r="C335">
        <v>0.1451913762</v>
      </c>
      <c r="D335">
        <v>9.7698624590000005</v>
      </c>
    </row>
    <row r="336" spans="1:4">
      <c r="A336" t="s">
        <v>30</v>
      </c>
      <c r="B336" t="s">
        <v>20</v>
      </c>
      <c r="C336">
        <v>0.242556416</v>
      </c>
      <c r="D336">
        <v>0.84299626679999995</v>
      </c>
    </row>
    <row r="337" spans="1:4">
      <c r="A337" t="s">
        <v>30</v>
      </c>
      <c r="B337" t="s">
        <v>21</v>
      </c>
      <c r="C337">
        <v>-1.2734549980000001E-2</v>
      </c>
      <c r="D337">
        <v>0.73038463419999999</v>
      </c>
    </row>
    <row r="338" spans="1:4">
      <c r="A338" t="s">
        <v>31</v>
      </c>
      <c r="B338" t="s">
        <v>7</v>
      </c>
      <c r="C338">
        <v>5.6915646420000003</v>
      </c>
      <c r="D338">
        <v>2.303747649</v>
      </c>
    </row>
    <row r="339" spans="1:4">
      <c r="A339" t="s">
        <v>31</v>
      </c>
      <c r="B339" t="s">
        <v>9</v>
      </c>
      <c r="C339">
        <v>3.9972450499999999E-2</v>
      </c>
      <c r="D339">
        <v>1.238541976</v>
      </c>
    </row>
    <row r="340" spans="1:4">
      <c r="A340" t="s">
        <v>31</v>
      </c>
      <c r="B340" t="s">
        <v>10</v>
      </c>
      <c r="C340">
        <v>3.1264383950000001</v>
      </c>
      <c r="D340">
        <v>1.4245923330000001</v>
      </c>
    </row>
    <row r="341" spans="1:4">
      <c r="A341" t="s">
        <v>31</v>
      </c>
      <c r="B341" t="s">
        <v>11</v>
      </c>
      <c r="C341">
        <v>4.4043884139999996</v>
      </c>
      <c r="D341">
        <v>1.577481395</v>
      </c>
    </row>
    <row r="342" spans="1:4">
      <c r="A342" t="s">
        <v>31</v>
      </c>
      <c r="B342" t="s">
        <v>12</v>
      </c>
      <c r="C342">
        <v>1.9409680819999999</v>
      </c>
      <c r="D342">
        <v>2.3968033059999998</v>
      </c>
    </row>
    <row r="343" spans="1:4">
      <c r="A343" t="s">
        <v>31</v>
      </c>
      <c r="B343" t="s">
        <v>13</v>
      </c>
      <c r="C343">
        <v>4.3777533769999996E-3</v>
      </c>
      <c r="D343">
        <v>0.45702000040000001</v>
      </c>
    </row>
    <row r="344" spans="1:4">
      <c r="A344" t="s">
        <v>31</v>
      </c>
      <c r="B344" t="s">
        <v>14</v>
      </c>
      <c r="C344">
        <v>1.052507861</v>
      </c>
      <c r="D344">
        <v>2.6873204980000001</v>
      </c>
    </row>
    <row r="345" spans="1:4">
      <c r="A345" t="s">
        <v>31</v>
      </c>
      <c r="B345" t="s">
        <v>15</v>
      </c>
      <c r="C345">
        <v>4.1122487280000002E-2</v>
      </c>
      <c r="D345">
        <v>1.019784169</v>
      </c>
    </row>
    <row r="346" spans="1:4">
      <c r="A346" t="s">
        <v>31</v>
      </c>
      <c r="B346" t="s">
        <v>16</v>
      </c>
      <c r="C346">
        <v>0.41538712719999998</v>
      </c>
      <c r="D346">
        <v>2.8030284280000002</v>
      </c>
    </row>
    <row r="347" spans="1:4">
      <c r="A347" t="s">
        <v>31</v>
      </c>
      <c r="B347" t="s">
        <v>17</v>
      </c>
      <c r="C347">
        <v>0.2425923851</v>
      </c>
      <c r="D347">
        <v>7.8379290780000002</v>
      </c>
    </row>
    <row r="348" spans="1:4">
      <c r="A348" t="s">
        <v>31</v>
      </c>
      <c r="B348" t="s">
        <v>18</v>
      </c>
      <c r="C348">
        <v>-2.4925489509999999E-2</v>
      </c>
      <c r="D348">
        <v>6.4161637770000004</v>
      </c>
    </row>
    <row r="349" spans="1:4">
      <c r="A349" t="s">
        <v>31</v>
      </c>
      <c r="B349" t="s">
        <v>19</v>
      </c>
      <c r="C349">
        <v>25.45238148</v>
      </c>
      <c r="D349">
        <v>2.1389046079999998</v>
      </c>
    </row>
    <row r="350" spans="1:4">
      <c r="A350" t="s">
        <v>31</v>
      </c>
      <c r="B350" t="s">
        <v>20</v>
      </c>
      <c r="C350">
        <v>-2.2820563150000001E-4</v>
      </c>
      <c r="D350">
        <v>1.1808227659999999</v>
      </c>
    </row>
    <row r="351" spans="1:4">
      <c r="A351" t="s">
        <v>31</v>
      </c>
      <c r="B351" t="s">
        <v>21</v>
      </c>
      <c r="C351">
        <v>-1.2754720799999999E-2</v>
      </c>
      <c r="D351">
        <v>0.62003980830000005</v>
      </c>
    </row>
    <row r="352" spans="1:4">
      <c r="A352" t="s">
        <v>32</v>
      </c>
      <c r="B352" t="s">
        <v>7</v>
      </c>
      <c r="C352">
        <v>0.61067108059999997</v>
      </c>
      <c r="D352">
        <v>1.9573968930000001</v>
      </c>
    </row>
    <row r="353" spans="1:4">
      <c r="A353" t="s">
        <v>32</v>
      </c>
      <c r="B353" t="s">
        <v>9</v>
      </c>
      <c r="C353">
        <v>8.8000837700000001E-2</v>
      </c>
      <c r="D353">
        <v>2.5791180410000001</v>
      </c>
    </row>
    <row r="354" spans="1:4">
      <c r="A354" t="s">
        <v>32</v>
      </c>
      <c r="B354" t="s">
        <v>10</v>
      </c>
      <c r="C354">
        <v>10.608935969999999</v>
      </c>
      <c r="D354">
        <v>2.5975245089999999</v>
      </c>
    </row>
    <row r="355" spans="1:4">
      <c r="A355" t="s">
        <v>32</v>
      </c>
      <c r="B355" t="s">
        <v>11</v>
      </c>
      <c r="C355">
        <v>1.0000393590000001</v>
      </c>
      <c r="D355">
        <v>1.1651813609999999</v>
      </c>
    </row>
    <row r="356" spans="1:4">
      <c r="A356" t="s">
        <v>32</v>
      </c>
      <c r="B356" t="s">
        <v>12</v>
      </c>
      <c r="C356">
        <v>9.515710876</v>
      </c>
      <c r="D356">
        <v>2.8765856049999998</v>
      </c>
    </row>
    <row r="357" spans="1:4">
      <c r="A357" t="s">
        <v>32</v>
      </c>
      <c r="B357" t="s">
        <v>13</v>
      </c>
      <c r="C357">
        <v>5.1918567720000003E-2</v>
      </c>
      <c r="D357">
        <v>2.1958511120000002</v>
      </c>
    </row>
    <row r="358" spans="1:4">
      <c r="A358" t="s">
        <v>32</v>
      </c>
      <c r="B358" t="s">
        <v>14</v>
      </c>
      <c r="C358">
        <v>5.0627733250000002</v>
      </c>
      <c r="D358">
        <v>2.3603762690000001</v>
      </c>
    </row>
    <row r="359" spans="1:4">
      <c r="A359" t="s">
        <v>32</v>
      </c>
      <c r="B359" t="s">
        <v>15</v>
      </c>
      <c r="C359">
        <v>0.47293534349999999</v>
      </c>
      <c r="D359">
        <v>1.6025481509999999</v>
      </c>
    </row>
    <row r="360" spans="1:4">
      <c r="A360" t="s">
        <v>32</v>
      </c>
      <c r="B360" t="s">
        <v>16</v>
      </c>
      <c r="C360">
        <v>0.23399827949999999</v>
      </c>
      <c r="D360">
        <v>2.3931533809999999</v>
      </c>
    </row>
    <row r="361" spans="1:4">
      <c r="A361" t="s">
        <v>32</v>
      </c>
      <c r="B361" t="s">
        <v>17</v>
      </c>
      <c r="C361">
        <v>0.57797759510000002</v>
      </c>
      <c r="D361">
        <v>2.5682383830000002</v>
      </c>
    </row>
    <row r="362" spans="1:4">
      <c r="A362" t="s">
        <v>32</v>
      </c>
      <c r="B362" t="s">
        <v>18</v>
      </c>
      <c r="C362">
        <v>0.17501174589999999</v>
      </c>
      <c r="D362">
        <v>3.5514426100000001</v>
      </c>
    </row>
    <row r="363" spans="1:4">
      <c r="A363" t="s">
        <v>32</v>
      </c>
      <c r="B363" t="s">
        <v>19</v>
      </c>
      <c r="C363">
        <v>0.38205482569999999</v>
      </c>
      <c r="D363">
        <v>2.226026413</v>
      </c>
    </row>
    <row r="364" spans="1:4">
      <c r="A364" t="s">
        <v>32</v>
      </c>
      <c r="B364" t="s">
        <v>20</v>
      </c>
      <c r="C364">
        <v>5.755730698E-2</v>
      </c>
      <c r="D364">
        <v>1.8569982860000001</v>
      </c>
    </row>
    <row r="365" spans="1:4">
      <c r="A365" t="s">
        <v>32</v>
      </c>
      <c r="B365" t="s">
        <v>21</v>
      </c>
      <c r="C365">
        <v>0.48855536830000001</v>
      </c>
      <c r="D365">
        <v>1.821708624</v>
      </c>
    </row>
    <row r="366" spans="1:4">
      <c r="A366" t="s">
        <v>70</v>
      </c>
      <c r="B366" t="s">
        <v>7</v>
      </c>
      <c r="C366">
        <v>46.712737160000003</v>
      </c>
      <c r="D366">
        <v>0.77325690790000001</v>
      </c>
    </row>
    <row r="367" spans="1:4">
      <c r="A367" t="s">
        <v>70</v>
      </c>
      <c r="B367" t="s">
        <v>9</v>
      </c>
      <c r="C367">
        <v>0.52952662549999996</v>
      </c>
      <c r="D367">
        <v>1.5366028570000001</v>
      </c>
    </row>
    <row r="368" spans="1:4">
      <c r="A368" t="s">
        <v>70</v>
      </c>
      <c r="B368" t="s">
        <v>10</v>
      </c>
      <c r="C368">
        <v>37.053596829999996</v>
      </c>
      <c r="D368">
        <v>2.8368201690000001</v>
      </c>
    </row>
    <row r="369" spans="1:4">
      <c r="A369" t="s">
        <v>70</v>
      </c>
      <c r="B369" t="s">
        <v>11</v>
      </c>
      <c r="C369">
        <v>20.702064669999999</v>
      </c>
      <c r="D369">
        <v>1.2468695299999999</v>
      </c>
    </row>
    <row r="370" spans="1:4">
      <c r="A370" t="s">
        <v>70</v>
      </c>
      <c r="B370" t="s">
        <v>12</v>
      </c>
      <c r="C370">
        <v>20.13300924</v>
      </c>
      <c r="D370">
        <v>1.731473279</v>
      </c>
    </row>
    <row r="371" spans="1:4">
      <c r="A371" t="s">
        <v>70</v>
      </c>
      <c r="B371" t="s">
        <v>13</v>
      </c>
      <c r="C371">
        <v>4.486732052E-3</v>
      </c>
      <c r="D371">
        <v>0.53931592829999997</v>
      </c>
    </row>
    <row r="372" spans="1:4">
      <c r="A372" t="s">
        <v>70</v>
      </c>
      <c r="B372" t="s">
        <v>14</v>
      </c>
      <c r="C372">
        <v>6.7000321109999996</v>
      </c>
      <c r="D372">
        <v>2.5756943849999998</v>
      </c>
    </row>
    <row r="373" spans="1:4">
      <c r="A373" t="s">
        <v>70</v>
      </c>
      <c r="B373" t="s">
        <v>15</v>
      </c>
      <c r="C373">
        <v>-9.2459114630000002E-3</v>
      </c>
      <c r="D373">
        <v>0.60932140130000001</v>
      </c>
    </row>
    <row r="374" spans="1:4">
      <c r="A374" t="s">
        <v>70</v>
      </c>
      <c r="B374" t="s">
        <v>16</v>
      </c>
      <c r="C374">
        <v>6.6574029790000004</v>
      </c>
      <c r="D374">
        <v>0.866129755</v>
      </c>
    </row>
    <row r="375" spans="1:4">
      <c r="A375" t="s">
        <v>70</v>
      </c>
      <c r="B375" t="s">
        <v>17</v>
      </c>
      <c r="C375">
        <v>1.108463362</v>
      </c>
      <c r="D375">
        <v>1.057427866</v>
      </c>
    </row>
    <row r="376" spans="1:4">
      <c r="A376" t="s">
        <v>70</v>
      </c>
      <c r="B376" t="s">
        <v>18</v>
      </c>
      <c r="C376">
        <v>-3.8613859870000003E-2</v>
      </c>
      <c r="D376">
        <v>7.5350246690000002</v>
      </c>
    </row>
    <row r="377" spans="1:4">
      <c r="A377" t="s">
        <v>70</v>
      </c>
      <c r="B377" t="s">
        <v>19</v>
      </c>
      <c r="C377">
        <v>199.87301909999999</v>
      </c>
      <c r="D377">
        <v>1.131844625</v>
      </c>
    </row>
    <row r="378" spans="1:4">
      <c r="A378" t="s">
        <v>70</v>
      </c>
      <c r="B378" t="s">
        <v>20</v>
      </c>
      <c r="C378">
        <v>4.878712183E-4</v>
      </c>
      <c r="D378">
        <v>3.0897628629999998</v>
      </c>
    </row>
    <row r="379" spans="1:4">
      <c r="A379" t="s">
        <v>70</v>
      </c>
      <c r="B379" t="s">
        <v>21</v>
      </c>
      <c r="C379">
        <v>-1.24318146E-2</v>
      </c>
      <c r="D379">
        <v>0.52379121309999999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9"/>
  <sheetViews>
    <sheetView topLeftCell="A37" workbookViewId="0">
      <selection activeCell="J23" sqref="J23"/>
    </sheetView>
  </sheetViews>
  <sheetFormatPr baseColWidth="10" defaultRowHeight="14" x14ac:dyDescent="0"/>
  <cols>
    <col min="1" max="1" width="20.5" customWidth="1"/>
  </cols>
  <sheetData>
    <row r="1" spans="1:15" ht="15">
      <c r="A1" s="20"/>
      <c r="B1" s="3" t="s">
        <v>7</v>
      </c>
      <c r="C1" s="3" t="s">
        <v>9</v>
      </c>
      <c r="D1" s="3" t="s">
        <v>10</v>
      </c>
      <c r="E1" s="3" t="s">
        <v>11</v>
      </c>
      <c r="F1" s="3" t="s">
        <v>12</v>
      </c>
      <c r="G1" s="3" t="s">
        <v>13</v>
      </c>
      <c r="H1" s="3" t="s">
        <v>14</v>
      </c>
      <c r="I1" s="3" t="s">
        <v>15</v>
      </c>
      <c r="J1" s="3" t="s">
        <v>16</v>
      </c>
      <c r="K1" s="3" t="s">
        <v>17</v>
      </c>
      <c r="L1" s="3" t="s">
        <v>18</v>
      </c>
      <c r="M1" s="3" t="s">
        <v>19</v>
      </c>
      <c r="N1" s="3" t="s">
        <v>20</v>
      </c>
      <c r="O1" s="3" t="s">
        <v>21</v>
      </c>
    </row>
    <row r="2" spans="1:15">
      <c r="A2" t="s">
        <v>29</v>
      </c>
      <c r="B2">
        <v>-6.7879726339999998E-3</v>
      </c>
      <c r="C2">
        <v>-2.0048349319999998E-3</v>
      </c>
      <c r="D2">
        <v>-0.17252308129999999</v>
      </c>
      <c r="E2">
        <v>-2.4105286439999998E-2</v>
      </c>
      <c r="F2">
        <v>-0.16505350399999999</v>
      </c>
      <c r="G2">
        <v>4.4824308249999997E-3</v>
      </c>
      <c r="H2">
        <v>-0.2367035666</v>
      </c>
      <c r="I2">
        <v>-1.8480925969999999E-2</v>
      </c>
      <c r="J2">
        <v>2.0761569569999999E-2</v>
      </c>
      <c r="K2">
        <v>1.8179364569999999E-2</v>
      </c>
      <c r="L2">
        <v>2.5401961729999999E-2</v>
      </c>
      <c r="M2">
        <v>-1.0908215190000001E-2</v>
      </c>
      <c r="N2">
        <v>-2.6369862380000003E-4</v>
      </c>
      <c r="O2">
        <v>-1.2283463010000001E-2</v>
      </c>
    </row>
    <row r="3" spans="1:15">
      <c r="A3" t="s">
        <v>29</v>
      </c>
      <c r="B3">
        <v>-9.7430741670000002E-4</v>
      </c>
      <c r="C3">
        <v>-2.582647977E-3</v>
      </c>
      <c r="D3">
        <v>-0.17337304379999999</v>
      </c>
      <c r="E3">
        <v>-1.8856286109999999E-2</v>
      </c>
      <c r="F3">
        <v>-0.16494786310000001</v>
      </c>
      <c r="G3">
        <v>4.4553894350000001E-3</v>
      </c>
      <c r="H3">
        <v>-0.23652670679999999</v>
      </c>
      <c r="I3">
        <v>-1.8372980180000002E-2</v>
      </c>
      <c r="J3">
        <v>1.989387963E-2</v>
      </c>
      <c r="K3">
        <v>3.1284593419999999E-2</v>
      </c>
      <c r="L3">
        <v>9.17394547E-3</v>
      </c>
      <c r="M3">
        <v>-7.9739602140000004E-3</v>
      </c>
      <c r="N3">
        <v>-2.6772329159999999E-4</v>
      </c>
      <c r="O3">
        <v>-1.241448082E-2</v>
      </c>
    </row>
    <row r="4" spans="1:15">
      <c r="A4" t="s">
        <v>29</v>
      </c>
      <c r="B4">
        <v>-3.316522565E-3</v>
      </c>
      <c r="C4">
        <v>-3.2020038449999998E-3</v>
      </c>
      <c r="D4">
        <v>-0.16937766169999999</v>
      </c>
      <c r="E4">
        <v>-2.4807058029999999E-2</v>
      </c>
      <c r="F4">
        <v>-0.19141854480000001</v>
      </c>
      <c r="G4">
        <v>4.4280215409999999E-3</v>
      </c>
      <c r="H4">
        <v>-0.23654468880000001</v>
      </c>
      <c r="I4">
        <v>-1.8438022599999999E-2</v>
      </c>
      <c r="J4">
        <v>1.9363589970000001E-2</v>
      </c>
      <c r="K4">
        <v>7.4458829350000005E-2</v>
      </c>
      <c r="L4">
        <v>-5.3195237199999996E-4</v>
      </c>
      <c r="N4">
        <v>-2.7266880880000001E-4</v>
      </c>
      <c r="O4">
        <v>-1.257289818E-2</v>
      </c>
    </row>
    <row r="5" spans="1:15">
      <c r="A5" t="s">
        <v>29</v>
      </c>
      <c r="B5">
        <v>-3.9484147760000003E-3</v>
      </c>
      <c r="C5">
        <v>-3.6145973219999998E-3</v>
      </c>
      <c r="D5">
        <v>-0.17330312789999999</v>
      </c>
      <c r="E5">
        <v>-2.0378161660000001E-2</v>
      </c>
      <c r="F5">
        <v>-0.18639979100000001</v>
      </c>
      <c r="G5">
        <v>4.4076204759999999E-3</v>
      </c>
      <c r="H5">
        <v>-0.2366416345</v>
      </c>
      <c r="I5">
        <v>-1.8394141629999999E-2</v>
      </c>
      <c r="J5">
        <v>1.9038227330000001E-2</v>
      </c>
      <c r="K5">
        <v>7.8783661830000004E-2</v>
      </c>
      <c r="L5">
        <v>-1.161000819E-2</v>
      </c>
      <c r="M5">
        <v>-1.7153508929999999E-3</v>
      </c>
      <c r="N5">
        <v>-2.8149444710000001E-4</v>
      </c>
      <c r="O5">
        <v>-1.265768318E-2</v>
      </c>
    </row>
    <row r="6" spans="1:15">
      <c r="A6" t="s">
        <v>29</v>
      </c>
      <c r="B6">
        <v>-1.3647445589999999E-3</v>
      </c>
      <c r="C6">
        <v>-4.1170096279999997E-3</v>
      </c>
      <c r="D6">
        <v>-0.1686366265</v>
      </c>
      <c r="E6">
        <v>-1.797719243E-2</v>
      </c>
      <c r="F6">
        <v>-0.21009320889999999</v>
      </c>
      <c r="G6">
        <v>4.3615841620000002E-3</v>
      </c>
      <c r="H6">
        <v>-0.23617988049999999</v>
      </c>
      <c r="I6">
        <v>-1.828726047E-2</v>
      </c>
      <c r="J6">
        <v>1.8416673009999999E-2</v>
      </c>
      <c r="K6">
        <v>0.101353628</v>
      </c>
      <c r="L6">
        <v>-2.571738128E-2</v>
      </c>
      <c r="N6">
        <v>-2.8760905029999998E-4</v>
      </c>
      <c r="O6">
        <v>-1.264110356E-2</v>
      </c>
    </row>
    <row r="8" spans="1:15">
      <c r="A8" s="16" t="s">
        <v>71</v>
      </c>
      <c r="B8" s="16">
        <f t="shared" ref="B8:O8" si="0">AVERAGE(B2:B6)</f>
        <v>-3.2783923901400004E-3</v>
      </c>
      <c r="C8" s="16">
        <f t="shared" si="0"/>
        <v>-3.1042187408000001E-3</v>
      </c>
      <c r="D8" s="16">
        <f t="shared" si="0"/>
        <v>-0.17144270824000002</v>
      </c>
      <c r="E8" s="16">
        <f t="shared" si="0"/>
        <v>-2.1224796934E-2</v>
      </c>
      <c r="F8" s="16">
        <f t="shared" si="0"/>
        <v>-0.18358258236</v>
      </c>
      <c r="G8" s="16">
        <f t="shared" si="0"/>
        <v>4.4270092878E-3</v>
      </c>
      <c r="H8" s="16">
        <f t="shared" si="0"/>
        <v>-0.23651929544</v>
      </c>
      <c r="I8" s="16">
        <f t="shared" si="0"/>
        <v>-1.8394666169999997E-2</v>
      </c>
      <c r="J8" s="16">
        <f t="shared" si="0"/>
        <v>1.9494787901999999E-2</v>
      </c>
      <c r="K8" s="16">
        <f t="shared" si="0"/>
        <v>6.0812015434000014E-2</v>
      </c>
      <c r="L8" s="16">
        <f t="shared" si="0"/>
        <v>-6.5668692840000072E-4</v>
      </c>
      <c r="M8" s="16">
        <f t="shared" si="0"/>
        <v>-6.8658420990000005E-3</v>
      </c>
      <c r="N8" s="16">
        <f t="shared" si="0"/>
        <v>-2.7463884431999999E-4</v>
      </c>
      <c r="O8" s="16">
        <f t="shared" si="0"/>
        <v>-1.2513925750000002E-2</v>
      </c>
    </row>
    <row r="9" spans="1:15">
      <c r="A9" t="s">
        <v>72</v>
      </c>
      <c r="B9">
        <f t="shared" ref="B9:O9" si="1">STDEV(B2:B6)</f>
        <v>2.3312224787833753E-3</v>
      </c>
      <c r="C9">
        <f t="shared" si="1"/>
        <v>8.3313780742578873E-4</v>
      </c>
      <c r="D9">
        <f t="shared" si="1"/>
        <v>2.2634638597852719E-3</v>
      </c>
      <c r="E9">
        <f t="shared" si="1"/>
        <v>3.0823442450137904E-3</v>
      </c>
      <c r="F9">
        <f t="shared" si="1"/>
        <v>1.9122838428145082E-2</v>
      </c>
      <c r="G9">
        <f t="shared" si="1"/>
        <v>4.6190846783229565E-5</v>
      </c>
      <c r="H9">
        <f t="shared" si="1"/>
        <v>2.0299320092910522E-4</v>
      </c>
      <c r="I9">
        <f t="shared" si="1"/>
        <v>7.3018961262411613E-5</v>
      </c>
      <c r="J9">
        <f t="shared" si="1"/>
        <v>8.8769394716832213E-4</v>
      </c>
      <c r="K9">
        <f t="shared" si="1"/>
        <v>3.4793136981943043E-2</v>
      </c>
      <c r="L9">
        <f t="shared" si="1"/>
        <v>1.9517451870109087E-2</v>
      </c>
      <c r="M9">
        <f t="shared" si="1"/>
        <v>4.6955439315757323E-3</v>
      </c>
      <c r="N9">
        <f t="shared" si="1"/>
        <v>9.8313257885211075E-6</v>
      </c>
      <c r="O9">
        <f t="shared" si="1"/>
        <v>1.607175396213169E-4</v>
      </c>
    </row>
    <row r="10" spans="1:15">
      <c r="A10" s="16" t="s">
        <v>73</v>
      </c>
      <c r="B10" s="16">
        <f>B9*6</f>
        <v>1.3987334872700253E-2</v>
      </c>
      <c r="C10" s="16">
        <f t="shared" ref="C10:O10" si="2">C9*6</f>
        <v>4.9988268445547322E-3</v>
      </c>
      <c r="D10" s="16">
        <f t="shared" si="2"/>
        <v>1.3580783158711631E-2</v>
      </c>
      <c r="E10" s="16">
        <f t="shared" si="2"/>
        <v>1.8494065470082741E-2</v>
      </c>
      <c r="F10" s="16">
        <f t="shared" si="2"/>
        <v>0.1147370305688705</v>
      </c>
      <c r="G10" s="16">
        <f t="shared" si="2"/>
        <v>2.7714508069937737E-4</v>
      </c>
      <c r="H10" s="16">
        <f t="shared" si="2"/>
        <v>1.2179592055746313E-3</v>
      </c>
      <c r="I10" s="16">
        <f t="shared" si="2"/>
        <v>4.3811376757446965E-4</v>
      </c>
      <c r="J10" s="16">
        <f t="shared" si="2"/>
        <v>5.3261636830099325E-3</v>
      </c>
      <c r="K10" s="16">
        <f t="shared" si="2"/>
        <v>0.20875882189165826</v>
      </c>
      <c r="L10" s="16">
        <f t="shared" si="2"/>
        <v>0.11710471122065452</v>
      </c>
      <c r="M10" s="16">
        <f t="shared" si="2"/>
        <v>2.8173263589454392E-2</v>
      </c>
      <c r="N10" s="16">
        <f t="shared" si="2"/>
        <v>5.8987954731126645E-5</v>
      </c>
      <c r="O10" s="16">
        <f t="shared" si="2"/>
        <v>9.6430523772790132E-4</v>
      </c>
    </row>
    <row r="14" spans="1:15">
      <c r="A14" t="s">
        <v>30</v>
      </c>
      <c r="B14">
        <v>0.1090922374</v>
      </c>
      <c r="C14">
        <v>4.9045357990000003E-2</v>
      </c>
      <c r="D14">
        <v>37.04568321</v>
      </c>
      <c r="E14">
        <v>8.5591512529999997E-2</v>
      </c>
      <c r="F14">
        <v>2.4633196700000002</v>
      </c>
      <c r="G14">
        <v>2.1247698369999998E-2</v>
      </c>
      <c r="H14">
        <v>9.5085213809999996</v>
      </c>
      <c r="I14">
        <v>2.4689983830000001E-2</v>
      </c>
      <c r="J14">
        <v>5.1452493019999999</v>
      </c>
      <c r="K14">
        <v>0.1117612004</v>
      </c>
      <c r="L14">
        <v>3.0845147390000001E-2</v>
      </c>
      <c r="M14">
        <v>-1.4002960619999999E-2</v>
      </c>
      <c r="N14">
        <v>0.245802784</v>
      </c>
      <c r="O14">
        <v>-1.225354444E-2</v>
      </c>
    </row>
    <row r="15" spans="1:15">
      <c r="A15" t="s">
        <v>30</v>
      </c>
      <c r="B15">
        <v>0.1123727799</v>
      </c>
      <c r="C15">
        <v>4.8807206989999997E-2</v>
      </c>
      <c r="D15">
        <v>37.153862840000002</v>
      </c>
      <c r="E15">
        <v>8.7723094050000006E-2</v>
      </c>
      <c r="F15">
        <v>2.4492362700000001</v>
      </c>
      <c r="G15">
        <v>2.1428280210000001E-2</v>
      </c>
      <c r="H15">
        <v>9.3564865390000005</v>
      </c>
      <c r="I15">
        <v>2.415085552E-2</v>
      </c>
      <c r="J15">
        <v>5.2179132370000003</v>
      </c>
      <c r="K15">
        <v>0.1254338549</v>
      </c>
      <c r="L15">
        <v>1.543265257E-2</v>
      </c>
      <c r="M15">
        <v>-1.0970145610000001E-2</v>
      </c>
      <c r="N15">
        <v>0.2433423066</v>
      </c>
      <c r="O15">
        <v>-1.2387925169999999E-2</v>
      </c>
    </row>
    <row r="16" spans="1:15">
      <c r="A16" t="s">
        <v>30</v>
      </c>
      <c r="B16">
        <v>0.1094036978</v>
      </c>
      <c r="C16">
        <v>4.9856755959999999E-2</v>
      </c>
      <c r="D16">
        <v>37.28383822</v>
      </c>
      <c r="E16">
        <v>8.280375509E-2</v>
      </c>
      <c r="F16">
        <v>2.414140347</v>
      </c>
      <c r="G16">
        <v>2.1257672290000001E-2</v>
      </c>
      <c r="H16">
        <v>9.2362260660000004</v>
      </c>
      <c r="I16">
        <v>2.3307961049999999E-2</v>
      </c>
      <c r="J16">
        <v>5.2088396880000003</v>
      </c>
      <c r="K16">
        <v>0.14832083839999999</v>
      </c>
      <c r="L16">
        <v>4.924488611E-3</v>
      </c>
      <c r="N16">
        <v>0.24095956839999999</v>
      </c>
      <c r="O16">
        <v>-1.2547445650000001E-2</v>
      </c>
    </row>
    <row r="17" spans="1:15">
      <c r="A17" t="s">
        <v>30</v>
      </c>
      <c r="B17">
        <v>0.1124751262</v>
      </c>
      <c r="C17">
        <v>5.0600732869999998E-2</v>
      </c>
      <c r="D17">
        <v>38.06251065</v>
      </c>
      <c r="E17">
        <v>8.6479730860000006E-2</v>
      </c>
      <c r="F17">
        <v>2.437464104</v>
      </c>
      <c r="G17">
        <v>2.1696295970000001E-2</v>
      </c>
      <c r="H17">
        <v>9.2263752419999996</v>
      </c>
      <c r="I17">
        <v>2.2795031479999998E-2</v>
      </c>
      <c r="J17">
        <v>5.3210370989999998</v>
      </c>
      <c r="K17">
        <v>0.1621840477</v>
      </c>
      <c r="L17">
        <v>-5.9419549390000003E-3</v>
      </c>
      <c r="M17">
        <v>-7.0096446959999996E-3</v>
      </c>
      <c r="N17">
        <v>0.2411162624</v>
      </c>
      <c r="O17">
        <v>-1.2634688E-2</v>
      </c>
    </row>
    <row r="18" spans="1:15">
      <c r="A18" t="s">
        <v>30</v>
      </c>
      <c r="B18">
        <v>0.1135221585</v>
      </c>
      <c r="C18">
        <v>5.2763928090000002E-2</v>
      </c>
      <c r="D18">
        <v>39.20603217</v>
      </c>
      <c r="E18">
        <v>8.7309534839999994E-2</v>
      </c>
      <c r="F18">
        <v>2.523467449</v>
      </c>
      <c r="G18">
        <v>2.2019883149999999E-2</v>
      </c>
      <c r="H18">
        <v>9.3350474759999997</v>
      </c>
      <c r="I18">
        <v>2.2526914249999998E-2</v>
      </c>
      <c r="J18">
        <v>5.4129576689999999</v>
      </c>
      <c r="K18">
        <v>0.1867358187</v>
      </c>
      <c r="L18">
        <v>-1.857352545E-2</v>
      </c>
      <c r="N18">
        <v>0.242556416</v>
      </c>
      <c r="O18">
        <v>-1.2734549980000001E-2</v>
      </c>
    </row>
    <row r="20" spans="1:15">
      <c r="A20" s="16" t="s">
        <v>71</v>
      </c>
      <c r="B20" s="16">
        <f t="shared" ref="B20:O20" si="3">AVERAGE(B14:B18)</f>
        <v>0.11137319996000002</v>
      </c>
      <c r="C20" s="16">
        <f t="shared" si="3"/>
        <v>5.0214796380000003E-2</v>
      </c>
      <c r="D20" s="16">
        <f t="shared" si="3"/>
        <v>37.750385418000008</v>
      </c>
      <c r="E20" s="16">
        <f t="shared" si="3"/>
        <v>8.5981525473999995E-2</v>
      </c>
      <c r="F20" s="16">
        <f t="shared" si="3"/>
        <v>2.4575255680000003</v>
      </c>
      <c r="G20" s="16">
        <f t="shared" si="3"/>
        <v>2.1529965998E-2</v>
      </c>
      <c r="H20" s="16">
        <f t="shared" si="3"/>
        <v>9.3325313407999992</v>
      </c>
      <c r="I20" s="16">
        <f t="shared" si="3"/>
        <v>2.3494149225999999E-2</v>
      </c>
      <c r="J20" s="16">
        <f t="shared" si="3"/>
        <v>5.2611993990000006</v>
      </c>
      <c r="K20" s="16">
        <f t="shared" si="3"/>
        <v>0.14688715201999999</v>
      </c>
      <c r="L20" s="16">
        <f t="shared" si="3"/>
        <v>5.3373616364000001E-3</v>
      </c>
      <c r="M20" s="16">
        <f t="shared" si="3"/>
        <v>-1.0660916975333334E-2</v>
      </c>
      <c r="N20" s="16">
        <f t="shared" si="3"/>
        <v>0.24275546748000001</v>
      </c>
      <c r="O20" s="16">
        <f t="shared" si="3"/>
        <v>-1.2511630648E-2</v>
      </c>
    </row>
    <row r="21" spans="1:15" ht="15" thickBot="1">
      <c r="A21" t="s">
        <v>72</v>
      </c>
      <c r="B21">
        <f t="shared" ref="B21:O21" si="4">STDEV(B14:B18)</f>
        <v>1.9945646931007434E-3</v>
      </c>
      <c r="C21">
        <f t="shared" si="4"/>
        <v>1.5909200506657457E-3</v>
      </c>
      <c r="D21">
        <f t="shared" si="4"/>
        <v>0.90642709346156114</v>
      </c>
      <c r="E21">
        <f t="shared" si="4"/>
        <v>1.9554547615355912E-3</v>
      </c>
      <c r="F21">
        <f t="shared" si="4"/>
        <v>4.1034605786395402E-2</v>
      </c>
      <c r="G21">
        <f t="shared" si="4"/>
        <v>3.2857394606223265E-4</v>
      </c>
      <c r="H21">
        <f t="shared" si="4"/>
        <v>0.11412328856710439</v>
      </c>
      <c r="I21">
        <f t="shared" si="4"/>
        <v>9.1107885431985364E-4</v>
      </c>
      <c r="J21">
        <f t="shared" si="4"/>
        <v>0.10567731427047858</v>
      </c>
      <c r="K21">
        <f t="shared" si="4"/>
        <v>2.9656547105084242E-2</v>
      </c>
      <c r="L21">
        <f t="shared" si="4"/>
        <v>1.9050498686959301E-2</v>
      </c>
      <c r="M21">
        <f t="shared" si="4"/>
        <v>3.5068980117179465E-3</v>
      </c>
      <c r="N21">
        <f t="shared" si="4"/>
        <v>1.9737265779079011E-3</v>
      </c>
      <c r="O21">
        <f t="shared" si="4"/>
        <v>1.9237358893300975E-4</v>
      </c>
    </row>
    <row r="22" spans="1:15">
      <c r="A22" s="4" t="s">
        <v>74</v>
      </c>
      <c r="B22" s="5">
        <v>0.12</v>
      </c>
      <c r="C22" s="5">
        <v>0.05</v>
      </c>
      <c r="D22" s="5">
        <v>35</v>
      </c>
      <c r="E22" s="5">
        <v>0.1</v>
      </c>
      <c r="F22" s="5">
        <v>2.5</v>
      </c>
      <c r="G22" s="5">
        <v>0.02</v>
      </c>
      <c r="H22" s="5">
        <v>9</v>
      </c>
      <c r="I22" s="5">
        <v>0.04</v>
      </c>
      <c r="J22" s="5">
        <v>6</v>
      </c>
      <c r="K22" s="6"/>
      <c r="L22" s="5">
        <v>0.01</v>
      </c>
      <c r="M22" s="6"/>
      <c r="N22" s="5">
        <v>0.25</v>
      </c>
      <c r="O22" s="7"/>
    </row>
    <row r="23" spans="1:15" ht="15">
      <c r="A23" s="8" t="s">
        <v>75</v>
      </c>
      <c r="B23" s="9">
        <f>(B20-B22)/B22</f>
        <v>-7.1890000333333162E-2</v>
      </c>
      <c r="C23" s="9">
        <f t="shared" ref="C23:N23" si="5">(C20-C22)/C22</f>
        <v>4.2959275999999991E-3</v>
      </c>
      <c r="D23" s="9">
        <f t="shared" si="5"/>
        <v>7.8582440514285937E-2</v>
      </c>
      <c r="E23" s="9">
        <f t="shared" si="5"/>
        <v>-0.1401847452600001</v>
      </c>
      <c r="F23" s="9">
        <f t="shared" si="5"/>
        <v>-1.6989772799999869E-2</v>
      </c>
      <c r="G23" s="9">
        <f t="shared" si="5"/>
        <v>7.6498299899999983E-2</v>
      </c>
      <c r="H23" s="9">
        <f t="shared" si="5"/>
        <v>3.6947926755555471E-2</v>
      </c>
      <c r="I23" s="9">
        <f t="shared" si="5"/>
        <v>-0.41264626935000004</v>
      </c>
      <c r="J23" s="9">
        <f t="shared" si="5"/>
        <v>-0.1231334334999999</v>
      </c>
      <c r="K23" s="9"/>
      <c r="L23" s="9">
        <f t="shared" si="5"/>
        <v>-0.46626383636000002</v>
      </c>
      <c r="M23" s="9"/>
      <c r="N23" s="9">
        <f t="shared" si="5"/>
        <v>-2.8978130079999942E-2</v>
      </c>
      <c r="O23" s="9"/>
    </row>
    <row r="25" spans="1:15">
      <c r="A25" t="s">
        <v>31</v>
      </c>
      <c r="B25">
        <v>5.975661025</v>
      </c>
      <c r="C25">
        <v>3.807627945E-2</v>
      </c>
      <c r="D25">
        <v>3.0496169750000002</v>
      </c>
      <c r="E25">
        <v>4.34434583</v>
      </c>
      <c r="F25">
        <v>1.8943551240000001</v>
      </c>
      <c r="G25">
        <v>4.4851652850000003E-3</v>
      </c>
      <c r="H25">
        <v>1.1107863549999999</v>
      </c>
      <c r="I25">
        <v>4.5134425159999998E-2</v>
      </c>
      <c r="J25">
        <v>0.42049242219999999</v>
      </c>
      <c r="K25">
        <v>0.1726778417</v>
      </c>
      <c r="L25">
        <v>1.934878726E-2</v>
      </c>
      <c r="M25">
        <v>27.564964830000001</v>
      </c>
      <c r="N25">
        <v>-2.028856763E-4</v>
      </c>
      <c r="O25">
        <v>-1.2218700460000001E-2</v>
      </c>
    </row>
    <row r="26" spans="1:15">
      <c r="A26" t="s">
        <v>31</v>
      </c>
      <c r="B26">
        <v>5.703720873</v>
      </c>
      <c r="C26">
        <v>4.0692435309999997E-2</v>
      </c>
      <c r="D26">
        <v>3.1933945719999999</v>
      </c>
      <c r="E26">
        <v>4.5877616940000001</v>
      </c>
      <c r="F26">
        <v>2.0246802399999999</v>
      </c>
      <c r="G26">
        <v>4.4603041100000004E-3</v>
      </c>
      <c r="H26">
        <v>1.0437896520000001</v>
      </c>
      <c r="I26">
        <v>4.3534112979999998E-2</v>
      </c>
      <c r="J26">
        <v>0.40570607850000001</v>
      </c>
      <c r="K26">
        <v>0.2011112816</v>
      </c>
      <c r="L26">
        <v>1.0555106680000001E-2</v>
      </c>
      <c r="M26">
        <v>26.20190762</v>
      </c>
      <c r="N26">
        <v>-2.1365998320000001E-4</v>
      </c>
      <c r="O26">
        <v>-1.2446472159999999E-2</v>
      </c>
    </row>
    <row r="27" spans="1:15">
      <c r="A27" t="s">
        <v>31</v>
      </c>
      <c r="B27">
        <v>5.7300976930000003</v>
      </c>
      <c r="C27">
        <v>3.8310021229999998E-2</v>
      </c>
      <c r="D27">
        <v>2.9867619209999998</v>
      </c>
      <c r="E27">
        <v>4.3241357479999998</v>
      </c>
      <c r="F27">
        <v>1.8511769339999999</v>
      </c>
      <c r="G27">
        <v>4.4118280200000004E-3</v>
      </c>
      <c r="H27">
        <v>1.0788513340000001</v>
      </c>
      <c r="I27">
        <v>4.2405249880000002E-2</v>
      </c>
      <c r="J27">
        <v>0.41145135640000002</v>
      </c>
      <c r="K27">
        <v>0.21273360550000001</v>
      </c>
      <c r="L27">
        <v>-2.743158514E-3</v>
      </c>
      <c r="M27">
        <v>26.15803777</v>
      </c>
      <c r="N27">
        <v>-2.311709527E-4</v>
      </c>
      <c r="O27">
        <v>-1.2551521580000001E-2</v>
      </c>
    </row>
    <row r="28" spans="1:15">
      <c r="A28" t="s">
        <v>31</v>
      </c>
      <c r="B28">
        <v>5.7568925000000002</v>
      </c>
      <c r="C28">
        <v>4.0310813920000001E-2</v>
      </c>
      <c r="D28">
        <v>3.0990537950000001</v>
      </c>
      <c r="E28">
        <v>4.4821749730000002</v>
      </c>
      <c r="F28">
        <v>1.9969415829999999</v>
      </c>
      <c r="G28">
        <v>4.4066718029999999E-3</v>
      </c>
      <c r="H28">
        <v>1.0608612159999999</v>
      </c>
      <c r="I28">
        <v>4.2006904409999997E-2</v>
      </c>
      <c r="J28">
        <v>0.41727436140000002</v>
      </c>
      <c r="K28">
        <v>0.21897558340000001</v>
      </c>
      <c r="L28">
        <v>-1.132372683E-2</v>
      </c>
      <c r="M28">
        <v>25.94060704</v>
      </c>
      <c r="N28">
        <v>-2.101896008E-4</v>
      </c>
      <c r="O28">
        <v>-1.270351408E-2</v>
      </c>
    </row>
    <row r="29" spans="1:15">
      <c r="A29" t="s">
        <v>31</v>
      </c>
      <c r="B29">
        <v>5.6915646420000003</v>
      </c>
      <c r="C29">
        <v>3.9972450499999999E-2</v>
      </c>
      <c r="D29">
        <v>3.1264383950000001</v>
      </c>
      <c r="E29">
        <v>4.4043884139999996</v>
      </c>
      <c r="F29">
        <v>1.9409680819999999</v>
      </c>
      <c r="G29">
        <v>4.3777533769999996E-3</v>
      </c>
      <c r="H29">
        <v>1.052507861</v>
      </c>
      <c r="I29">
        <v>4.1122487280000002E-2</v>
      </c>
      <c r="J29">
        <v>0.41538712719999998</v>
      </c>
      <c r="K29">
        <v>0.2425923851</v>
      </c>
      <c r="L29">
        <v>-2.4925489509999999E-2</v>
      </c>
      <c r="M29">
        <v>25.45238148</v>
      </c>
      <c r="N29">
        <v>-2.2820563150000001E-4</v>
      </c>
      <c r="O29">
        <v>-1.2754720799999999E-2</v>
      </c>
    </row>
    <row r="31" spans="1:15">
      <c r="A31" s="16" t="s">
        <v>71</v>
      </c>
      <c r="B31" s="16">
        <f t="shared" ref="B31:O31" si="6">AVERAGE(B25:B29)</f>
        <v>5.7715873465999996</v>
      </c>
      <c r="C31" s="16">
        <f t="shared" si="6"/>
        <v>3.9472400081999995E-2</v>
      </c>
      <c r="D31" s="16">
        <f t="shared" si="6"/>
        <v>3.0910531315999998</v>
      </c>
      <c r="E31" s="16">
        <f t="shared" si="6"/>
        <v>4.4285613317999992</v>
      </c>
      <c r="F31" s="16">
        <f t="shared" si="6"/>
        <v>1.9416243926000001</v>
      </c>
      <c r="G31" s="16">
        <f t="shared" si="6"/>
        <v>4.428344519E-3</v>
      </c>
      <c r="H31" s="16">
        <f t="shared" si="6"/>
        <v>1.0693592836000001</v>
      </c>
      <c r="I31" s="16">
        <f t="shared" si="6"/>
        <v>4.2840635942000001E-2</v>
      </c>
      <c r="J31" s="16">
        <f t="shared" si="6"/>
        <v>0.41406226913999999</v>
      </c>
      <c r="K31" s="16">
        <f t="shared" si="6"/>
        <v>0.20961813945999999</v>
      </c>
      <c r="L31" s="16">
        <f t="shared" si="6"/>
        <v>-1.8176961828000001E-3</v>
      </c>
      <c r="M31" s="16">
        <f t="shared" si="6"/>
        <v>26.263579748000002</v>
      </c>
      <c r="N31" s="16">
        <f t="shared" si="6"/>
        <v>-2.172223689E-4</v>
      </c>
      <c r="O31" s="16">
        <f t="shared" si="6"/>
        <v>-1.2534985815999999E-2</v>
      </c>
    </row>
    <row r="32" spans="1:15" ht="15" thickBot="1">
      <c r="A32" t="s">
        <v>72</v>
      </c>
      <c r="B32">
        <f t="shared" ref="B32:O32" si="7">STDEV(B25:B29)</f>
        <v>0.1168256046191827</v>
      </c>
      <c r="C32">
        <f t="shared" si="7"/>
        <v>1.1980976125222217E-3</v>
      </c>
      <c r="D32">
        <f t="shared" si="7"/>
        <v>7.8076100033985296E-2</v>
      </c>
      <c r="E32">
        <f t="shared" si="7"/>
        <v>0.10816707111882044</v>
      </c>
      <c r="F32">
        <f t="shared" si="7"/>
        <v>7.1368449972419964E-2</v>
      </c>
      <c r="G32">
        <f t="shared" si="7"/>
        <v>4.3451064177451257E-5</v>
      </c>
      <c r="H32">
        <f t="shared" si="7"/>
        <v>2.6534387699335114E-2</v>
      </c>
      <c r="I32">
        <f t="shared" si="7"/>
        <v>1.5475047248727236E-3</v>
      </c>
      <c r="J32">
        <f t="shared" si="7"/>
        <v>5.7022460769604591E-3</v>
      </c>
      <c r="K32">
        <f t="shared" si="7"/>
        <v>2.5600395458427058E-2</v>
      </c>
      <c r="L32">
        <f t="shared" si="7"/>
        <v>1.7509265287702701E-2</v>
      </c>
      <c r="M32">
        <f t="shared" si="7"/>
        <v>0.78595478436475663</v>
      </c>
      <c r="N32">
        <f t="shared" si="7"/>
        <v>1.2071518349994522E-5</v>
      </c>
      <c r="O32">
        <f t="shared" si="7"/>
        <v>2.1495916133647936E-4</v>
      </c>
    </row>
    <row r="33" spans="1:15">
      <c r="A33" s="10" t="s">
        <v>74</v>
      </c>
      <c r="B33" s="11">
        <v>6</v>
      </c>
      <c r="C33" s="11">
        <v>0.04</v>
      </c>
      <c r="D33" s="11">
        <v>3</v>
      </c>
      <c r="E33" s="11">
        <v>4</v>
      </c>
      <c r="F33" s="11">
        <v>2</v>
      </c>
      <c r="G33" s="11"/>
      <c r="H33" s="11">
        <v>1.2</v>
      </c>
      <c r="I33" s="11">
        <v>0.06</v>
      </c>
      <c r="J33" s="11">
        <v>0.5</v>
      </c>
      <c r="K33" s="11">
        <v>0.1</v>
      </c>
      <c r="L33" s="11"/>
      <c r="M33" s="11">
        <v>30</v>
      </c>
      <c r="N33" s="11"/>
      <c r="O33" s="12"/>
    </row>
    <row r="34" spans="1:15">
      <c r="A34" t="s">
        <v>75</v>
      </c>
      <c r="B34" s="9">
        <f>(B31-B33)/B33</f>
        <v>-3.8068775566666734E-2</v>
      </c>
      <c r="C34" s="9">
        <f>(C31-C33)/C33</f>
        <v>-1.318999795000015E-2</v>
      </c>
      <c r="D34" s="9">
        <f>(D31-D33)/D33</f>
        <v>3.0351043866666611E-2</v>
      </c>
      <c r="E34" s="9">
        <f>(E31-E33)/E33</f>
        <v>0.10714033294999981</v>
      </c>
      <c r="F34" s="9">
        <f>(F31-F33)/F33</f>
        <v>-2.9187803699999959E-2</v>
      </c>
      <c r="G34" s="9"/>
      <c r="H34" s="9">
        <f>(H31-H33)/H33</f>
        <v>-0.10886726366666655</v>
      </c>
      <c r="I34" s="9">
        <f>(I31-I33)/I33</f>
        <v>-0.28598940096666664</v>
      </c>
      <c r="J34" s="9">
        <f>(J31-J33)/J33</f>
        <v>-0.17187546172000001</v>
      </c>
      <c r="K34" s="9">
        <f>(K31-K33)/K33</f>
        <v>1.0961813945999999</v>
      </c>
      <c r="L34" s="9"/>
      <c r="M34" s="9">
        <f>(M31-M33)/M33</f>
        <v>-0.12454734173333329</v>
      </c>
      <c r="N34" s="9"/>
      <c r="O34" s="9"/>
    </row>
    <row r="36" spans="1:15">
      <c r="A36" t="s">
        <v>32</v>
      </c>
      <c r="B36">
        <v>0.61411614020000005</v>
      </c>
      <c r="C36">
        <v>8.2808766079999999E-2</v>
      </c>
      <c r="D36">
        <v>10.1757513</v>
      </c>
      <c r="E36">
        <v>0.98872646460000002</v>
      </c>
      <c r="F36">
        <v>9.2219036439999993</v>
      </c>
      <c r="G36">
        <v>5.1269321659999999E-2</v>
      </c>
      <c r="H36">
        <v>5.2159460229999999</v>
      </c>
      <c r="I36">
        <v>0.50312383329999999</v>
      </c>
      <c r="J36">
        <v>0.22733345860000001</v>
      </c>
      <c r="K36">
        <v>0.51694793260000005</v>
      </c>
      <c r="L36">
        <v>0.22257158360000001</v>
      </c>
      <c r="M36">
        <v>0.31807416690000001</v>
      </c>
      <c r="N36">
        <v>5.8556536870000002E-2</v>
      </c>
      <c r="O36">
        <v>0.49619715520000002</v>
      </c>
    </row>
    <row r="37" spans="1:15">
      <c r="A37" t="s">
        <v>32</v>
      </c>
      <c r="B37">
        <v>0.61799939130000003</v>
      </c>
      <c r="C37">
        <v>8.3203006950000005E-2</v>
      </c>
      <c r="D37">
        <v>10.192903469999999</v>
      </c>
      <c r="E37">
        <v>0.98887042950000004</v>
      </c>
      <c r="F37">
        <v>9.1684086110000003</v>
      </c>
      <c r="G37">
        <v>5.170481498E-2</v>
      </c>
      <c r="H37">
        <v>5.1225647240000001</v>
      </c>
      <c r="I37">
        <v>0.49601548839999998</v>
      </c>
      <c r="J37">
        <v>0.23154742859999999</v>
      </c>
      <c r="K37">
        <v>0.5346035643</v>
      </c>
      <c r="L37">
        <v>0.20809615319999999</v>
      </c>
      <c r="M37">
        <v>0.32062163859999998</v>
      </c>
      <c r="N37">
        <v>5.8477635069999999E-2</v>
      </c>
      <c r="O37">
        <v>0.49690901990000003</v>
      </c>
    </row>
    <row r="38" spans="1:15">
      <c r="A38" t="s">
        <v>32</v>
      </c>
      <c r="B38">
        <v>0.60591634940000005</v>
      </c>
      <c r="C38">
        <v>8.3962457539999993E-2</v>
      </c>
      <c r="D38">
        <v>10.21953501</v>
      </c>
      <c r="E38">
        <v>0.98527556270000005</v>
      </c>
      <c r="F38">
        <v>9.159960989</v>
      </c>
      <c r="G38">
        <v>5.108854736E-2</v>
      </c>
      <c r="H38">
        <v>5.0458446810000002</v>
      </c>
      <c r="I38">
        <v>0.48067664929999998</v>
      </c>
      <c r="J38">
        <v>0.2279091878</v>
      </c>
      <c r="K38">
        <v>0.55012285260000005</v>
      </c>
      <c r="L38">
        <v>0.1941569588</v>
      </c>
      <c r="M38">
        <v>0.4291589998</v>
      </c>
      <c r="N38">
        <v>5.7327342089999997E-2</v>
      </c>
      <c r="O38">
        <v>0.4865680262</v>
      </c>
    </row>
    <row r="39" spans="1:15">
      <c r="A39" t="s">
        <v>32</v>
      </c>
      <c r="B39">
        <v>0.62140015900000001</v>
      </c>
      <c r="C39">
        <v>8.7237357309999999E-2</v>
      </c>
      <c r="D39">
        <v>10.58557776</v>
      </c>
      <c r="E39">
        <v>0.99823171219999995</v>
      </c>
      <c r="F39">
        <v>9.4948282909999993</v>
      </c>
      <c r="G39">
        <v>5.2527515679999998E-2</v>
      </c>
      <c r="H39">
        <v>5.1311378400000001</v>
      </c>
      <c r="I39">
        <v>0.48313122819999998</v>
      </c>
      <c r="J39">
        <v>0.23458649670000001</v>
      </c>
      <c r="K39">
        <v>0.55766148329999998</v>
      </c>
      <c r="L39">
        <v>0.18883319209999999</v>
      </c>
      <c r="M39">
        <v>0.32774119779999999</v>
      </c>
      <c r="N39">
        <v>5.8372249639999998E-2</v>
      </c>
      <c r="O39">
        <v>0.49470301579999998</v>
      </c>
    </row>
    <row r="40" spans="1:15">
      <c r="A40" t="s">
        <v>32</v>
      </c>
      <c r="B40">
        <v>0.61067108059999997</v>
      </c>
      <c r="C40">
        <v>8.8000837700000001E-2</v>
      </c>
      <c r="D40">
        <v>10.608935969999999</v>
      </c>
      <c r="E40">
        <v>1.0000393590000001</v>
      </c>
      <c r="F40">
        <v>9.515710876</v>
      </c>
      <c r="G40">
        <v>5.1918567720000003E-2</v>
      </c>
      <c r="H40">
        <v>5.0627733250000002</v>
      </c>
      <c r="I40">
        <v>0.47293534349999999</v>
      </c>
      <c r="J40">
        <v>0.23399827949999999</v>
      </c>
      <c r="K40">
        <v>0.57797759510000002</v>
      </c>
      <c r="L40">
        <v>0.17501174589999999</v>
      </c>
      <c r="M40">
        <v>0.38205482569999999</v>
      </c>
      <c r="N40">
        <v>5.755730698E-2</v>
      </c>
      <c r="O40">
        <v>0.48855536830000001</v>
      </c>
    </row>
    <row r="42" spans="1:15">
      <c r="A42" s="16" t="s">
        <v>71</v>
      </c>
      <c r="B42" s="16">
        <f t="shared" ref="B42:O42" si="8">AVERAGE(B36:B40)</f>
        <v>0.61402062410000002</v>
      </c>
      <c r="C42" s="16">
        <f t="shared" si="8"/>
        <v>8.5042485116000002E-2</v>
      </c>
      <c r="D42" s="16">
        <f t="shared" si="8"/>
        <v>10.356540702</v>
      </c>
      <c r="E42" s="16">
        <f t="shared" si="8"/>
        <v>0.99222870559999998</v>
      </c>
      <c r="F42" s="16">
        <f t="shared" si="8"/>
        <v>9.312162482199998</v>
      </c>
      <c r="G42" s="16">
        <f t="shared" si="8"/>
        <v>5.1701753480000001E-2</v>
      </c>
      <c r="H42" s="16">
        <f t="shared" si="8"/>
        <v>5.1156533186000006</v>
      </c>
      <c r="I42" s="16">
        <f t="shared" si="8"/>
        <v>0.48717650854</v>
      </c>
      <c r="J42" s="16">
        <f t="shared" si="8"/>
        <v>0.23107497023999998</v>
      </c>
      <c r="K42" s="16">
        <f t="shared" si="8"/>
        <v>0.54746268558</v>
      </c>
      <c r="L42" s="16">
        <f t="shared" si="8"/>
        <v>0.19773392672000001</v>
      </c>
      <c r="M42" s="16">
        <f t="shared" si="8"/>
        <v>0.35553016576000002</v>
      </c>
      <c r="N42" s="16">
        <f t="shared" si="8"/>
        <v>5.8058214129999994E-2</v>
      </c>
      <c r="O42" s="16">
        <f t="shared" si="8"/>
        <v>0.49258651708000006</v>
      </c>
    </row>
    <row r="43" spans="1:15" ht="15" thickBot="1">
      <c r="A43" t="s">
        <v>72</v>
      </c>
      <c r="B43">
        <f t="shared" ref="B43:O43" si="9">STDEV(B36:B40)</f>
        <v>6.066217049548365E-3</v>
      </c>
      <c r="C43">
        <f t="shared" si="9"/>
        <v>2.4035886804502234E-3</v>
      </c>
      <c r="D43">
        <f t="shared" si="9"/>
        <v>0.22045059336426459</v>
      </c>
      <c r="E43">
        <f t="shared" si="9"/>
        <v>6.498697972446235E-3</v>
      </c>
      <c r="F43">
        <f t="shared" si="9"/>
        <v>0.17802799935236832</v>
      </c>
      <c r="G43">
        <f t="shared" si="9"/>
        <v>5.6831329892758817E-4</v>
      </c>
      <c r="H43">
        <f t="shared" si="9"/>
        <v>6.7111295789457265E-2</v>
      </c>
      <c r="I43">
        <f t="shared" si="9"/>
        <v>1.2184703287646325E-2</v>
      </c>
      <c r="J43">
        <f t="shared" si="9"/>
        <v>3.3586031255748105E-3</v>
      </c>
      <c r="K43">
        <f t="shared" si="9"/>
        <v>2.3123358406845474E-2</v>
      </c>
      <c r="L43">
        <f t="shared" si="9"/>
        <v>1.8252398571178097E-2</v>
      </c>
      <c r="M43">
        <f t="shared" si="9"/>
        <v>4.8781519672887068E-2</v>
      </c>
      <c r="N43">
        <f t="shared" si="9"/>
        <v>5.7182595503952065E-4</v>
      </c>
      <c r="O43">
        <f t="shared" si="9"/>
        <v>4.708309092800872E-3</v>
      </c>
    </row>
    <row r="44" spans="1:15">
      <c r="A44" s="10" t="s">
        <v>74</v>
      </c>
      <c r="B44" s="11">
        <v>0.63541167948910637</v>
      </c>
      <c r="C44" s="11">
        <v>8.1835053275932226E-2</v>
      </c>
      <c r="D44" s="13">
        <v>10.12298129595537</v>
      </c>
      <c r="E44" s="13">
        <v>0.99715232809545284</v>
      </c>
      <c r="F44" s="13">
        <v>9.221410705354403</v>
      </c>
      <c r="G44" s="13">
        <v>6.0826922651269932E-2</v>
      </c>
      <c r="H44" s="13">
        <v>5.1024487778976972</v>
      </c>
      <c r="I44" s="13">
        <v>0.50557270743684901</v>
      </c>
      <c r="J44" s="13">
        <v>0.26900295611254182</v>
      </c>
      <c r="K44" s="13">
        <v>0.5098489191072807</v>
      </c>
      <c r="L44" s="13">
        <v>0.27056645886789399</v>
      </c>
      <c r="M44" s="13">
        <v>0.31247411247786216</v>
      </c>
      <c r="N44" s="13">
        <v>5.9675031305565437E-2</v>
      </c>
      <c r="O44" s="14">
        <v>0.50580683638784463</v>
      </c>
    </row>
    <row r="45" spans="1:15">
      <c r="A45" t="s">
        <v>75</v>
      </c>
      <c r="B45" s="9">
        <f>(B42-B44)/B44</f>
        <v>-3.3664875984504281E-2</v>
      </c>
      <c r="C45" s="9">
        <f>(C42-C44)/C44</f>
        <v>3.9193862674628266E-2</v>
      </c>
      <c r="D45" s="9">
        <f t="shared" ref="D45:O45" si="10">(D42-D44)/D44</f>
        <v>2.3072195751062875E-2</v>
      </c>
      <c r="E45" s="9">
        <f t="shared" si="10"/>
        <v>-4.9376833977381497E-3</v>
      </c>
      <c r="F45" s="9">
        <f t="shared" si="10"/>
        <v>9.8414201194726159E-3</v>
      </c>
      <c r="G45" s="9">
        <f t="shared" si="10"/>
        <v>-0.15001859001787621</v>
      </c>
      <c r="H45" s="9">
        <f t="shared" si="10"/>
        <v>2.5878830493118411E-3</v>
      </c>
      <c r="I45" s="9">
        <f t="shared" si="10"/>
        <v>-3.6386851240673194E-2</v>
      </c>
      <c r="J45" s="9">
        <f t="shared" si="10"/>
        <v>-0.1409946805814061</v>
      </c>
      <c r="K45" s="9">
        <f t="shared" si="10"/>
        <v>7.3774337971685963E-2</v>
      </c>
      <c r="L45" s="9">
        <f t="shared" si="10"/>
        <v>-0.26918536929019343</v>
      </c>
      <c r="M45" s="9">
        <f t="shared" si="10"/>
        <v>0.13779078510124015</v>
      </c>
      <c r="N45" s="9">
        <f t="shared" si="10"/>
        <v>-2.7093696311386022E-2</v>
      </c>
      <c r="O45" s="9">
        <f t="shared" si="10"/>
        <v>-2.6137090993581261E-2</v>
      </c>
    </row>
    <row r="46" spans="1:15"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</row>
    <row r="47" spans="1:15"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</row>
    <row r="49" spans="1:17" ht="15">
      <c r="A49" t="s">
        <v>53</v>
      </c>
      <c r="K49">
        <v>0.93545239189999996</v>
      </c>
      <c r="P49">
        <v>1</v>
      </c>
      <c r="Q49" s="15">
        <f>K49/P49</f>
        <v>0.93545239189999996</v>
      </c>
    </row>
    <row r="50" spans="1:17" ht="15">
      <c r="A50" t="s">
        <v>54</v>
      </c>
      <c r="K50">
        <v>4.4802076069999996</v>
      </c>
      <c r="P50">
        <v>5</v>
      </c>
      <c r="Q50" s="15">
        <f>K50/P50</f>
        <v>0.89604152139999993</v>
      </c>
    </row>
    <row r="51" spans="1:17" ht="15">
      <c r="A51" t="s">
        <v>55</v>
      </c>
      <c r="K51">
        <v>8.8591678120000008</v>
      </c>
      <c r="P51">
        <v>10</v>
      </c>
      <c r="Q51" s="15">
        <f>K51/P51</f>
        <v>0.88591678120000006</v>
      </c>
    </row>
    <row r="52" spans="1:17" ht="15">
      <c r="Q52" s="15"/>
    </row>
    <row r="53" spans="1:17" ht="15">
      <c r="Q53" s="15"/>
    </row>
    <row r="55" spans="1:17" ht="15" thickBot="1">
      <c r="A55" t="s">
        <v>56</v>
      </c>
      <c r="B55">
        <v>57.761141739999999</v>
      </c>
      <c r="C55">
        <v>0.39252767910000003</v>
      </c>
      <c r="D55">
        <v>30.01433548</v>
      </c>
      <c r="E55">
        <v>41.03801807</v>
      </c>
      <c r="F55">
        <v>19.486338539999998</v>
      </c>
      <c r="G55">
        <v>4.4920454240000001E-3</v>
      </c>
      <c r="H55">
        <v>12.31689051</v>
      </c>
      <c r="I55">
        <v>0.5496058573</v>
      </c>
      <c r="J55">
        <v>4.7621608670000004</v>
      </c>
      <c r="K55">
        <v>1.451981583</v>
      </c>
      <c r="L55">
        <v>9.796445204E-4</v>
      </c>
      <c r="M55">
        <v>216.14301900000001</v>
      </c>
      <c r="N55" s="1">
        <v>-1.5003628509999999E-5</v>
      </c>
      <c r="O55">
        <v>-1.1998619110000001E-2</v>
      </c>
    </row>
    <row r="56" spans="1:17">
      <c r="A56" s="11"/>
      <c r="B56" s="11">
        <v>60</v>
      </c>
      <c r="C56" s="11">
        <v>0.4</v>
      </c>
      <c r="D56" s="11">
        <v>30</v>
      </c>
      <c r="E56" s="11">
        <v>40</v>
      </c>
      <c r="F56" s="11">
        <v>20</v>
      </c>
      <c r="G56" s="11"/>
      <c r="H56" s="11">
        <v>12</v>
      </c>
      <c r="I56" s="11">
        <v>0.6</v>
      </c>
      <c r="J56" s="11">
        <v>5</v>
      </c>
      <c r="K56" s="11">
        <v>1</v>
      </c>
      <c r="L56" s="18"/>
      <c r="M56" s="18"/>
      <c r="N56" s="18"/>
      <c r="O56" s="19"/>
    </row>
    <row r="57" spans="1:17">
      <c r="A57" s="9"/>
      <c r="B57" s="9">
        <f>(B55-B56)/B56</f>
        <v>-3.7314304333333347E-2</v>
      </c>
      <c r="C57" s="9">
        <f t="shared" ref="C57:K57" si="11">(C55-C56)/C56</f>
        <v>-1.8680802249999989E-2</v>
      </c>
      <c r="D57" s="9">
        <f t="shared" si="11"/>
        <v>4.7784933333332446E-4</v>
      </c>
      <c r="E57" s="9">
        <f t="shared" si="11"/>
        <v>2.5950451749999992E-2</v>
      </c>
      <c r="F57" s="9">
        <f t="shared" si="11"/>
        <v>-2.5683073000000077E-2</v>
      </c>
      <c r="G57" s="9"/>
      <c r="H57" s="9">
        <f t="shared" si="11"/>
        <v>2.640754250000003E-2</v>
      </c>
      <c r="I57" s="9">
        <f t="shared" si="11"/>
        <v>-8.3990237833333301E-2</v>
      </c>
      <c r="J57" s="9">
        <f t="shared" si="11"/>
        <v>-4.7567826599999918E-2</v>
      </c>
      <c r="K57" s="9">
        <f t="shared" si="11"/>
        <v>0.45198158300000002</v>
      </c>
      <c r="L57" s="9"/>
      <c r="M57" s="9"/>
      <c r="N57" s="9"/>
      <c r="O57" s="9"/>
    </row>
    <row r="58" spans="1:17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</row>
    <row r="59" spans="1:17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</row>
    <row r="60" spans="1:17">
      <c r="B60" s="9"/>
      <c r="C60" s="9"/>
      <c r="D60" s="9"/>
      <c r="E60" s="9"/>
      <c r="F60" s="9"/>
      <c r="G60" s="9"/>
      <c r="H60" s="9"/>
      <c r="I60" s="9"/>
      <c r="J60" s="9"/>
      <c r="K60" s="9"/>
    </row>
    <row r="61" spans="1:17">
      <c r="A61" s="3" t="s">
        <v>1</v>
      </c>
      <c r="B61" s="3" t="s">
        <v>7</v>
      </c>
      <c r="C61" s="3" t="s">
        <v>9</v>
      </c>
      <c r="D61" s="3" t="s">
        <v>10</v>
      </c>
      <c r="E61" s="3" t="s">
        <v>11</v>
      </c>
      <c r="F61" s="3" t="s">
        <v>12</v>
      </c>
      <c r="G61" s="3" t="s">
        <v>13</v>
      </c>
      <c r="H61" s="3" t="s">
        <v>14</v>
      </c>
      <c r="I61" s="3" t="s">
        <v>15</v>
      </c>
      <c r="J61" s="3" t="s">
        <v>16</v>
      </c>
      <c r="K61" s="3" t="s">
        <v>17</v>
      </c>
      <c r="L61" s="3" t="s">
        <v>18</v>
      </c>
      <c r="M61" s="3" t="s">
        <v>19</v>
      </c>
      <c r="N61" s="3" t="s">
        <v>20</v>
      </c>
      <c r="O61" s="3" t="s">
        <v>21</v>
      </c>
    </row>
    <row r="62" spans="1:17">
      <c r="A62" s="2" t="s">
        <v>57</v>
      </c>
      <c r="B62">
        <v>48.01850906</v>
      </c>
      <c r="C62">
        <v>0.50442299390000001</v>
      </c>
      <c r="D62">
        <v>35.808398420000003</v>
      </c>
      <c r="E62">
        <v>21.052002160000001</v>
      </c>
      <c r="F62">
        <v>19.795527459999999</v>
      </c>
      <c r="G62">
        <v>4.5784360479999998E-3</v>
      </c>
      <c r="H62">
        <v>6.9143774059999998</v>
      </c>
      <c r="I62">
        <v>-8.6441724960000001E-3</v>
      </c>
      <c r="J62">
        <v>6.612247633</v>
      </c>
      <c r="K62">
        <v>1.1025403380000001</v>
      </c>
      <c r="L62" s="1">
        <v>-1.98904783E-5</v>
      </c>
      <c r="M62">
        <v>222.93655369999999</v>
      </c>
      <c r="N62">
        <v>5.2609837529999997E-4</v>
      </c>
      <c r="O62">
        <v>-1.213297076E-2</v>
      </c>
    </row>
    <row r="63" spans="1:17">
      <c r="A63" s="2" t="s">
        <v>57</v>
      </c>
      <c r="B63">
        <v>51.028905199999997</v>
      </c>
      <c r="C63">
        <v>0.58718602330000003</v>
      </c>
      <c r="D63">
        <v>41.331251279999996</v>
      </c>
      <c r="E63">
        <v>23.97705397</v>
      </c>
      <c r="F63">
        <v>22.735044089999999</v>
      </c>
      <c r="G63">
        <v>4.5142472619999997E-3</v>
      </c>
      <c r="H63">
        <v>7.8567559060000001</v>
      </c>
      <c r="I63">
        <v>-8.2568879779999996E-3</v>
      </c>
      <c r="J63">
        <v>7.2451561330000001</v>
      </c>
      <c r="K63">
        <v>1.1721101460000001</v>
      </c>
      <c r="L63">
        <v>-2.5053633759999999E-2</v>
      </c>
      <c r="M63">
        <v>209.72839279999999</v>
      </c>
      <c r="N63">
        <v>5.7677424729999998E-4</v>
      </c>
      <c r="O63">
        <v>-1.221965698E-2</v>
      </c>
    </row>
    <row r="64" spans="1:17">
      <c r="A64" s="2" t="s">
        <v>57</v>
      </c>
      <c r="B64">
        <v>46.712737160000003</v>
      </c>
      <c r="C64">
        <v>0.52952662549999996</v>
      </c>
      <c r="D64">
        <v>37.053596829999996</v>
      </c>
      <c r="E64">
        <v>20.702064669999999</v>
      </c>
      <c r="F64">
        <v>20.13300924</v>
      </c>
      <c r="G64">
        <v>4.486732052E-3</v>
      </c>
      <c r="H64">
        <v>6.7000321109999996</v>
      </c>
      <c r="I64">
        <v>-9.2459114630000002E-3</v>
      </c>
      <c r="J64">
        <v>6.6574029790000004</v>
      </c>
      <c r="K64">
        <v>1.108463362</v>
      </c>
      <c r="L64">
        <v>-3.8613859870000003E-2</v>
      </c>
      <c r="M64">
        <v>199.87301909999999</v>
      </c>
      <c r="N64">
        <v>4.878712183E-4</v>
      </c>
      <c r="O64">
        <v>-1.24318146E-2</v>
      </c>
    </row>
    <row r="66" spans="1:15">
      <c r="A66" t="s">
        <v>71</v>
      </c>
      <c r="B66">
        <f t="shared" ref="B66:O66" si="12">AVERAGE(B56:B64)</f>
        <v>41.144567423133331</v>
      </c>
      <c r="C66">
        <f t="shared" si="12"/>
        <v>0.40049096809000001</v>
      </c>
      <c r="D66">
        <f t="shared" si="12"/>
        <v>28.838744875866666</v>
      </c>
      <c r="E66">
        <f t="shared" si="12"/>
        <v>21.151414250350001</v>
      </c>
      <c r="F66">
        <f t="shared" si="12"/>
        <v>16.527579543399998</v>
      </c>
      <c r="G66">
        <f t="shared" si="12"/>
        <v>4.5264717873333329E-3</v>
      </c>
      <c r="H66">
        <f t="shared" si="12"/>
        <v>6.6995145931</v>
      </c>
      <c r="I66">
        <f t="shared" si="12"/>
        <v>9.7972558045933328E-2</v>
      </c>
      <c r="J66">
        <f t="shared" si="12"/>
        <v>5.0934477836800003</v>
      </c>
      <c r="K66">
        <f t="shared" si="12"/>
        <v>0.96701908579999996</v>
      </c>
      <c r="L66">
        <f t="shared" si="12"/>
        <v>-2.1229128036099998E-2</v>
      </c>
      <c r="M66">
        <f t="shared" si="12"/>
        <v>210.84598853333333</v>
      </c>
      <c r="N66">
        <f t="shared" si="12"/>
        <v>5.3024794696666662E-4</v>
      </c>
      <c r="O66">
        <f t="shared" si="12"/>
        <v>-1.226148078E-2</v>
      </c>
    </row>
    <row r="67" spans="1:15">
      <c r="A67" t="s">
        <v>72</v>
      </c>
      <c r="B67">
        <f t="shared" ref="B67:O67" si="13">STDEV(B56:B64)</f>
        <v>23.597830628092797</v>
      </c>
      <c r="C67">
        <f t="shared" si="13"/>
        <v>0.24393253401898926</v>
      </c>
      <c r="D67">
        <f t="shared" si="13"/>
        <v>16.621648067865106</v>
      </c>
      <c r="E67">
        <f t="shared" si="13"/>
        <v>14.228057167988537</v>
      </c>
      <c r="F67">
        <f t="shared" si="13"/>
        <v>9.3311230574748034</v>
      </c>
      <c r="G67">
        <f t="shared" si="13"/>
        <v>4.705831473088445E-5</v>
      </c>
      <c r="H67">
        <f t="shared" si="13"/>
        <v>4.3014787285886324</v>
      </c>
      <c r="I67">
        <f t="shared" si="13"/>
        <v>0.282528597754716</v>
      </c>
      <c r="J67">
        <f t="shared" si="13"/>
        <v>2.9925462255917448</v>
      </c>
      <c r="K67">
        <f t="shared" si="13"/>
        <v>0.2944427813826852</v>
      </c>
      <c r="L67">
        <f t="shared" si="13"/>
        <v>1.9579166258448733E-2</v>
      </c>
      <c r="M67">
        <f t="shared" si="13"/>
        <v>11.572312743299108</v>
      </c>
      <c r="N67">
        <f t="shared" si="13"/>
        <v>4.4596539665161373E-5</v>
      </c>
      <c r="O67">
        <f t="shared" si="13"/>
        <v>1.5374925320571942E-4</v>
      </c>
    </row>
    <row r="68" spans="1:15" ht="15">
      <c r="A68" s="17" t="s">
        <v>74</v>
      </c>
      <c r="B68" s="17">
        <v>50</v>
      </c>
      <c r="C68" s="17">
        <v>0.5</v>
      </c>
      <c r="D68" s="17">
        <v>35</v>
      </c>
      <c r="E68" s="17">
        <v>20</v>
      </c>
      <c r="F68" s="17">
        <v>20</v>
      </c>
      <c r="G68" s="17"/>
      <c r="H68" s="17">
        <v>7</v>
      </c>
      <c r="I68" s="17"/>
      <c r="J68" s="17">
        <v>7</v>
      </c>
      <c r="K68" s="17">
        <v>1</v>
      </c>
    </row>
    <row r="69" spans="1:15">
      <c r="A69" t="s">
        <v>75</v>
      </c>
      <c r="B69" s="9">
        <f>(B66-B68)/B68</f>
        <v>-0.17710865153733338</v>
      </c>
      <c r="C69" s="9">
        <f>(C66-C68)/C68</f>
        <v>-0.19901806381999998</v>
      </c>
      <c r="D69" s="9">
        <f t="shared" ref="D69:K69" si="14">(D66-D68)/D68</f>
        <v>-0.17603586068952382</v>
      </c>
      <c r="E69" s="9">
        <f t="shared" si="14"/>
        <v>5.7570712517500053E-2</v>
      </c>
      <c r="F69" s="9">
        <f t="shared" si="14"/>
        <v>-0.17362102283000008</v>
      </c>
      <c r="G69" s="9"/>
      <c r="H69" s="9">
        <f t="shared" si="14"/>
        <v>-4.2926486700000002E-2</v>
      </c>
      <c r="I69" s="9"/>
      <c r="J69" s="9">
        <f t="shared" si="14"/>
        <v>-0.27236460233142851</v>
      </c>
      <c r="K69" s="9">
        <f t="shared" si="14"/>
        <v>-3.2980914200000044E-2</v>
      </c>
      <c r="L69" s="9"/>
      <c r="M69" s="9"/>
      <c r="N69" s="9"/>
      <c r="O69" s="9"/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7"/>
  <sheetViews>
    <sheetView topLeftCell="A8" workbookViewId="0">
      <selection activeCell="M24" sqref="M24"/>
    </sheetView>
  </sheetViews>
  <sheetFormatPr baseColWidth="10" defaultRowHeight="14" x14ac:dyDescent="0"/>
  <cols>
    <col min="1" max="1" width="23.5" customWidth="1"/>
    <col min="16" max="16" width="11.1640625" customWidth="1"/>
    <col min="17" max="17" width="11.83203125" customWidth="1"/>
  </cols>
  <sheetData>
    <row r="1" spans="1:18" ht="15">
      <c r="A1" s="21" t="s">
        <v>81</v>
      </c>
      <c r="B1" s="22" t="s">
        <v>7</v>
      </c>
      <c r="C1" s="22" t="s">
        <v>9</v>
      </c>
      <c r="D1" s="22" t="s">
        <v>10</v>
      </c>
      <c r="E1" s="22" t="s">
        <v>11</v>
      </c>
      <c r="F1" s="22" t="s">
        <v>12</v>
      </c>
      <c r="G1" s="22" t="s">
        <v>13</v>
      </c>
      <c r="H1" s="22" t="s">
        <v>14</v>
      </c>
      <c r="I1" s="22" t="s">
        <v>15</v>
      </c>
      <c r="J1" s="22" t="s">
        <v>16</v>
      </c>
      <c r="K1" s="22" t="s">
        <v>17</v>
      </c>
      <c r="L1" s="22" t="s">
        <v>18</v>
      </c>
      <c r="M1" s="22" t="s">
        <v>19</v>
      </c>
      <c r="N1" s="22" t="s">
        <v>20</v>
      </c>
      <c r="O1" s="22" t="s">
        <v>21</v>
      </c>
      <c r="P1" s="2"/>
      <c r="Q1" s="2"/>
      <c r="R1" s="2"/>
    </row>
    <row r="2" spans="1:18">
      <c r="A2" s="2" t="s">
        <v>29</v>
      </c>
      <c r="B2" s="2">
        <v>-6.7879730000000001E-3</v>
      </c>
      <c r="C2" s="2">
        <v>-2.004835E-3</v>
      </c>
      <c r="D2" s="2">
        <v>-0.17252308099999999</v>
      </c>
      <c r="E2" s="2">
        <v>-2.4105286E-2</v>
      </c>
      <c r="F2" s="2">
        <v>-0.16505350399999999</v>
      </c>
      <c r="G2" s="2">
        <v>4.4824310000000003E-3</v>
      </c>
      <c r="H2" s="2">
        <v>-0.236703567</v>
      </c>
      <c r="I2" s="2">
        <v>-1.8480926000000002E-2</v>
      </c>
      <c r="J2" s="2">
        <v>2.076157E-2</v>
      </c>
      <c r="K2" s="2">
        <v>1.8179364999999999E-2</v>
      </c>
      <c r="L2" s="2">
        <v>2.5401962E-2</v>
      </c>
      <c r="M2" s="2">
        <v>-1.0908215000000001E-2</v>
      </c>
      <c r="N2" s="2">
        <v>-2.63699E-4</v>
      </c>
      <c r="O2" s="2">
        <v>-1.2283463E-2</v>
      </c>
      <c r="P2" s="2"/>
      <c r="Q2" s="2"/>
      <c r="R2" s="2"/>
    </row>
    <row r="3" spans="1:18">
      <c r="A3" s="2" t="s">
        <v>29</v>
      </c>
      <c r="B3" s="2">
        <v>-9.7430699999999999E-4</v>
      </c>
      <c r="C3" s="2">
        <v>-2.5826479999999999E-3</v>
      </c>
      <c r="D3" s="2">
        <v>-0.173373044</v>
      </c>
      <c r="E3" s="2">
        <v>-1.8856286E-2</v>
      </c>
      <c r="F3" s="2">
        <v>-0.164947863</v>
      </c>
      <c r="G3" s="2">
        <v>4.4553889999999997E-3</v>
      </c>
      <c r="H3" s="2">
        <v>-0.236526707</v>
      </c>
      <c r="I3" s="2">
        <v>-1.8372980000000001E-2</v>
      </c>
      <c r="J3" s="2">
        <v>1.9893879999999999E-2</v>
      </c>
      <c r="K3" s="2">
        <v>3.1284592999999999E-2</v>
      </c>
      <c r="L3" s="2">
        <v>9.1739449999999993E-3</v>
      </c>
      <c r="M3" s="2">
        <v>-7.9739600000000004E-3</v>
      </c>
      <c r="N3" s="2">
        <v>-2.6772299999999998E-4</v>
      </c>
      <c r="O3" s="2">
        <v>-1.2414481E-2</v>
      </c>
      <c r="P3" s="2"/>
      <c r="Q3" s="2"/>
      <c r="R3" s="2"/>
    </row>
    <row r="4" spans="1:18">
      <c r="A4" s="2" t="s">
        <v>29</v>
      </c>
      <c r="B4" s="2">
        <v>-3.316523E-3</v>
      </c>
      <c r="C4" s="2">
        <v>-3.202004E-3</v>
      </c>
      <c r="D4" s="2">
        <v>-0.16937766200000001</v>
      </c>
      <c r="E4" s="2">
        <v>-2.4807058E-2</v>
      </c>
      <c r="F4" s="2">
        <v>-0.191418545</v>
      </c>
      <c r="G4" s="2">
        <v>4.4280220000000002E-3</v>
      </c>
      <c r="H4" s="2">
        <v>-0.236544689</v>
      </c>
      <c r="I4" s="2">
        <v>-1.8438023000000001E-2</v>
      </c>
      <c r="J4" s="2">
        <v>1.936359E-2</v>
      </c>
      <c r="K4" s="2">
        <v>7.4458829000000004E-2</v>
      </c>
      <c r="L4" s="2">
        <v>-5.3195200000000003E-4</v>
      </c>
      <c r="M4" s="2"/>
      <c r="N4" s="2">
        <v>-2.7266900000000001E-4</v>
      </c>
      <c r="O4" s="2">
        <v>-1.2572898000000001E-2</v>
      </c>
      <c r="P4" s="2"/>
      <c r="Q4" s="2"/>
      <c r="R4" s="2"/>
    </row>
    <row r="5" spans="1:18">
      <c r="A5" s="2" t="s">
        <v>29</v>
      </c>
      <c r="B5" s="2">
        <v>-3.9484150000000003E-3</v>
      </c>
      <c r="C5" s="2">
        <v>-3.6145970000000002E-3</v>
      </c>
      <c r="D5" s="2">
        <v>-0.173303128</v>
      </c>
      <c r="E5" s="2">
        <v>-2.0378161999999998E-2</v>
      </c>
      <c r="F5" s="2">
        <v>-0.18639979100000001</v>
      </c>
      <c r="G5" s="2">
        <v>4.4076200000000001E-3</v>
      </c>
      <c r="H5" s="2">
        <v>-0.23664163499999999</v>
      </c>
      <c r="I5" s="2">
        <v>-1.8394141999999999E-2</v>
      </c>
      <c r="J5" s="2">
        <v>1.9038227000000001E-2</v>
      </c>
      <c r="K5" s="2">
        <v>7.8783662000000004E-2</v>
      </c>
      <c r="L5" s="2">
        <v>-1.1610008E-2</v>
      </c>
      <c r="M5" s="2">
        <v>-1.7153509999999999E-3</v>
      </c>
      <c r="N5" s="2">
        <v>-2.8149400000000003E-4</v>
      </c>
      <c r="O5" s="2">
        <v>-1.2657682999999999E-2</v>
      </c>
      <c r="P5" s="2"/>
      <c r="Q5" s="2"/>
      <c r="R5" s="2"/>
    </row>
    <row r="6" spans="1:18">
      <c r="A6" s="2" t="s">
        <v>29</v>
      </c>
      <c r="B6" s="2">
        <v>-1.3647450000000001E-3</v>
      </c>
      <c r="C6" s="2">
        <v>-4.1170099999999999E-3</v>
      </c>
      <c r="D6" s="2">
        <v>-0.16863662700000001</v>
      </c>
      <c r="E6" s="2">
        <v>-1.7977191999999999E-2</v>
      </c>
      <c r="F6" s="2">
        <v>-0.210093209</v>
      </c>
      <c r="G6" s="2">
        <v>4.3615839999999999E-3</v>
      </c>
      <c r="H6" s="2">
        <v>-0.23617988100000001</v>
      </c>
      <c r="I6" s="2">
        <v>-1.828726E-2</v>
      </c>
      <c r="J6" s="2">
        <v>1.8416673000000001E-2</v>
      </c>
      <c r="K6" s="2">
        <v>0.101353628</v>
      </c>
      <c r="L6" s="2">
        <v>-2.5717381000000001E-2</v>
      </c>
      <c r="M6" s="2"/>
      <c r="N6" s="2">
        <v>-2.8760899999999998E-4</v>
      </c>
      <c r="O6" s="2">
        <v>-1.2641104E-2</v>
      </c>
      <c r="P6" s="2"/>
      <c r="Q6" s="2"/>
      <c r="R6" s="2"/>
    </row>
    <row r="7" spans="1:18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</row>
    <row r="8" spans="1:18">
      <c r="A8" s="23" t="s">
        <v>71</v>
      </c>
      <c r="B8" s="23">
        <v>-3.2783920000000002E-3</v>
      </c>
      <c r="C8" s="23">
        <v>-3.1042190000000001E-3</v>
      </c>
      <c r="D8" s="23">
        <v>-0.171442708</v>
      </c>
      <c r="E8" s="23">
        <v>-2.1224797E-2</v>
      </c>
      <c r="F8" s="23">
        <v>-0.18358258199999999</v>
      </c>
      <c r="G8" s="23">
        <v>4.427009E-3</v>
      </c>
      <c r="H8" s="23">
        <v>-0.23651929499999999</v>
      </c>
      <c r="I8" s="23">
        <v>-1.8394666E-2</v>
      </c>
      <c r="J8" s="23">
        <v>1.9494787999999999E-2</v>
      </c>
      <c r="K8" s="23">
        <v>6.0812014999999997E-2</v>
      </c>
      <c r="L8" s="23">
        <v>-6.5668699999999998E-4</v>
      </c>
      <c r="M8" s="23">
        <v>-6.8658419999999996E-3</v>
      </c>
      <c r="N8" s="23">
        <v>-2.7463900000000002E-4</v>
      </c>
      <c r="O8" s="23">
        <v>-1.2513926E-2</v>
      </c>
      <c r="P8" s="2"/>
      <c r="Q8" s="2"/>
      <c r="R8" s="2"/>
    </row>
    <row r="9" spans="1:18">
      <c r="A9" s="2" t="s">
        <v>72</v>
      </c>
      <c r="B9" s="2">
        <v>2.331222E-3</v>
      </c>
      <c r="C9" s="2">
        <v>8.3313799999999998E-4</v>
      </c>
      <c r="D9" s="2">
        <v>2.2634640000000002E-3</v>
      </c>
      <c r="E9" s="2">
        <v>3.0823439999999999E-3</v>
      </c>
      <c r="F9" s="2">
        <v>1.9122838E-2</v>
      </c>
      <c r="G9" s="24">
        <v>4.6190799999999998E-5</v>
      </c>
      <c r="H9" s="2">
        <v>2.02993E-4</v>
      </c>
      <c r="I9" s="24">
        <v>7.3019E-5</v>
      </c>
      <c r="J9" s="2">
        <v>8.8769399999999996E-4</v>
      </c>
      <c r="K9" s="2">
        <v>3.4793137000000002E-2</v>
      </c>
      <c r="L9" s="2">
        <v>1.9517452000000001E-2</v>
      </c>
      <c r="M9" s="2">
        <v>4.6955440000000003E-3</v>
      </c>
      <c r="N9" s="24">
        <v>9.8313300000000006E-6</v>
      </c>
      <c r="O9" s="2">
        <v>1.6071799999999999E-4</v>
      </c>
      <c r="P9" s="2"/>
      <c r="Q9" s="2"/>
      <c r="R9" s="2"/>
    </row>
    <row r="10" spans="1:18">
      <c r="A10" s="23" t="s">
        <v>73</v>
      </c>
      <c r="B10" s="23">
        <v>1.3987335E-2</v>
      </c>
      <c r="C10" s="23">
        <v>4.998827E-3</v>
      </c>
      <c r="D10" s="23">
        <v>1.3580783000000001E-2</v>
      </c>
      <c r="E10" s="23">
        <v>1.8494065000000001E-2</v>
      </c>
      <c r="F10" s="23">
        <v>0.114737031</v>
      </c>
      <c r="G10" s="23">
        <v>2.7714500000000002E-4</v>
      </c>
      <c r="H10" s="23">
        <v>1.217959E-3</v>
      </c>
      <c r="I10" s="23">
        <v>4.3811399999999997E-4</v>
      </c>
      <c r="J10" s="23">
        <v>5.3261640000000004E-3</v>
      </c>
      <c r="K10" s="23">
        <v>0.20875882200000001</v>
      </c>
      <c r="L10" s="23">
        <v>0.117104711</v>
      </c>
      <c r="M10" s="23">
        <v>2.8173264E-2</v>
      </c>
      <c r="N10" s="25">
        <v>5.8987999999999998E-5</v>
      </c>
      <c r="O10" s="23">
        <v>9.6430500000000004E-4</v>
      </c>
      <c r="P10" s="2"/>
      <c r="Q10" s="2"/>
      <c r="R10" s="2"/>
    </row>
    <row r="11" spans="1:18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</row>
    <row r="12" spans="1:18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</row>
    <row r="13" spans="1:18" ht="15">
      <c r="A13" s="21" t="s">
        <v>81</v>
      </c>
      <c r="B13" s="22" t="s">
        <v>7</v>
      </c>
      <c r="C13" s="22" t="s">
        <v>9</v>
      </c>
      <c r="D13" s="22" t="s">
        <v>10</v>
      </c>
      <c r="E13" s="22" t="s">
        <v>11</v>
      </c>
      <c r="F13" s="22" t="s">
        <v>12</v>
      </c>
      <c r="G13" s="22" t="s">
        <v>13</v>
      </c>
      <c r="H13" s="22" t="s">
        <v>14</v>
      </c>
      <c r="I13" s="22" t="s">
        <v>15</v>
      </c>
      <c r="J13" s="22" t="s">
        <v>16</v>
      </c>
      <c r="K13" s="22" t="s">
        <v>17</v>
      </c>
      <c r="L13" s="22" t="s">
        <v>18</v>
      </c>
      <c r="M13" s="22" t="s">
        <v>19</v>
      </c>
      <c r="N13" s="22" t="s">
        <v>20</v>
      </c>
      <c r="O13" s="22" t="s">
        <v>21</v>
      </c>
      <c r="P13" s="2"/>
      <c r="Q13" s="2"/>
      <c r="R13" s="2"/>
    </row>
    <row r="14" spans="1:18">
      <c r="A14" s="2" t="s">
        <v>30</v>
      </c>
      <c r="B14" s="2">
        <v>0.10909223699999999</v>
      </c>
      <c r="C14" s="2">
        <v>4.9045357999999997E-2</v>
      </c>
      <c r="D14" s="2">
        <v>37.04568321</v>
      </c>
      <c r="E14" s="2">
        <v>8.5591512999999994E-2</v>
      </c>
      <c r="F14" s="2">
        <v>2.4633196700000002</v>
      </c>
      <c r="G14" s="2">
        <v>2.1247697999999999E-2</v>
      </c>
      <c r="H14" s="2">
        <v>9.5085213809999996</v>
      </c>
      <c r="I14" s="2">
        <v>2.4689984000000002E-2</v>
      </c>
      <c r="J14" s="2">
        <v>5.1452493019999999</v>
      </c>
      <c r="K14" s="2">
        <v>0.1117612</v>
      </c>
      <c r="L14" s="2">
        <v>3.0845147E-2</v>
      </c>
      <c r="M14" s="2">
        <v>-1.4002961E-2</v>
      </c>
      <c r="N14" s="2">
        <v>0.245802784</v>
      </c>
      <c r="O14" s="2">
        <v>-1.2253544E-2</v>
      </c>
      <c r="P14" s="2"/>
      <c r="Q14" s="2"/>
      <c r="R14" s="2"/>
    </row>
    <row r="15" spans="1:18">
      <c r="A15" s="2" t="s">
        <v>30</v>
      </c>
      <c r="B15" s="2">
        <v>0.11237278000000001</v>
      </c>
      <c r="C15" s="2">
        <v>4.8807206999999998E-2</v>
      </c>
      <c r="D15" s="2">
        <v>37.153862840000002</v>
      </c>
      <c r="E15" s="2">
        <v>8.7723094000000001E-2</v>
      </c>
      <c r="F15" s="2">
        <v>2.4492362700000001</v>
      </c>
      <c r="G15" s="2">
        <v>2.1428280000000001E-2</v>
      </c>
      <c r="H15" s="2">
        <v>9.3564865390000005</v>
      </c>
      <c r="I15" s="2">
        <v>2.4150855999999998E-2</v>
      </c>
      <c r="J15" s="2">
        <v>5.2179132370000003</v>
      </c>
      <c r="K15" s="2">
        <v>0.12543385500000001</v>
      </c>
      <c r="L15" s="2">
        <v>1.5432652999999999E-2</v>
      </c>
      <c r="M15" s="2">
        <v>-1.0970146E-2</v>
      </c>
      <c r="N15" s="2">
        <v>0.24334230700000001</v>
      </c>
      <c r="O15" s="2">
        <v>-1.2387924999999999E-2</v>
      </c>
      <c r="P15" s="2"/>
      <c r="Q15" s="2"/>
      <c r="R15" s="2"/>
    </row>
    <row r="16" spans="1:18">
      <c r="A16" s="2" t="s">
        <v>30</v>
      </c>
      <c r="B16" s="2">
        <v>0.10940369799999999</v>
      </c>
      <c r="C16" s="2">
        <v>4.9856756000000002E-2</v>
      </c>
      <c r="D16" s="2">
        <v>37.28383822</v>
      </c>
      <c r="E16" s="2">
        <v>8.2803755000000007E-2</v>
      </c>
      <c r="F16" s="2">
        <v>2.414140347</v>
      </c>
      <c r="G16" s="2">
        <v>2.1257671999999998E-2</v>
      </c>
      <c r="H16" s="2">
        <v>9.2362260660000004</v>
      </c>
      <c r="I16" s="2">
        <v>2.3307960999999999E-2</v>
      </c>
      <c r="J16" s="2">
        <v>5.2088396880000003</v>
      </c>
      <c r="K16" s="2">
        <v>0.14832083800000001</v>
      </c>
      <c r="L16" s="2">
        <v>4.9244889999999998E-3</v>
      </c>
      <c r="M16" s="2"/>
      <c r="N16" s="2">
        <v>0.24095956800000001</v>
      </c>
      <c r="O16" s="2">
        <v>-1.2547446E-2</v>
      </c>
      <c r="P16" s="2"/>
      <c r="Q16" s="2"/>
      <c r="R16" s="2"/>
    </row>
    <row r="17" spans="1:18">
      <c r="A17" s="2" t="s">
        <v>30</v>
      </c>
      <c r="B17" s="2">
        <v>0.11247512599999999</v>
      </c>
      <c r="C17" s="2">
        <v>5.0600733000000002E-2</v>
      </c>
      <c r="D17" s="2">
        <v>38.06251065</v>
      </c>
      <c r="E17" s="2">
        <v>8.6479731000000004E-2</v>
      </c>
      <c r="F17" s="2">
        <v>2.437464104</v>
      </c>
      <c r="G17" s="2">
        <v>2.1696296E-2</v>
      </c>
      <c r="H17" s="2">
        <v>9.2263752419999996</v>
      </c>
      <c r="I17" s="2">
        <v>2.2795031E-2</v>
      </c>
      <c r="J17" s="2">
        <v>5.3210370989999998</v>
      </c>
      <c r="K17" s="2">
        <v>0.162184048</v>
      </c>
      <c r="L17" s="2">
        <v>-5.9419549999999996E-3</v>
      </c>
      <c r="M17" s="2">
        <v>-7.0096450000000001E-3</v>
      </c>
      <c r="N17" s="2">
        <v>0.241116262</v>
      </c>
      <c r="O17" s="2">
        <v>-1.2634688E-2</v>
      </c>
      <c r="P17" s="2"/>
      <c r="Q17" s="2"/>
      <c r="R17" s="2"/>
    </row>
    <row r="18" spans="1:18">
      <c r="A18" s="2" t="s">
        <v>30</v>
      </c>
      <c r="B18" s="2">
        <v>0.113522159</v>
      </c>
      <c r="C18" s="2">
        <v>5.2763928000000002E-2</v>
      </c>
      <c r="D18" s="2">
        <v>39.20603217</v>
      </c>
      <c r="E18" s="2">
        <v>8.7309534999999994E-2</v>
      </c>
      <c r="F18" s="2">
        <v>2.523467449</v>
      </c>
      <c r="G18" s="2">
        <v>2.2019883000000001E-2</v>
      </c>
      <c r="H18" s="2">
        <v>9.3350474759999997</v>
      </c>
      <c r="I18" s="2">
        <v>2.2526913999999999E-2</v>
      </c>
      <c r="J18" s="2">
        <v>5.4129576689999999</v>
      </c>
      <c r="K18" s="2">
        <v>0.186735819</v>
      </c>
      <c r="L18" s="2">
        <v>-1.8573525E-2</v>
      </c>
      <c r="M18" s="2"/>
      <c r="N18" s="2">
        <v>0.242556416</v>
      </c>
      <c r="O18" s="2">
        <v>-1.2734550000000001E-2</v>
      </c>
      <c r="P18" s="2"/>
      <c r="Q18" s="2"/>
      <c r="R18" s="2"/>
    </row>
    <row r="19" spans="1:18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</row>
    <row r="20" spans="1:18">
      <c r="A20" s="23" t="s">
        <v>71</v>
      </c>
      <c r="B20" s="23">
        <v>0.11137320000000001</v>
      </c>
      <c r="C20" s="23">
        <v>5.0214795999999999E-2</v>
      </c>
      <c r="D20" s="23">
        <v>37.750385420000001</v>
      </c>
      <c r="E20" s="23">
        <v>8.5981525000000003E-2</v>
      </c>
      <c r="F20" s="23">
        <v>2.4575255679999999</v>
      </c>
      <c r="G20" s="23">
        <v>2.1529966000000001E-2</v>
      </c>
      <c r="H20" s="23">
        <v>9.3325313409999993</v>
      </c>
      <c r="I20" s="23">
        <v>2.3494148999999999E-2</v>
      </c>
      <c r="J20" s="23">
        <v>5.2611993989999997</v>
      </c>
      <c r="K20" s="23">
        <v>0.14688715199999999</v>
      </c>
      <c r="L20" s="23">
        <v>5.337362E-3</v>
      </c>
      <c r="M20" s="23">
        <v>-1.0660917000000001E-2</v>
      </c>
      <c r="N20" s="23">
        <v>0.242755467</v>
      </c>
      <c r="O20" s="23">
        <v>-1.2511631E-2</v>
      </c>
      <c r="P20" s="2"/>
      <c r="Q20" s="2"/>
      <c r="R20" s="2"/>
    </row>
    <row r="21" spans="1:18" ht="15" thickBot="1">
      <c r="A21" s="2" t="s">
        <v>72</v>
      </c>
      <c r="B21" s="2">
        <v>1.9945649999999998E-3</v>
      </c>
      <c r="C21" s="2">
        <v>1.59092E-3</v>
      </c>
      <c r="D21" s="2">
        <v>0.90642709300000002</v>
      </c>
      <c r="E21" s="2">
        <v>1.955455E-3</v>
      </c>
      <c r="F21" s="2">
        <v>4.1034606000000001E-2</v>
      </c>
      <c r="G21" s="2">
        <v>3.2857399999999999E-4</v>
      </c>
      <c r="H21" s="2">
        <v>0.114123289</v>
      </c>
      <c r="I21" s="2">
        <v>9.1107899999999997E-4</v>
      </c>
      <c r="J21" s="2">
        <v>0.10567731399999999</v>
      </c>
      <c r="K21" s="2">
        <v>2.9656546999999998E-2</v>
      </c>
      <c r="L21" s="2">
        <v>1.9050498999999999E-2</v>
      </c>
      <c r="M21" s="2">
        <v>3.506898E-3</v>
      </c>
      <c r="N21" s="2">
        <v>1.9737270000000002E-3</v>
      </c>
      <c r="O21" s="2">
        <v>1.9237400000000001E-4</v>
      </c>
      <c r="P21" s="2"/>
      <c r="Q21" s="2"/>
      <c r="R21" s="2"/>
    </row>
    <row r="22" spans="1:18">
      <c r="A22" s="4" t="s">
        <v>74</v>
      </c>
      <c r="B22" s="5">
        <v>0.12</v>
      </c>
      <c r="C22" s="5">
        <v>0.05</v>
      </c>
      <c r="D22" s="5">
        <v>35</v>
      </c>
      <c r="E22" s="5">
        <v>0.1</v>
      </c>
      <c r="F22" s="5">
        <v>2.5</v>
      </c>
      <c r="G22" s="5">
        <v>0.02</v>
      </c>
      <c r="H22" s="5">
        <v>9</v>
      </c>
      <c r="I22" s="5">
        <v>0.04</v>
      </c>
      <c r="J22" s="5">
        <v>6</v>
      </c>
      <c r="K22" s="5"/>
      <c r="L22" s="5">
        <v>0.01</v>
      </c>
      <c r="M22" s="6"/>
      <c r="N22" s="5">
        <v>0.25</v>
      </c>
      <c r="O22" s="7"/>
      <c r="P22" s="2"/>
      <c r="Q22" s="2"/>
      <c r="R22" s="2"/>
    </row>
    <row r="23" spans="1:18" ht="15">
      <c r="A23" s="8" t="s">
        <v>75</v>
      </c>
      <c r="B23" s="26">
        <v>-7.1999999999999995E-2</v>
      </c>
      <c r="C23" s="26">
        <v>4.0000000000000001E-3</v>
      </c>
      <c r="D23" s="26">
        <v>7.9000000000000001E-2</v>
      </c>
      <c r="E23" s="26">
        <v>-0.14000000000000001</v>
      </c>
      <c r="F23" s="26">
        <v>-1.7000000000000001E-2</v>
      </c>
      <c r="G23" s="26">
        <v>7.5999999999999998E-2</v>
      </c>
      <c r="H23" s="26">
        <v>3.6999999999999998E-2</v>
      </c>
      <c r="I23" s="26">
        <v>-0.41299999999999998</v>
      </c>
      <c r="J23" s="26">
        <v>-0.123</v>
      </c>
      <c r="K23" s="26"/>
      <c r="L23" s="26">
        <v>-0.46600000000000003</v>
      </c>
      <c r="M23" s="26"/>
      <c r="N23" s="26">
        <v>-2.9000000000000001E-2</v>
      </c>
      <c r="O23" s="26"/>
      <c r="P23" s="2"/>
      <c r="Q23" s="2"/>
      <c r="R23" s="2"/>
    </row>
    <row r="24" spans="1:18" ht="15">
      <c r="A24" s="8"/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"/>
      <c r="Q24" s="2"/>
      <c r="R24" s="2"/>
    </row>
    <row r="25" spans="1:18" ht="15">
      <c r="A25" s="8"/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"/>
      <c r="Q25" s="2"/>
      <c r="R25" s="2"/>
    </row>
    <row r="26" spans="1:18" ht="15">
      <c r="A26" s="21" t="s">
        <v>81</v>
      </c>
      <c r="B26" s="22" t="s">
        <v>7</v>
      </c>
      <c r="C26" s="22" t="s">
        <v>9</v>
      </c>
      <c r="D26" s="22" t="s">
        <v>10</v>
      </c>
      <c r="E26" s="22" t="s">
        <v>11</v>
      </c>
      <c r="F26" s="22" t="s">
        <v>12</v>
      </c>
      <c r="G26" s="22" t="s">
        <v>13</v>
      </c>
      <c r="H26" s="22" t="s">
        <v>14</v>
      </c>
      <c r="I26" s="22" t="s">
        <v>15</v>
      </c>
      <c r="J26" s="22" t="s">
        <v>16</v>
      </c>
      <c r="K26" s="22" t="s">
        <v>17</v>
      </c>
      <c r="L26" s="22" t="s">
        <v>18</v>
      </c>
      <c r="M26" s="22" t="s">
        <v>19</v>
      </c>
      <c r="N26" s="22" t="s">
        <v>20</v>
      </c>
      <c r="O26" s="22" t="s">
        <v>21</v>
      </c>
      <c r="P26" s="2"/>
      <c r="Q26" s="2"/>
      <c r="R26" s="2"/>
    </row>
    <row r="27" spans="1:18">
      <c r="A27" s="2" t="s">
        <v>31</v>
      </c>
      <c r="B27" s="2">
        <v>5.975661025</v>
      </c>
      <c r="C27" s="2">
        <v>3.8076278999999998E-2</v>
      </c>
      <c r="D27" s="2">
        <v>3.0496169750000002</v>
      </c>
      <c r="E27" s="2">
        <v>4.34434583</v>
      </c>
      <c r="F27" s="2">
        <v>1.8943551240000001</v>
      </c>
      <c r="G27" s="2">
        <v>4.4851650000000002E-3</v>
      </c>
      <c r="H27" s="2">
        <v>1.1107863549999999</v>
      </c>
      <c r="I27" s="2">
        <v>4.5134424999999999E-2</v>
      </c>
      <c r="J27" s="2">
        <v>0.42049242199999998</v>
      </c>
      <c r="K27" s="2">
        <v>0.172677842</v>
      </c>
      <c r="L27" s="2">
        <v>1.9348786999999999E-2</v>
      </c>
      <c r="M27" s="2">
        <v>27.564964830000001</v>
      </c>
      <c r="N27" s="2">
        <v>-2.02886E-4</v>
      </c>
      <c r="O27" s="2">
        <v>-1.2218700000000001E-2</v>
      </c>
      <c r="P27" s="2"/>
      <c r="Q27" s="2"/>
      <c r="R27" s="2"/>
    </row>
    <row r="28" spans="1:18">
      <c r="A28" s="2" t="s">
        <v>31</v>
      </c>
      <c r="B28" s="2">
        <v>5.703720873</v>
      </c>
      <c r="C28" s="2">
        <v>4.0692434999999999E-2</v>
      </c>
      <c r="D28" s="2">
        <v>3.1933945719999999</v>
      </c>
      <c r="E28" s="2">
        <v>4.5877616940000001</v>
      </c>
      <c r="F28" s="2">
        <v>2.0246802399999999</v>
      </c>
      <c r="G28" s="2">
        <v>4.460304E-3</v>
      </c>
      <c r="H28" s="2">
        <v>1.0437896520000001</v>
      </c>
      <c r="I28" s="2">
        <v>4.3534112999999999E-2</v>
      </c>
      <c r="J28" s="2">
        <v>0.405706079</v>
      </c>
      <c r="K28" s="2">
        <v>0.201111282</v>
      </c>
      <c r="L28" s="2">
        <v>1.0555106999999999E-2</v>
      </c>
      <c r="M28" s="2">
        <v>26.20190762</v>
      </c>
      <c r="N28" s="2">
        <v>-2.1366000000000001E-4</v>
      </c>
      <c r="O28" s="2">
        <v>-1.2446472E-2</v>
      </c>
      <c r="P28" s="2"/>
      <c r="Q28" s="2"/>
      <c r="R28" s="2"/>
    </row>
    <row r="29" spans="1:18">
      <c r="A29" s="2" t="s">
        <v>31</v>
      </c>
      <c r="B29" s="2">
        <v>5.7300976930000003</v>
      </c>
      <c r="C29" s="2">
        <v>3.8310021E-2</v>
      </c>
      <c r="D29" s="2">
        <v>2.9867619209999998</v>
      </c>
      <c r="E29" s="2">
        <v>4.3241357479999998</v>
      </c>
      <c r="F29" s="2">
        <v>1.8511769339999999</v>
      </c>
      <c r="G29" s="2">
        <v>4.4118279999999996E-3</v>
      </c>
      <c r="H29" s="2">
        <v>1.0788513340000001</v>
      </c>
      <c r="I29" s="2">
        <v>4.2405249999999999E-2</v>
      </c>
      <c r="J29" s="2">
        <v>0.41145135599999999</v>
      </c>
      <c r="K29" s="2">
        <v>0.21273360599999999</v>
      </c>
      <c r="L29" s="2">
        <v>-2.7431589999999998E-3</v>
      </c>
      <c r="M29" s="2">
        <v>26.15803777</v>
      </c>
      <c r="N29" s="2">
        <v>-2.3117100000000001E-4</v>
      </c>
      <c r="O29" s="2">
        <v>-1.2551522000000001E-2</v>
      </c>
      <c r="P29" s="2"/>
      <c r="Q29" s="2"/>
      <c r="R29" s="2"/>
    </row>
    <row r="30" spans="1:18">
      <c r="A30" s="2" t="s">
        <v>31</v>
      </c>
      <c r="B30" s="2">
        <v>5.7568925000000002</v>
      </c>
      <c r="C30" s="2">
        <v>4.0310814E-2</v>
      </c>
      <c r="D30" s="2">
        <v>3.0990537950000001</v>
      </c>
      <c r="E30" s="2">
        <v>4.4821749730000002</v>
      </c>
      <c r="F30" s="2">
        <v>1.9969415829999999</v>
      </c>
      <c r="G30" s="2">
        <v>4.4066720000000004E-3</v>
      </c>
      <c r="H30" s="2">
        <v>1.0608612159999999</v>
      </c>
      <c r="I30" s="2">
        <v>4.2006903999999998E-2</v>
      </c>
      <c r="J30" s="2">
        <v>0.41727436099999998</v>
      </c>
      <c r="K30" s="2">
        <v>0.218975583</v>
      </c>
      <c r="L30" s="2">
        <v>-1.1323727E-2</v>
      </c>
      <c r="M30" s="2">
        <v>25.94060704</v>
      </c>
      <c r="N30" s="2">
        <v>-2.1018999999999999E-4</v>
      </c>
      <c r="O30" s="2">
        <v>-1.2703514000000001E-2</v>
      </c>
      <c r="P30" s="2"/>
      <c r="Q30" s="2"/>
      <c r="R30" s="2"/>
    </row>
    <row r="31" spans="1:18">
      <c r="A31" s="2" t="s">
        <v>31</v>
      </c>
      <c r="B31" s="2">
        <v>5.6915646420000003</v>
      </c>
      <c r="C31" s="2">
        <v>3.9972450999999999E-2</v>
      </c>
      <c r="D31" s="2">
        <v>3.1264383950000001</v>
      </c>
      <c r="E31" s="2">
        <v>4.4043884139999996</v>
      </c>
      <c r="F31" s="2">
        <v>1.9409680819999999</v>
      </c>
      <c r="G31" s="2">
        <v>4.3777529999999999E-3</v>
      </c>
      <c r="H31" s="2">
        <v>1.052507861</v>
      </c>
      <c r="I31" s="2">
        <v>4.1122486999999999E-2</v>
      </c>
      <c r="J31" s="2">
        <v>0.41538712700000002</v>
      </c>
      <c r="K31" s="2">
        <v>0.24259238499999999</v>
      </c>
      <c r="L31" s="2">
        <v>-2.4925490000000002E-2</v>
      </c>
      <c r="M31" s="2">
        <v>25.45238148</v>
      </c>
      <c r="N31" s="2">
        <v>-2.28206E-4</v>
      </c>
      <c r="O31" s="2">
        <v>-1.2754721E-2</v>
      </c>
      <c r="P31" s="2"/>
      <c r="Q31" s="2"/>
      <c r="R31" s="2"/>
    </row>
    <row r="32" spans="1:18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</row>
    <row r="33" spans="1:18">
      <c r="A33" s="23" t="s">
        <v>71</v>
      </c>
      <c r="B33" s="23">
        <v>5.7715873469999996</v>
      </c>
      <c r="C33" s="23">
        <v>3.9472399999999998E-2</v>
      </c>
      <c r="D33" s="23">
        <v>3.0910531319999999</v>
      </c>
      <c r="E33" s="23">
        <v>4.4285613320000001</v>
      </c>
      <c r="F33" s="23">
        <v>1.9416243929999999</v>
      </c>
      <c r="G33" s="23">
        <v>4.4283450000000002E-3</v>
      </c>
      <c r="H33" s="23">
        <v>1.0693592839999999</v>
      </c>
      <c r="I33" s="23">
        <v>4.2840636000000001E-2</v>
      </c>
      <c r="J33" s="23">
        <v>0.41406226899999998</v>
      </c>
      <c r="K33" s="23">
        <v>0.20961813900000001</v>
      </c>
      <c r="L33" s="23">
        <v>-1.8176959999999999E-3</v>
      </c>
      <c r="M33" s="23">
        <v>26.263579750000002</v>
      </c>
      <c r="N33" s="23">
        <v>-2.1722199999999999E-4</v>
      </c>
      <c r="O33" s="23">
        <v>-1.2534986E-2</v>
      </c>
      <c r="P33" s="2"/>
      <c r="Q33" s="2"/>
      <c r="R33" s="2"/>
    </row>
    <row r="34" spans="1:18" ht="15" thickBot="1">
      <c r="A34" s="2" t="s">
        <v>72</v>
      </c>
      <c r="B34" s="2">
        <v>0.116825605</v>
      </c>
      <c r="C34" s="2">
        <v>1.1980980000000001E-3</v>
      </c>
      <c r="D34" s="2">
        <v>7.8076099999999996E-2</v>
      </c>
      <c r="E34" s="2">
        <v>0.108167071</v>
      </c>
      <c r="F34" s="2">
        <v>7.136845E-2</v>
      </c>
      <c r="G34" s="24">
        <v>4.3451100000000001E-5</v>
      </c>
      <c r="H34" s="2">
        <v>2.6534387999999999E-2</v>
      </c>
      <c r="I34" s="2">
        <v>1.547505E-3</v>
      </c>
      <c r="J34" s="2">
        <v>5.7022460000000002E-3</v>
      </c>
      <c r="K34" s="2">
        <v>2.5600395000000001E-2</v>
      </c>
      <c r="L34" s="2">
        <v>1.7509265E-2</v>
      </c>
      <c r="M34" s="2">
        <v>0.78595478399999996</v>
      </c>
      <c r="N34" s="24">
        <v>1.20715E-5</v>
      </c>
      <c r="O34" s="2">
        <v>2.14959E-4</v>
      </c>
      <c r="P34" s="2"/>
      <c r="Q34" s="2"/>
      <c r="R34" s="2"/>
    </row>
    <row r="35" spans="1:18">
      <c r="A35" s="4" t="s">
        <v>74</v>
      </c>
      <c r="B35" s="5">
        <v>6</v>
      </c>
      <c r="C35" s="5">
        <v>0.04</v>
      </c>
      <c r="D35" s="5">
        <v>3</v>
      </c>
      <c r="E35" s="5">
        <v>4</v>
      </c>
      <c r="F35" s="5">
        <v>2</v>
      </c>
      <c r="G35" s="5"/>
      <c r="H35" s="5">
        <v>1.2</v>
      </c>
      <c r="I35" s="5">
        <v>0.06</v>
      </c>
      <c r="J35" s="5">
        <v>0.5</v>
      </c>
      <c r="K35" s="5">
        <v>0.1</v>
      </c>
      <c r="L35" s="5"/>
      <c r="M35" s="5">
        <v>30</v>
      </c>
      <c r="N35" s="5"/>
      <c r="O35" s="27"/>
      <c r="P35" s="2"/>
      <c r="Q35" s="2"/>
      <c r="R35" s="2"/>
    </row>
    <row r="36" spans="1:18">
      <c r="A36" s="2" t="s">
        <v>75</v>
      </c>
      <c r="B36" s="26">
        <v>-3.7999999999999999E-2</v>
      </c>
      <c r="C36" s="26">
        <v>-1.2999999999999999E-2</v>
      </c>
      <c r="D36" s="26">
        <v>0.03</v>
      </c>
      <c r="E36" s="26">
        <v>0.107</v>
      </c>
      <c r="F36" s="26">
        <v>-2.9000000000000001E-2</v>
      </c>
      <c r="G36" s="26"/>
      <c r="H36" s="26">
        <v>-0.109</v>
      </c>
      <c r="I36" s="26">
        <v>-0.28599999999999998</v>
      </c>
      <c r="J36" s="26">
        <v>-0.17199999999999999</v>
      </c>
      <c r="K36" s="26">
        <v>1.0960000000000001</v>
      </c>
      <c r="L36" s="26"/>
      <c r="M36" s="26">
        <v>-0.125</v>
      </c>
      <c r="N36" s="26"/>
      <c r="O36" s="26"/>
      <c r="P36" s="2"/>
      <c r="Q36" s="2"/>
      <c r="R36" s="2"/>
    </row>
    <row r="37" spans="1:18">
      <c r="A37" s="2"/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"/>
      <c r="Q37" s="2"/>
      <c r="R37" s="2"/>
    </row>
    <row r="38" spans="1:18">
      <c r="A38" s="2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"/>
      <c r="Q38" s="2"/>
      <c r="R38" s="2"/>
    </row>
    <row r="39" spans="1:18" ht="15">
      <c r="A39" s="21" t="s">
        <v>81</v>
      </c>
      <c r="B39" s="22" t="s">
        <v>7</v>
      </c>
      <c r="C39" s="22" t="s">
        <v>9</v>
      </c>
      <c r="D39" s="22" t="s">
        <v>10</v>
      </c>
      <c r="E39" s="22" t="s">
        <v>11</v>
      </c>
      <c r="F39" s="22" t="s">
        <v>12</v>
      </c>
      <c r="G39" s="22" t="s">
        <v>13</v>
      </c>
      <c r="H39" s="22" t="s">
        <v>14</v>
      </c>
      <c r="I39" s="22" t="s">
        <v>15</v>
      </c>
      <c r="J39" s="22" t="s">
        <v>16</v>
      </c>
      <c r="K39" s="22" t="s">
        <v>17</v>
      </c>
      <c r="L39" s="22" t="s">
        <v>18</v>
      </c>
      <c r="M39" s="22" t="s">
        <v>19</v>
      </c>
      <c r="N39" s="22" t="s">
        <v>20</v>
      </c>
      <c r="O39" s="22" t="s">
        <v>21</v>
      </c>
      <c r="P39" s="2"/>
      <c r="Q39" s="2"/>
      <c r="R39" s="2"/>
    </row>
    <row r="40" spans="1:18">
      <c r="A40" s="2" t="s">
        <v>32</v>
      </c>
      <c r="B40" s="2">
        <v>0.61411614000000003</v>
      </c>
      <c r="C40" s="2">
        <v>8.2808766000000006E-2</v>
      </c>
      <c r="D40" s="2">
        <v>10.1757513</v>
      </c>
      <c r="E40" s="2">
        <v>0.98872646500000005</v>
      </c>
      <c r="F40" s="2">
        <v>9.2219036439999993</v>
      </c>
      <c r="G40" s="2">
        <v>5.1269321999999999E-2</v>
      </c>
      <c r="H40" s="2">
        <v>5.2159460229999999</v>
      </c>
      <c r="I40" s="2">
        <v>0.50312383299999996</v>
      </c>
      <c r="J40" s="2">
        <v>0.22733345899999999</v>
      </c>
      <c r="K40" s="2">
        <v>0.51694793299999997</v>
      </c>
      <c r="L40" s="2">
        <v>0.22257158399999999</v>
      </c>
      <c r="M40" s="2">
        <v>0.31807416700000002</v>
      </c>
      <c r="N40" s="2">
        <v>5.8556536999999999E-2</v>
      </c>
      <c r="O40" s="2">
        <v>0.496197155</v>
      </c>
      <c r="P40" s="2"/>
      <c r="Q40" s="2"/>
      <c r="R40" s="2"/>
    </row>
    <row r="41" spans="1:18">
      <c r="A41" s="2" t="s">
        <v>32</v>
      </c>
      <c r="B41" s="2">
        <v>0.61799939100000001</v>
      </c>
      <c r="C41" s="2">
        <v>8.3203006999999995E-2</v>
      </c>
      <c r="D41" s="2">
        <v>10.192903469999999</v>
      </c>
      <c r="E41" s="2">
        <v>0.98887042999999997</v>
      </c>
      <c r="F41" s="2">
        <v>9.1684086110000003</v>
      </c>
      <c r="G41" s="2">
        <v>5.1704815000000001E-2</v>
      </c>
      <c r="H41" s="2">
        <v>5.1225647240000001</v>
      </c>
      <c r="I41" s="2">
        <v>0.496015488</v>
      </c>
      <c r="J41" s="2">
        <v>0.231547429</v>
      </c>
      <c r="K41" s="2">
        <v>0.53460356399999998</v>
      </c>
      <c r="L41" s="2">
        <v>0.20809615300000001</v>
      </c>
      <c r="M41" s="2">
        <v>0.32062163900000001</v>
      </c>
      <c r="N41" s="2">
        <v>5.8477635E-2</v>
      </c>
      <c r="O41" s="2">
        <v>0.49690901999999998</v>
      </c>
      <c r="P41" s="2"/>
      <c r="Q41" s="2"/>
      <c r="R41" s="2"/>
    </row>
    <row r="42" spans="1:18">
      <c r="A42" s="2" t="s">
        <v>32</v>
      </c>
      <c r="B42" s="2">
        <v>0.60591634900000002</v>
      </c>
      <c r="C42" s="2">
        <v>8.3962458000000004E-2</v>
      </c>
      <c r="D42" s="2">
        <v>10.21953501</v>
      </c>
      <c r="E42" s="2">
        <v>0.98527556299999997</v>
      </c>
      <c r="F42" s="2">
        <v>9.159960989</v>
      </c>
      <c r="G42" s="2">
        <v>5.1088546999999998E-2</v>
      </c>
      <c r="H42" s="2">
        <v>5.0458446810000002</v>
      </c>
      <c r="I42" s="2">
        <v>0.48067664900000001</v>
      </c>
      <c r="J42" s="2">
        <v>0.22790918800000001</v>
      </c>
      <c r="K42" s="2">
        <v>0.55012285299999997</v>
      </c>
      <c r="L42" s="2">
        <v>0.19415695899999999</v>
      </c>
      <c r="M42" s="2">
        <v>0.42915900000000001</v>
      </c>
      <c r="N42" s="2">
        <v>5.7327342000000003E-2</v>
      </c>
      <c r="O42" s="2">
        <v>0.48656802599999999</v>
      </c>
      <c r="P42" s="2"/>
      <c r="Q42" s="2"/>
      <c r="R42" s="2"/>
    </row>
    <row r="43" spans="1:18">
      <c r="A43" s="2" t="s">
        <v>32</v>
      </c>
      <c r="B43" s="2">
        <v>0.62140015900000001</v>
      </c>
      <c r="C43" s="2">
        <v>8.7237357000000001E-2</v>
      </c>
      <c r="D43" s="2">
        <v>10.58557776</v>
      </c>
      <c r="E43" s="2">
        <v>0.99823171200000005</v>
      </c>
      <c r="F43" s="2">
        <v>9.4948282909999993</v>
      </c>
      <c r="G43" s="2">
        <v>5.2527516000000003E-2</v>
      </c>
      <c r="H43" s="2">
        <v>5.1311378400000001</v>
      </c>
      <c r="I43" s="2">
        <v>0.48313122800000002</v>
      </c>
      <c r="J43" s="2">
        <v>0.234586497</v>
      </c>
      <c r="K43" s="2">
        <v>0.55766148299999996</v>
      </c>
      <c r="L43" s="2">
        <v>0.18883319200000001</v>
      </c>
      <c r="M43" s="2">
        <v>0.32774119800000001</v>
      </c>
      <c r="N43" s="2">
        <v>5.8372250000000001E-2</v>
      </c>
      <c r="O43" s="2">
        <v>0.494703016</v>
      </c>
      <c r="P43" s="2"/>
      <c r="Q43" s="2"/>
      <c r="R43" s="2"/>
    </row>
    <row r="44" spans="1:18">
      <c r="A44" s="2" t="s">
        <v>32</v>
      </c>
      <c r="B44" s="2">
        <v>0.610671081</v>
      </c>
      <c r="C44" s="2">
        <v>8.8000837999999998E-2</v>
      </c>
      <c r="D44" s="2">
        <v>10.608935969999999</v>
      </c>
      <c r="E44" s="2">
        <v>1.0000393590000001</v>
      </c>
      <c r="F44" s="2">
        <v>9.515710876</v>
      </c>
      <c r="G44" s="2">
        <v>5.1918567999999998E-2</v>
      </c>
      <c r="H44" s="2">
        <v>5.0627733250000002</v>
      </c>
      <c r="I44" s="2">
        <v>0.47293534399999998</v>
      </c>
      <c r="J44" s="2">
        <v>0.23399828</v>
      </c>
      <c r="K44" s="2">
        <v>0.57797759500000001</v>
      </c>
      <c r="L44" s="2">
        <v>0.175011746</v>
      </c>
      <c r="M44" s="2">
        <v>0.38205482600000001</v>
      </c>
      <c r="N44" s="2">
        <v>5.7557307000000002E-2</v>
      </c>
      <c r="O44" s="2">
        <v>0.48855536799999999</v>
      </c>
      <c r="P44" s="2"/>
      <c r="Q44" s="2"/>
      <c r="R44" s="2"/>
    </row>
    <row r="45" spans="1:18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</row>
    <row r="46" spans="1:18">
      <c r="A46" s="23" t="s">
        <v>71</v>
      </c>
      <c r="B46" s="23">
        <v>0.61402062400000001</v>
      </c>
      <c r="C46" s="23">
        <v>8.5042485000000001E-2</v>
      </c>
      <c r="D46" s="23">
        <v>10.3565407</v>
      </c>
      <c r="E46" s="23">
        <v>0.99222870600000002</v>
      </c>
      <c r="F46" s="23">
        <v>9.3121624819999997</v>
      </c>
      <c r="G46" s="23">
        <v>5.1701753000000003E-2</v>
      </c>
      <c r="H46" s="23">
        <v>5.1156533189999998</v>
      </c>
      <c r="I46" s="23">
        <v>0.48717650899999998</v>
      </c>
      <c r="J46" s="23">
        <v>0.23107496999999999</v>
      </c>
      <c r="K46" s="23">
        <v>0.54746268600000003</v>
      </c>
      <c r="L46" s="23">
        <v>0.197733927</v>
      </c>
      <c r="M46" s="23">
        <v>0.35553016599999998</v>
      </c>
      <c r="N46" s="23">
        <v>5.8058213999999997E-2</v>
      </c>
      <c r="O46" s="23">
        <v>0.492586517</v>
      </c>
      <c r="P46" s="2"/>
      <c r="Q46" s="2"/>
      <c r="R46" s="2"/>
    </row>
    <row r="47" spans="1:18" ht="15" thickBot="1">
      <c r="A47" s="2" t="s">
        <v>72</v>
      </c>
      <c r="B47" s="2">
        <v>6.0662169999999996E-3</v>
      </c>
      <c r="C47" s="2">
        <v>2.4035889999999998E-3</v>
      </c>
      <c r="D47" s="2">
        <v>0.220450593</v>
      </c>
      <c r="E47" s="2">
        <v>6.4986979999999998E-3</v>
      </c>
      <c r="F47" s="2">
        <v>0.17802799899999999</v>
      </c>
      <c r="G47" s="2">
        <v>5.6831299999999998E-4</v>
      </c>
      <c r="H47" s="2">
        <v>6.7111296000000001E-2</v>
      </c>
      <c r="I47" s="2">
        <v>1.2184703E-2</v>
      </c>
      <c r="J47" s="2">
        <v>3.3586029999999999E-3</v>
      </c>
      <c r="K47" s="2">
        <v>2.3123358E-2</v>
      </c>
      <c r="L47" s="2">
        <v>1.8252398999999999E-2</v>
      </c>
      <c r="M47" s="2">
        <v>4.8781520000000002E-2</v>
      </c>
      <c r="N47" s="2">
        <v>5.71826E-4</v>
      </c>
      <c r="O47" s="2">
        <v>4.7083089999999999E-3</v>
      </c>
      <c r="P47" s="2"/>
      <c r="Q47" s="2"/>
      <c r="R47" s="2"/>
    </row>
    <row r="48" spans="1:18">
      <c r="A48" s="4" t="s">
        <v>74</v>
      </c>
      <c r="B48" s="5">
        <v>0.63541167899999995</v>
      </c>
      <c r="C48" s="5">
        <v>8.1835053000000005E-2</v>
      </c>
      <c r="D48" s="5">
        <v>10.122981299999999</v>
      </c>
      <c r="E48" s="5">
        <v>0.99715232799999998</v>
      </c>
      <c r="F48" s="5">
        <v>9.2214107050000003</v>
      </c>
      <c r="G48" s="5">
        <v>6.0826922999999998E-2</v>
      </c>
      <c r="H48" s="5">
        <v>5.1024487780000003</v>
      </c>
      <c r="I48" s="5">
        <v>0.50557270700000001</v>
      </c>
      <c r="J48" s="5">
        <v>0.26900295600000002</v>
      </c>
      <c r="K48" s="5">
        <v>0.50984891899999996</v>
      </c>
      <c r="L48" s="5">
        <v>0.27056645899999998</v>
      </c>
      <c r="M48" s="5">
        <v>0.31247411200000003</v>
      </c>
      <c r="N48" s="5">
        <v>5.9675031000000003E-2</v>
      </c>
      <c r="O48" s="27">
        <v>0.50580683599999998</v>
      </c>
      <c r="P48" s="2"/>
      <c r="Q48" s="2"/>
      <c r="R48" s="2"/>
    </row>
    <row r="49" spans="1:18">
      <c r="A49" s="2" t="s">
        <v>75</v>
      </c>
      <c r="B49" s="26">
        <v>-3.4000000000000002E-2</v>
      </c>
      <c r="C49" s="26">
        <v>3.9E-2</v>
      </c>
      <c r="D49" s="26">
        <v>2.3E-2</v>
      </c>
      <c r="E49" s="26">
        <v>-5.0000000000000001E-3</v>
      </c>
      <c r="F49" s="26">
        <v>0.01</v>
      </c>
      <c r="G49" s="26">
        <v>-0.15</v>
      </c>
      <c r="H49" s="26">
        <v>3.0000000000000001E-3</v>
      </c>
      <c r="I49" s="26">
        <v>-3.5999999999999997E-2</v>
      </c>
      <c r="J49" s="26">
        <v>-0.14099999999999999</v>
      </c>
      <c r="K49" s="26">
        <v>7.3999999999999996E-2</v>
      </c>
      <c r="L49" s="26">
        <v>-0.26900000000000002</v>
      </c>
      <c r="M49" s="26">
        <v>0.13800000000000001</v>
      </c>
      <c r="N49" s="26">
        <v>-2.7E-2</v>
      </c>
      <c r="O49" s="26">
        <v>-2.5999999999999999E-2</v>
      </c>
      <c r="P49" s="2"/>
      <c r="Q49" s="2"/>
      <c r="R49" s="2"/>
    </row>
    <row r="50" spans="1:18">
      <c r="A50" s="2"/>
      <c r="B50" s="26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2"/>
      <c r="Q50" s="2"/>
      <c r="R50" s="2"/>
    </row>
    <row r="51" spans="1:18">
      <c r="A51" s="2"/>
      <c r="B51" s="26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"/>
      <c r="Q51" s="2"/>
      <c r="R51" s="2"/>
    </row>
    <row r="52" spans="1:18" ht="15">
      <c r="A52" s="21" t="s">
        <v>81</v>
      </c>
      <c r="K52" s="22" t="s">
        <v>17</v>
      </c>
      <c r="P52" s="2" t="s">
        <v>83</v>
      </c>
      <c r="Q52" s="2" t="s">
        <v>82</v>
      </c>
      <c r="R52" s="2"/>
    </row>
    <row r="53" spans="1:18" ht="15">
      <c r="A53" s="2" t="s">
        <v>53</v>
      </c>
      <c r="B53" s="2"/>
      <c r="C53" s="2"/>
      <c r="D53" s="2"/>
      <c r="E53" s="2"/>
      <c r="F53" s="2"/>
      <c r="G53" s="2"/>
      <c r="H53" s="2"/>
      <c r="I53" s="2"/>
      <c r="J53" s="2"/>
      <c r="K53" s="2">
        <v>0.93545239199999997</v>
      </c>
      <c r="L53" s="2"/>
      <c r="M53" s="2"/>
      <c r="N53" s="2"/>
      <c r="O53" s="2"/>
      <c r="P53" s="2">
        <v>1</v>
      </c>
      <c r="Q53" s="28">
        <v>0.94</v>
      </c>
      <c r="R53" s="2"/>
    </row>
    <row r="54" spans="1:18" ht="15">
      <c r="A54" s="2" t="s">
        <v>54</v>
      </c>
      <c r="B54" s="2"/>
      <c r="C54" s="2"/>
      <c r="D54" s="2"/>
      <c r="E54" s="2"/>
      <c r="F54" s="2"/>
      <c r="G54" s="2"/>
      <c r="H54" s="2"/>
      <c r="I54" s="2"/>
      <c r="J54" s="2"/>
      <c r="K54" s="2">
        <v>4.4802076069999996</v>
      </c>
      <c r="L54" s="2"/>
      <c r="M54" s="2"/>
      <c r="N54" s="2"/>
      <c r="O54" s="2"/>
      <c r="P54" s="2">
        <v>5</v>
      </c>
      <c r="Q54" s="28">
        <v>0.9</v>
      </c>
      <c r="R54" s="2"/>
    </row>
    <row r="55" spans="1:18" ht="15">
      <c r="A55" s="2" t="s">
        <v>55</v>
      </c>
      <c r="B55" s="2"/>
      <c r="C55" s="2"/>
      <c r="D55" s="2"/>
      <c r="E55" s="2"/>
      <c r="F55" s="2"/>
      <c r="G55" s="2"/>
      <c r="H55" s="2"/>
      <c r="I55" s="2"/>
      <c r="J55" s="2"/>
      <c r="K55" s="2">
        <v>8.8591678120000008</v>
      </c>
      <c r="L55" s="2"/>
      <c r="M55" s="2"/>
      <c r="N55" s="2"/>
      <c r="O55" s="2"/>
      <c r="P55" s="2">
        <v>10</v>
      </c>
      <c r="Q55" s="28">
        <v>0.89</v>
      </c>
      <c r="R55" s="2"/>
    </row>
    <row r="56" spans="1:18" ht="1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8"/>
      <c r="R56" s="2"/>
    </row>
    <row r="57" spans="1:18" ht="1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8"/>
      <c r="R57" s="2"/>
    </row>
    <row r="58" spans="1:18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</row>
    <row r="59" spans="1:18" ht="15" thickBot="1">
      <c r="A59" s="2" t="s">
        <v>56</v>
      </c>
      <c r="B59" s="2">
        <v>57.761141739999999</v>
      </c>
      <c r="C59" s="2">
        <v>0.39252767900000002</v>
      </c>
      <c r="D59" s="2">
        <v>30.01433548</v>
      </c>
      <c r="E59" s="2">
        <v>41.03801807</v>
      </c>
      <c r="F59" s="2">
        <v>19.486338539999998</v>
      </c>
      <c r="G59" s="2">
        <v>4.4920450000000001E-3</v>
      </c>
      <c r="H59" s="2">
        <v>12.31689051</v>
      </c>
      <c r="I59" s="2">
        <v>0.54960585699999998</v>
      </c>
      <c r="J59" s="2">
        <v>4.7621608670000004</v>
      </c>
      <c r="K59" s="2">
        <v>1.451981583</v>
      </c>
      <c r="L59" s="2">
        <v>9.7964499999999991E-4</v>
      </c>
      <c r="M59" s="2">
        <v>216.14301900000001</v>
      </c>
      <c r="N59" s="29">
        <v>-1.5E-5</v>
      </c>
      <c r="O59" s="2">
        <v>-1.1998619E-2</v>
      </c>
      <c r="P59" s="2"/>
      <c r="Q59" s="2"/>
      <c r="R59" s="2"/>
    </row>
    <row r="60" spans="1:18">
      <c r="A60" s="5"/>
      <c r="B60" s="5">
        <v>60</v>
      </c>
      <c r="C60" s="5">
        <v>0.4</v>
      </c>
      <c r="D60" s="5">
        <v>30</v>
      </c>
      <c r="E60" s="5">
        <v>40</v>
      </c>
      <c r="F60" s="5">
        <v>20</v>
      </c>
      <c r="G60" s="5"/>
      <c r="H60" s="5">
        <v>12</v>
      </c>
      <c r="I60" s="5">
        <v>0.6</v>
      </c>
      <c r="J60" s="5">
        <v>5</v>
      </c>
      <c r="K60" s="5">
        <v>1</v>
      </c>
      <c r="L60" s="30"/>
      <c r="M60" s="30"/>
      <c r="N60" s="30"/>
      <c r="O60" s="31"/>
      <c r="P60" s="2"/>
      <c r="Q60" s="2"/>
      <c r="R60" s="2"/>
    </row>
    <row r="61" spans="1:18">
      <c r="A61" s="26"/>
      <c r="B61" s="26">
        <v>-3.6999999999999998E-2</v>
      </c>
      <c r="C61" s="26">
        <v>-1.9E-2</v>
      </c>
      <c r="D61" s="26">
        <v>0</v>
      </c>
      <c r="E61" s="26">
        <v>2.5999999999999999E-2</v>
      </c>
      <c r="F61" s="26">
        <v>-2.5999999999999999E-2</v>
      </c>
      <c r="G61" s="26"/>
      <c r="H61" s="26">
        <v>2.5999999999999999E-2</v>
      </c>
      <c r="I61" s="26">
        <v>-8.4000000000000005E-2</v>
      </c>
      <c r="J61" s="26">
        <v>-4.8000000000000001E-2</v>
      </c>
      <c r="K61" s="26">
        <v>0.45200000000000001</v>
      </c>
      <c r="L61" s="26"/>
      <c r="M61" s="26"/>
      <c r="N61" s="26"/>
      <c r="O61" s="26"/>
      <c r="P61" s="2"/>
      <c r="Q61" s="2"/>
      <c r="R61" s="2"/>
    </row>
    <row r="62" spans="1:18">
      <c r="A62" s="26"/>
      <c r="B62" s="26"/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6"/>
      <c r="O62" s="2"/>
      <c r="P62" s="2"/>
      <c r="Q62" s="2"/>
      <c r="R62" s="2"/>
    </row>
    <row r="63" spans="1:18">
      <c r="A63" s="26"/>
      <c r="B63" s="26"/>
      <c r="C63" s="26"/>
      <c r="D63" s="26"/>
      <c r="E63" s="26"/>
      <c r="F63" s="26"/>
      <c r="G63" s="26"/>
      <c r="H63" s="26"/>
      <c r="I63" s="26"/>
      <c r="J63" s="26"/>
      <c r="K63" s="26"/>
      <c r="L63" s="26"/>
      <c r="M63" s="26"/>
      <c r="N63" s="26"/>
      <c r="O63" s="2"/>
      <c r="P63" s="2"/>
      <c r="Q63" s="2"/>
      <c r="R63" s="2"/>
    </row>
    <row r="64" spans="1:18">
      <c r="A64" s="2"/>
      <c r="B64" s="26"/>
      <c r="C64" s="26"/>
      <c r="D64" s="26"/>
      <c r="E64" s="26"/>
      <c r="F64" s="26"/>
      <c r="G64" s="26"/>
      <c r="H64" s="26"/>
      <c r="I64" s="26"/>
      <c r="J64" s="26"/>
      <c r="K64" s="26"/>
      <c r="L64" s="2"/>
      <c r="M64" s="2"/>
      <c r="N64" s="2"/>
      <c r="O64" s="2"/>
      <c r="P64" s="2"/>
      <c r="Q64" s="2"/>
      <c r="R64" s="2"/>
    </row>
    <row r="65" spans="1:18" ht="15">
      <c r="A65" s="21" t="s">
        <v>81</v>
      </c>
      <c r="B65" s="22" t="s">
        <v>7</v>
      </c>
      <c r="C65" s="22" t="s">
        <v>9</v>
      </c>
      <c r="D65" s="22" t="s">
        <v>10</v>
      </c>
      <c r="E65" s="22" t="s">
        <v>11</v>
      </c>
      <c r="F65" s="22" t="s">
        <v>12</v>
      </c>
      <c r="G65" s="22" t="s">
        <v>13</v>
      </c>
      <c r="H65" s="22" t="s">
        <v>14</v>
      </c>
      <c r="I65" s="22" t="s">
        <v>15</v>
      </c>
      <c r="J65" s="22" t="s">
        <v>16</v>
      </c>
      <c r="K65" s="22" t="s">
        <v>17</v>
      </c>
      <c r="L65" s="22" t="s">
        <v>18</v>
      </c>
      <c r="M65" s="22" t="s">
        <v>19</v>
      </c>
      <c r="N65" s="22" t="s">
        <v>20</v>
      </c>
      <c r="O65" s="22" t="s">
        <v>21</v>
      </c>
      <c r="P65" s="2"/>
      <c r="Q65" s="2"/>
      <c r="R65" s="2"/>
    </row>
    <row r="66" spans="1:18">
      <c r="A66" s="2" t="s">
        <v>57</v>
      </c>
      <c r="B66" s="2">
        <v>48.01850906</v>
      </c>
      <c r="C66" s="2">
        <v>0.50442299400000001</v>
      </c>
      <c r="D66" s="2">
        <v>35.808398420000003</v>
      </c>
      <c r="E66" s="2">
        <v>21.052002160000001</v>
      </c>
      <c r="F66" s="2">
        <v>19.795527459999999</v>
      </c>
      <c r="G66" s="2">
        <v>4.578436E-3</v>
      </c>
      <c r="H66" s="2">
        <v>6.9143774059999998</v>
      </c>
      <c r="I66" s="2">
        <v>-8.6441720000000003E-3</v>
      </c>
      <c r="J66" s="2">
        <v>6.612247633</v>
      </c>
      <c r="K66" s="2">
        <v>1.1025403380000001</v>
      </c>
      <c r="L66" s="29">
        <v>-1.9899999999999999E-5</v>
      </c>
      <c r="M66" s="2">
        <v>222.93655369999999</v>
      </c>
      <c r="N66" s="2">
        <v>5.2609800000000002E-4</v>
      </c>
      <c r="O66" s="2">
        <v>-1.2132970999999999E-2</v>
      </c>
      <c r="P66" s="2"/>
      <c r="Q66" s="2"/>
      <c r="R66" s="2"/>
    </row>
    <row r="67" spans="1:18">
      <c r="A67" s="2" t="s">
        <v>57</v>
      </c>
      <c r="B67" s="2">
        <v>51.028905199999997</v>
      </c>
      <c r="C67" s="2">
        <v>0.587186023</v>
      </c>
      <c r="D67" s="2">
        <v>41.331251279999996</v>
      </c>
      <c r="E67" s="2">
        <v>23.97705397</v>
      </c>
      <c r="F67" s="2">
        <v>22.735044089999999</v>
      </c>
      <c r="G67" s="2">
        <v>4.5142469999999999E-3</v>
      </c>
      <c r="H67" s="2">
        <v>7.8567559060000001</v>
      </c>
      <c r="I67" s="2">
        <v>-8.2568880000000004E-3</v>
      </c>
      <c r="J67" s="2">
        <v>7.2451561330000001</v>
      </c>
      <c r="K67" s="2">
        <v>1.1721101460000001</v>
      </c>
      <c r="L67" s="2">
        <v>-2.5053634000000002E-2</v>
      </c>
      <c r="M67" s="2">
        <v>209.72839279999999</v>
      </c>
      <c r="N67" s="2">
        <v>5.7677399999999995E-4</v>
      </c>
      <c r="O67" s="2">
        <v>-1.2219657E-2</v>
      </c>
      <c r="P67" s="2"/>
      <c r="Q67" s="2"/>
      <c r="R67" s="2"/>
    </row>
    <row r="68" spans="1:18">
      <c r="A68" s="2" t="s">
        <v>57</v>
      </c>
      <c r="B68" s="2">
        <v>46.712737160000003</v>
      </c>
      <c r="C68" s="2">
        <v>0.529526626</v>
      </c>
      <c r="D68" s="2">
        <v>37.053596829999996</v>
      </c>
      <c r="E68" s="2">
        <v>20.702064669999999</v>
      </c>
      <c r="F68" s="2">
        <v>20.13300924</v>
      </c>
      <c r="G68" s="2">
        <v>4.4867320000000002E-3</v>
      </c>
      <c r="H68" s="2">
        <v>6.7000321109999996</v>
      </c>
      <c r="I68" s="2">
        <v>-9.2459110000000008E-3</v>
      </c>
      <c r="J68" s="2">
        <v>6.6574029790000004</v>
      </c>
      <c r="K68" s="2">
        <v>1.108463362</v>
      </c>
      <c r="L68" s="2">
        <v>-3.861386E-2</v>
      </c>
      <c r="M68" s="2">
        <v>199.87301909999999</v>
      </c>
      <c r="N68" s="2">
        <v>4.8787100000000002E-4</v>
      </c>
      <c r="O68" s="2">
        <v>-1.2431815000000001E-2</v>
      </c>
      <c r="P68" s="2"/>
      <c r="Q68" s="2"/>
      <c r="R68" s="2"/>
    </row>
    <row r="69" spans="1:18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</row>
    <row r="70" spans="1:18">
      <c r="A70" s="2" t="s">
        <v>71</v>
      </c>
      <c r="B70" s="2">
        <v>41.144567420000001</v>
      </c>
      <c r="C70" s="2">
        <v>0.400490968</v>
      </c>
      <c r="D70" s="2">
        <v>28.83874488</v>
      </c>
      <c r="E70" s="2">
        <v>21.151414249999998</v>
      </c>
      <c r="F70" s="2">
        <v>16.527579540000001</v>
      </c>
      <c r="G70" s="2">
        <v>4.5264720000000001E-3</v>
      </c>
      <c r="H70" s="2">
        <v>6.699514593</v>
      </c>
      <c r="I70" s="2">
        <v>9.7972558000000001E-2</v>
      </c>
      <c r="J70" s="2">
        <v>5.0934477840000003</v>
      </c>
      <c r="K70" s="2">
        <v>0.96701908599999997</v>
      </c>
      <c r="L70" s="2">
        <v>-2.1229128E-2</v>
      </c>
      <c r="M70" s="2">
        <v>210.8459885</v>
      </c>
      <c r="N70" s="2">
        <v>5.3024799999999998E-4</v>
      </c>
      <c r="O70" s="2">
        <v>-1.2261480999999999E-2</v>
      </c>
      <c r="P70" s="2"/>
      <c r="Q70" s="2"/>
      <c r="R70" s="2"/>
    </row>
    <row r="71" spans="1:18">
      <c r="A71" s="2" t="s">
        <v>72</v>
      </c>
      <c r="B71" s="2">
        <v>23.597830630000001</v>
      </c>
      <c r="C71" s="2">
        <v>0.24393253400000001</v>
      </c>
      <c r="D71" s="2">
        <v>16.621648069999999</v>
      </c>
      <c r="E71" s="2">
        <v>14.22805717</v>
      </c>
      <c r="F71" s="2">
        <v>9.3311230569999992</v>
      </c>
      <c r="G71" s="24">
        <v>4.7058300000000003E-5</v>
      </c>
      <c r="H71" s="2">
        <v>4.3014787290000003</v>
      </c>
      <c r="I71" s="2">
        <v>0.28252859800000002</v>
      </c>
      <c r="J71" s="2">
        <v>2.992546226</v>
      </c>
      <c r="K71" s="2">
        <v>0.29444278099999999</v>
      </c>
      <c r="L71" s="2">
        <v>1.9579165999999999E-2</v>
      </c>
      <c r="M71" s="2">
        <v>11.572312739999999</v>
      </c>
      <c r="N71" s="24">
        <v>4.4596499999999999E-5</v>
      </c>
      <c r="O71" s="2">
        <v>1.5374900000000001E-4</v>
      </c>
      <c r="P71" s="2"/>
      <c r="Q71" s="2"/>
      <c r="R71" s="2"/>
    </row>
    <row r="72" spans="1:18" ht="15">
      <c r="A72" s="32" t="s">
        <v>74</v>
      </c>
      <c r="B72" s="32">
        <v>50</v>
      </c>
      <c r="C72" s="32">
        <v>0.5</v>
      </c>
      <c r="D72" s="32">
        <v>35</v>
      </c>
      <c r="E72" s="32">
        <v>20</v>
      </c>
      <c r="F72" s="32">
        <v>20</v>
      </c>
      <c r="G72" s="32"/>
      <c r="H72" s="32">
        <v>7</v>
      </c>
      <c r="I72" s="32"/>
      <c r="J72" s="32">
        <v>7</v>
      </c>
      <c r="K72" s="32">
        <v>1</v>
      </c>
      <c r="L72" s="2"/>
      <c r="M72" s="2"/>
      <c r="N72" s="2"/>
      <c r="O72" s="2"/>
      <c r="P72" s="2"/>
      <c r="Q72" s="2"/>
      <c r="R72" s="2"/>
    </row>
    <row r="73" spans="1:18">
      <c r="A73" s="2" t="s">
        <v>75</v>
      </c>
      <c r="B73" s="26">
        <v>-0.17699999999999999</v>
      </c>
      <c r="C73" s="26">
        <v>-0.19900000000000001</v>
      </c>
      <c r="D73" s="26">
        <v>-0.17599999999999999</v>
      </c>
      <c r="E73" s="26">
        <v>5.8000000000000003E-2</v>
      </c>
      <c r="F73" s="26">
        <v>-0.17399999999999999</v>
      </c>
      <c r="G73" s="26"/>
      <c r="H73" s="26">
        <v>-4.2999999999999997E-2</v>
      </c>
      <c r="I73" s="26"/>
      <c r="J73" s="26">
        <v>-0.27200000000000002</v>
      </c>
      <c r="K73" s="26">
        <v>-3.3000000000000002E-2</v>
      </c>
      <c r="L73" s="26"/>
      <c r="M73" s="26"/>
      <c r="N73" s="26"/>
      <c r="O73" s="26"/>
      <c r="P73" s="2"/>
      <c r="Q73" s="2"/>
      <c r="R73" s="2"/>
    </row>
    <row r="74" spans="1:18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</row>
    <row r="75" spans="1:18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</row>
    <row r="76" spans="1:18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</row>
    <row r="77" spans="1:18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</row>
    <row r="78" spans="1:18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</row>
    <row r="79" spans="1:18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</row>
    <row r="80" spans="1:18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</row>
    <row r="81" spans="1:18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</row>
    <row r="82" spans="1:18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</row>
    <row r="83" spans="1:18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</row>
    <row r="84" spans="1:18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</row>
    <row r="85" spans="1:18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</row>
    <row r="86" spans="1:18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</row>
    <row r="87" spans="1:18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05"/>
  <sheetViews>
    <sheetView workbookViewId="0">
      <selection activeCell="I14" sqref="I14:I16"/>
    </sheetView>
  </sheetViews>
  <sheetFormatPr baseColWidth="10" defaultRowHeight="14" x14ac:dyDescent="0"/>
  <cols>
    <col min="1" max="1" width="19.5" customWidth="1"/>
    <col min="2" max="2" width="12.5" customWidth="1"/>
    <col min="6" max="6" width="12.5" customWidth="1"/>
  </cols>
  <sheetData>
    <row r="1" spans="1:20">
      <c r="A1" t="s">
        <v>0</v>
      </c>
      <c r="B1" t="s">
        <v>1</v>
      </c>
      <c r="C1" t="s">
        <v>4</v>
      </c>
      <c r="D1" t="s">
        <v>5</v>
      </c>
      <c r="F1" t="s">
        <v>1</v>
      </c>
      <c r="G1" t="s">
        <v>7</v>
      </c>
      <c r="H1" t="s">
        <v>9</v>
      </c>
      <c r="I1" t="s">
        <v>10</v>
      </c>
      <c r="J1" t="s">
        <v>11</v>
      </c>
      <c r="K1" t="s">
        <v>12</v>
      </c>
      <c r="L1" t="s">
        <v>13</v>
      </c>
      <c r="M1" t="s">
        <v>14</v>
      </c>
      <c r="N1" t="s">
        <v>15</v>
      </c>
      <c r="O1" t="s">
        <v>16</v>
      </c>
      <c r="P1" t="s">
        <v>17</v>
      </c>
      <c r="Q1" t="s">
        <v>18</v>
      </c>
      <c r="R1" t="s">
        <v>19</v>
      </c>
      <c r="S1" t="s">
        <v>20</v>
      </c>
      <c r="T1" t="s">
        <v>21</v>
      </c>
    </row>
    <row r="2" spans="1:20">
      <c r="A2" t="s">
        <v>33</v>
      </c>
      <c r="B2" t="s">
        <v>7</v>
      </c>
      <c r="C2">
        <v>0.26206388380000001</v>
      </c>
      <c r="D2">
        <v>5.2042931560000003</v>
      </c>
      <c r="F2" t="s">
        <v>33</v>
      </c>
      <c r="G2">
        <v>0.26206388380000001</v>
      </c>
      <c r="H2">
        <v>9.6483766819999997E-2</v>
      </c>
      <c r="I2">
        <v>5.5776287169999996</v>
      </c>
      <c r="J2">
        <v>0.1454014441</v>
      </c>
      <c r="K2">
        <v>1.929654757</v>
      </c>
      <c r="L2">
        <v>4.5659482950000004E-3</v>
      </c>
      <c r="M2">
        <v>0.60673195889999998</v>
      </c>
      <c r="N2">
        <v>0.36251306500000002</v>
      </c>
      <c r="O2">
        <v>0.15032988859999999</v>
      </c>
      <c r="P2">
        <v>0.1002899216</v>
      </c>
      <c r="Q2">
        <v>2.761908288E-2</v>
      </c>
      <c r="R2">
        <v>2.1559576140000001</v>
      </c>
      <c r="S2">
        <v>2.592940925E-2</v>
      </c>
      <c r="T2">
        <v>-4.4992390420000002E-3</v>
      </c>
    </row>
    <row r="3" spans="1:20">
      <c r="A3" t="s">
        <v>33</v>
      </c>
      <c r="B3" t="s">
        <v>9</v>
      </c>
      <c r="C3">
        <v>9.6483766819999997E-2</v>
      </c>
      <c r="D3">
        <v>1.687115664</v>
      </c>
      <c r="F3" t="s">
        <v>34</v>
      </c>
      <c r="G3">
        <v>0.27955411699999999</v>
      </c>
      <c r="H3">
        <v>0.13570504520000001</v>
      </c>
      <c r="I3">
        <v>1.0687920660000001</v>
      </c>
      <c r="J3">
        <v>7.0668804629999998E-2</v>
      </c>
      <c r="K3">
        <v>1.2932890669999999</v>
      </c>
      <c r="L3">
        <v>4.5903466769999998E-3</v>
      </c>
      <c r="M3">
        <v>1.859568206E-2</v>
      </c>
      <c r="N3">
        <v>0.14640750850000001</v>
      </c>
      <c r="O3">
        <v>0.13608648230000001</v>
      </c>
      <c r="P3">
        <v>2.4782526169999999E-2</v>
      </c>
      <c r="Q3">
        <v>4.1729565160000003E-2</v>
      </c>
      <c r="R3">
        <v>0.35613528480000001</v>
      </c>
      <c r="S3">
        <v>7.5268030999999999E-3</v>
      </c>
      <c r="T3">
        <v>-9.5066516259999997E-3</v>
      </c>
    </row>
    <row r="4" spans="1:20">
      <c r="A4" t="s">
        <v>33</v>
      </c>
      <c r="B4" t="s">
        <v>10</v>
      </c>
      <c r="C4">
        <v>5.5776287169999996</v>
      </c>
      <c r="D4">
        <v>1.4921937329999999</v>
      </c>
      <c r="F4" t="s">
        <v>35</v>
      </c>
      <c r="G4">
        <v>0.1594706994</v>
      </c>
      <c r="H4">
        <v>0.3144271206</v>
      </c>
      <c r="I4">
        <v>0.72459436239999997</v>
      </c>
      <c r="J4">
        <v>3.729017431E-2</v>
      </c>
      <c r="K4">
        <v>0.76208088600000001</v>
      </c>
      <c r="L4">
        <v>4.5545008019999998E-3</v>
      </c>
      <c r="M4">
        <v>-0.13930766650000001</v>
      </c>
      <c r="N4">
        <v>2.9895523820000001E-3</v>
      </c>
      <c r="O4">
        <v>0.10778051750000001</v>
      </c>
      <c r="P4">
        <v>4.2050326169999999E-2</v>
      </c>
      <c r="Q4">
        <v>4.2176240339999997E-2</v>
      </c>
      <c r="R4">
        <v>0.16476746249999999</v>
      </c>
      <c r="S4">
        <v>5.6157862939999999E-3</v>
      </c>
      <c r="T4">
        <v>-8.9138364039999998E-3</v>
      </c>
    </row>
    <row r="5" spans="1:20">
      <c r="A5" t="s">
        <v>33</v>
      </c>
      <c r="B5" t="s">
        <v>11</v>
      </c>
      <c r="C5">
        <v>0.1454014441</v>
      </c>
      <c r="D5">
        <v>3.7788590969999998</v>
      </c>
      <c r="F5" t="s">
        <v>36</v>
      </c>
      <c r="G5">
        <v>0.1199839149</v>
      </c>
      <c r="H5">
        <v>0.58841096130000003</v>
      </c>
      <c r="I5">
        <v>0.48479063319999999</v>
      </c>
      <c r="J5">
        <v>4.0118280040000003E-2</v>
      </c>
      <c r="K5">
        <v>1.188562356</v>
      </c>
      <c r="L5">
        <v>4.5948869710000003E-3</v>
      </c>
      <c r="M5">
        <v>-0.17652075410000001</v>
      </c>
      <c r="N5">
        <v>-1.305563651E-2</v>
      </c>
      <c r="O5">
        <v>0.1095393442</v>
      </c>
      <c r="P5">
        <v>4.0109422450000001E-2</v>
      </c>
      <c r="Q5">
        <v>5.7487712980000001E-2</v>
      </c>
      <c r="R5">
        <v>0.1642345546</v>
      </c>
      <c r="S5">
        <v>3.9090315339999999E-3</v>
      </c>
      <c r="T5">
        <v>-9.0953738120000006E-3</v>
      </c>
    </row>
    <row r="6" spans="1:20">
      <c r="A6" t="s">
        <v>33</v>
      </c>
      <c r="B6" t="s">
        <v>12</v>
      </c>
      <c r="C6">
        <v>1.929654757</v>
      </c>
      <c r="D6">
        <v>3.2270974560000001</v>
      </c>
      <c r="F6" t="s">
        <v>37</v>
      </c>
      <c r="G6">
        <v>0.1392352614</v>
      </c>
      <c r="H6">
        <v>0.4716094924</v>
      </c>
      <c r="I6">
        <v>70.362329059999993</v>
      </c>
      <c r="J6">
        <v>1.017281154</v>
      </c>
      <c r="K6">
        <v>19.069564629999999</v>
      </c>
      <c r="L6">
        <v>5.2281925240000001E-3</v>
      </c>
      <c r="M6">
        <v>9.1356471419999998</v>
      </c>
      <c r="N6">
        <v>14.64092003</v>
      </c>
      <c r="O6">
        <v>0.54382062850000001</v>
      </c>
      <c r="P6">
        <v>7.4448169929999999</v>
      </c>
      <c r="Q6">
        <v>0.17376001839999999</v>
      </c>
      <c r="R6">
        <v>13.93258758</v>
      </c>
      <c r="S6">
        <v>0.22419641909999999</v>
      </c>
      <c r="T6">
        <v>-7.4827249469999997E-3</v>
      </c>
    </row>
    <row r="7" spans="1:20">
      <c r="A7" t="s">
        <v>33</v>
      </c>
      <c r="B7" t="s">
        <v>13</v>
      </c>
      <c r="C7">
        <v>4.5659482950000004E-3</v>
      </c>
      <c r="D7">
        <v>0.5465965075</v>
      </c>
      <c r="F7" t="s">
        <v>38</v>
      </c>
      <c r="G7">
        <v>0.60192272499999999</v>
      </c>
      <c r="H7">
        <v>9.2304036569999998E-2</v>
      </c>
      <c r="I7">
        <v>1.969547961</v>
      </c>
      <c r="J7">
        <v>0.61112419370000004</v>
      </c>
      <c r="K7">
        <v>2.3859928209999999</v>
      </c>
      <c r="L7">
        <v>4.512120128E-3</v>
      </c>
      <c r="M7">
        <v>0.37892333579999998</v>
      </c>
      <c r="N7">
        <v>0.15065069640000001</v>
      </c>
      <c r="O7">
        <v>0.17304910770000001</v>
      </c>
      <c r="P7">
        <v>0.33350916380000001</v>
      </c>
      <c r="Q7">
        <v>2.4602753660000001E-2</v>
      </c>
      <c r="R7">
        <v>3.2022611269999999</v>
      </c>
      <c r="S7">
        <v>1.9656242460000001E-2</v>
      </c>
      <c r="T7">
        <v>7.4858186879999998E-3</v>
      </c>
    </row>
    <row r="8" spans="1:20">
      <c r="A8" t="s">
        <v>33</v>
      </c>
      <c r="B8" t="s">
        <v>14</v>
      </c>
      <c r="C8">
        <v>0.60673195889999998</v>
      </c>
      <c r="D8">
        <v>1.898200737</v>
      </c>
      <c r="F8" t="s">
        <v>39</v>
      </c>
      <c r="G8">
        <v>0.6155604334</v>
      </c>
      <c r="H8">
        <v>9.4648160810000007E-2</v>
      </c>
      <c r="I8">
        <v>0.20378311469999999</v>
      </c>
      <c r="J8">
        <v>0.14075379330000001</v>
      </c>
      <c r="K8">
        <v>0.63529966260000004</v>
      </c>
      <c r="L8">
        <v>4.5279793300000001E-3</v>
      </c>
      <c r="M8">
        <v>-9.7656830540000003E-2</v>
      </c>
      <c r="N8">
        <v>1.4844824750000001E-2</v>
      </c>
      <c r="O8">
        <v>0.1074701066</v>
      </c>
      <c r="P8">
        <v>4.6273887309999998E-2</v>
      </c>
      <c r="Q8">
        <v>2.8784254450000001E-2</v>
      </c>
      <c r="R8">
        <v>0.35233446499999999</v>
      </c>
      <c r="S8">
        <v>4.9621013980000002E-3</v>
      </c>
      <c r="T8">
        <v>-7.4380188880000002E-3</v>
      </c>
    </row>
    <row r="9" spans="1:20">
      <c r="A9" t="s">
        <v>33</v>
      </c>
      <c r="B9" t="s">
        <v>15</v>
      </c>
      <c r="C9">
        <v>0.36251306500000002</v>
      </c>
      <c r="D9">
        <v>3.2269046709999998</v>
      </c>
      <c r="F9" t="s">
        <v>40</v>
      </c>
      <c r="G9">
        <v>0.18263490469999999</v>
      </c>
      <c r="H9">
        <v>0.1089906986</v>
      </c>
      <c r="I9">
        <v>8.9345917489999996E-2</v>
      </c>
      <c r="J9">
        <v>5.4710675790000003E-2</v>
      </c>
      <c r="K9">
        <v>0.3252081684</v>
      </c>
      <c r="L9">
        <v>4.5350294909999997E-3</v>
      </c>
      <c r="M9">
        <v>-0.1972896925</v>
      </c>
      <c r="N9">
        <v>-1.0261121079999999E-2</v>
      </c>
      <c r="O9">
        <v>8.5047952509999997E-2</v>
      </c>
      <c r="P9">
        <v>3.3102149710000001E-2</v>
      </c>
      <c r="Q9">
        <v>3.229550716E-2</v>
      </c>
      <c r="R9">
        <v>0.144402003</v>
      </c>
      <c r="S9">
        <v>2.4265511039999999E-3</v>
      </c>
      <c r="T9">
        <v>-9.1131905039999999E-3</v>
      </c>
    </row>
    <row r="10" spans="1:20">
      <c r="A10" t="s">
        <v>33</v>
      </c>
      <c r="B10" t="s">
        <v>16</v>
      </c>
      <c r="C10">
        <v>0.15032988859999999</v>
      </c>
      <c r="D10">
        <v>4.2083093209999998</v>
      </c>
      <c r="F10" t="s">
        <v>41</v>
      </c>
      <c r="G10">
        <v>0.1491328106</v>
      </c>
      <c r="H10">
        <v>0.13402678539999999</v>
      </c>
      <c r="I10">
        <v>0.18748719520000001</v>
      </c>
      <c r="J10">
        <v>2.5563540480000001E-2</v>
      </c>
      <c r="K10">
        <v>0.57749987999999997</v>
      </c>
      <c r="L10">
        <v>4.5004235380000004E-3</v>
      </c>
      <c r="M10">
        <v>-0.17430315769999999</v>
      </c>
      <c r="N10">
        <v>-1.296972331E-2</v>
      </c>
      <c r="O10">
        <v>0.1131976225</v>
      </c>
      <c r="P10">
        <v>6.1649630439999999E-2</v>
      </c>
      <c r="Q10">
        <v>3.223142818E-2</v>
      </c>
      <c r="R10">
        <v>8.8392253130000001E-2</v>
      </c>
      <c r="S10">
        <v>2.7319454070000001E-3</v>
      </c>
      <c r="T10">
        <v>-1.007603009E-2</v>
      </c>
    </row>
    <row r="11" spans="1:20">
      <c r="A11" t="s">
        <v>33</v>
      </c>
      <c r="B11" t="s">
        <v>17</v>
      </c>
      <c r="C11">
        <v>0.1002899216</v>
      </c>
      <c r="D11">
        <v>12.2946993</v>
      </c>
      <c r="F11" t="s">
        <v>42</v>
      </c>
      <c r="G11">
        <v>0.26799769709999999</v>
      </c>
      <c r="H11">
        <v>0.56834150579999998</v>
      </c>
      <c r="I11">
        <v>38.793358689999998</v>
      </c>
      <c r="J11">
        <v>1.61696127</v>
      </c>
      <c r="K11">
        <v>15.463456389999999</v>
      </c>
      <c r="L11">
        <v>5.0664026940000001E-3</v>
      </c>
      <c r="M11">
        <v>5.4688161580000001</v>
      </c>
      <c r="N11">
        <v>6.4672724700000002</v>
      </c>
      <c r="O11">
        <v>0.53917579969999996</v>
      </c>
      <c r="P11">
        <v>3.805716726</v>
      </c>
      <c r="Q11">
        <v>0.105880322</v>
      </c>
      <c r="R11">
        <v>14.69312759</v>
      </c>
      <c r="S11">
        <v>0.22609270079999999</v>
      </c>
      <c r="T11">
        <v>-5.2169855739999998E-3</v>
      </c>
    </row>
    <row r="12" spans="1:20">
      <c r="A12" t="s">
        <v>33</v>
      </c>
      <c r="B12" t="s">
        <v>18</v>
      </c>
      <c r="C12">
        <v>2.761908288E-2</v>
      </c>
      <c r="D12">
        <v>5.5531595920000001</v>
      </c>
    </row>
    <row r="13" spans="1:20">
      <c r="A13" t="s">
        <v>33</v>
      </c>
      <c r="B13" t="s">
        <v>19</v>
      </c>
      <c r="C13">
        <v>2.1559576140000001</v>
      </c>
      <c r="D13">
        <v>6.414711133</v>
      </c>
      <c r="F13" t="s">
        <v>43</v>
      </c>
      <c r="G13" t="s">
        <v>8</v>
      </c>
      <c r="H13">
        <v>8.559313499E-2</v>
      </c>
      <c r="I13">
        <v>1.96889867</v>
      </c>
      <c r="J13">
        <v>142.53281050000001</v>
      </c>
      <c r="K13">
        <v>0.42779927810000001</v>
      </c>
      <c r="L13">
        <v>1.123184073E-2</v>
      </c>
      <c r="M13">
        <v>0.35791378400000001</v>
      </c>
      <c r="N13">
        <v>0.49034485970000002</v>
      </c>
      <c r="O13">
        <v>0.41395916310000003</v>
      </c>
      <c r="P13">
        <v>1.4545400879999999</v>
      </c>
      <c r="Q13">
        <v>1.832165274E-2</v>
      </c>
      <c r="R13">
        <v>26.275202820000001</v>
      </c>
      <c r="S13">
        <v>1.0340313909999999E-2</v>
      </c>
      <c r="T13">
        <v>1.44358165</v>
      </c>
    </row>
    <row r="14" spans="1:20">
      <c r="A14" t="s">
        <v>33</v>
      </c>
      <c r="B14" t="s">
        <v>20</v>
      </c>
      <c r="C14">
        <v>2.592940925E-2</v>
      </c>
      <c r="D14">
        <v>3.6096465320000002</v>
      </c>
      <c r="F14" t="s">
        <v>44</v>
      </c>
      <c r="G14" t="s">
        <v>8</v>
      </c>
      <c r="H14">
        <v>0.19437720410000001</v>
      </c>
      <c r="I14">
        <v>1.408239547</v>
      </c>
      <c r="J14">
        <v>227.2616563</v>
      </c>
      <c r="K14">
        <v>0.62979017849999996</v>
      </c>
      <c r="L14">
        <v>5.817500557E-2</v>
      </c>
      <c r="M14">
        <v>1.884109622</v>
      </c>
      <c r="N14">
        <v>1.877701259</v>
      </c>
      <c r="O14">
        <v>0.30533765410000002</v>
      </c>
      <c r="P14">
        <v>1.4760794509999999</v>
      </c>
      <c r="Q14">
        <v>3.8946975010000003E-2</v>
      </c>
      <c r="R14">
        <v>57.053675560000002</v>
      </c>
      <c r="S14">
        <v>2.168940536E-2</v>
      </c>
      <c r="T14">
        <v>4.4393502290000004</v>
      </c>
    </row>
    <row r="15" spans="1:20">
      <c r="A15" t="s">
        <v>33</v>
      </c>
      <c r="B15" t="s">
        <v>21</v>
      </c>
      <c r="C15">
        <v>-4.4992390420000002E-3</v>
      </c>
      <c r="D15">
        <v>3.352162071</v>
      </c>
      <c r="F15" t="s">
        <v>45</v>
      </c>
      <c r="G15" t="s">
        <v>8</v>
      </c>
      <c r="H15">
        <v>0.35213843119999999</v>
      </c>
      <c r="I15">
        <v>0.69266614260000003</v>
      </c>
      <c r="J15">
        <v>120.7592578</v>
      </c>
      <c r="K15">
        <v>0.5978944236</v>
      </c>
      <c r="L15">
        <v>3.387080906E-2</v>
      </c>
      <c r="M15">
        <v>4.291378914</v>
      </c>
      <c r="N15">
        <v>1.386290239</v>
      </c>
      <c r="O15">
        <v>0.39082018289999998</v>
      </c>
      <c r="P15">
        <v>1.1541341540000001</v>
      </c>
      <c r="Q15">
        <v>2.916961484E-2</v>
      </c>
      <c r="R15">
        <v>56.91731695</v>
      </c>
      <c r="S15">
        <v>7.5459736529999996E-3</v>
      </c>
      <c r="T15">
        <v>2.2875343510000001</v>
      </c>
    </row>
    <row r="16" spans="1:20">
      <c r="A16" t="s">
        <v>34</v>
      </c>
      <c r="B16" t="s">
        <v>7</v>
      </c>
      <c r="C16">
        <v>0.27955411699999999</v>
      </c>
      <c r="D16">
        <v>3.3269375370000001</v>
      </c>
      <c r="F16" t="s">
        <v>46</v>
      </c>
      <c r="G16" t="s">
        <v>8</v>
      </c>
      <c r="H16">
        <v>0.47145895040000002</v>
      </c>
      <c r="I16">
        <v>0.8942552923</v>
      </c>
      <c r="J16">
        <v>100.3218895</v>
      </c>
      <c r="K16">
        <v>1.3506139150000001</v>
      </c>
      <c r="L16">
        <v>5.9530260549999998E-2</v>
      </c>
      <c r="M16">
        <v>4.1866577530000004</v>
      </c>
      <c r="N16">
        <v>0.82625893949999996</v>
      </c>
      <c r="O16">
        <v>0.46132400010000002</v>
      </c>
      <c r="P16">
        <v>3.045220166</v>
      </c>
      <c r="Q16">
        <v>4.7049431539999999E-2</v>
      </c>
      <c r="R16">
        <v>51.598334479999998</v>
      </c>
      <c r="S16">
        <v>1.344829946E-2</v>
      </c>
      <c r="T16">
        <v>3.5325072409999998</v>
      </c>
    </row>
    <row r="17" spans="1:20">
      <c r="A17" t="s">
        <v>34</v>
      </c>
      <c r="B17" t="s">
        <v>9</v>
      </c>
      <c r="C17">
        <v>0.13570504520000001</v>
      </c>
      <c r="D17">
        <v>2.071929817</v>
      </c>
      <c r="F17" t="s">
        <v>47</v>
      </c>
      <c r="G17">
        <v>25.748399299999999</v>
      </c>
      <c r="H17">
        <v>0.96714829170000005</v>
      </c>
      <c r="I17">
        <v>60.147857270000003</v>
      </c>
      <c r="J17">
        <v>41.54066005</v>
      </c>
      <c r="K17">
        <v>5.4103343309999996</v>
      </c>
      <c r="L17">
        <v>5.4215063519999999E-3</v>
      </c>
      <c r="M17">
        <v>3.2779962089999999</v>
      </c>
      <c r="N17">
        <v>13.00639593</v>
      </c>
      <c r="O17">
        <v>0.26809746330000001</v>
      </c>
      <c r="P17">
        <v>7.2254408190000001</v>
      </c>
      <c r="Q17">
        <v>3.8336742780000002E-2</v>
      </c>
      <c r="R17">
        <v>10.108366500000001</v>
      </c>
      <c r="S17">
        <v>0.17665727340000001</v>
      </c>
      <c r="T17">
        <v>0.15919863270000001</v>
      </c>
    </row>
    <row r="18" spans="1:20">
      <c r="A18" t="s">
        <v>34</v>
      </c>
      <c r="B18" t="s">
        <v>10</v>
      </c>
      <c r="C18">
        <v>1.0687920660000001</v>
      </c>
      <c r="D18">
        <v>2.4569223610000002</v>
      </c>
      <c r="F18" t="s">
        <v>76</v>
      </c>
      <c r="G18" t="s">
        <v>8</v>
      </c>
      <c r="H18">
        <v>0.16127009010000001</v>
      </c>
      <c r="I18">
        <v>1.888160697</v>
      </c>
      <c r="J18">
        <v>116.1182975</v>
      </c>
      <c r="K18">
        <v>0.54546667900000001</v>
      </c>
      <c r="L18">
        <v>5.5587061300000004E-3</v>
      </c>
      <c r="M18">
        <v>2.8674793149999999E-2</v>
      </c>
      <c r="N18">
        <v>0.40099708490000002</v>
      </c>
      <c r="O18">
        <v>0.34170093559999998</v>
      </c>
      <c r="P18">
        <v>1.3898647470000001</v>
      </c>
      <c r="Q18">
        <v>9.6194269490000005E-3</v>
      </c>
      <c r="R18">
        <v>25.520744539999999</v>
      </c>
      <c r="S18">
        <v>1.5853285040000002E-2</v>
      </c>
      <c r="T18">
        <v>0.81157627200000004</v>
      </c>
    </row>
    <row r="19" spans="1:20">
      <c r="A19" t="s">
        <v>34</v>
      </c>
      <c r="B19" t="s">
        <v>11</v>
      </c>
      <c r="C19">
        <v>7.0668804629999998E-2</v>
      </c>
      <c r="D19">
        <v>9.6163534179999992</v>
      </c>
      <c r="F19" t="s">
        <v>77</v>
      </c>
      <c r="G19" t="s">
        <v>8</v>
      </c>
      <c r="H19">
        <v>0.19217865840000001</v>
      </c>
      <c r="I19">
        <v>0.2936683779</v>
      </c>
      <c r="J19">
        <v>140.13452100000001</v>
      </c>
      <c r="K19">
        <v>0.33288457640000002</v>
      </c>
      <c r="L19">
        <v>1.307153435E-2</v>
      </c>
      <c r="M19">
        <v>0.5997453935</v>
      </c>
      <c r="N19">
        <v>0.9817645586</v>
      </c>
      <c r="O19">
        <v>0.27884973870000002</v>
      </c>
      <c r="P19">
        <v>1.6237372919999999</v>
      </c>
      <c r="Q19">
        <v>8.6702779570000006E-3</v>
      </c>
      <c r="R19">
        <v>62.137801420000002</v>
      </c>
      <c r="S19">
        <v>6.9746507019999996E-3</v>
      </c>
      <c r="T19">
        <v>1.384722531</v>
      </c>
    </row>
    <row r="20" spans="1:20">
      <c r="A20" t="s">
        <v>34</v>
      </c>
      <c r="B20" t="s">
        <v>12</v>
      </c>
      <c r="C20">
        <v>1.2932890669999999</v>
      </c>
      <c r="D20">
        <v>4.937933074</v>
      </c>
      <c r="F20" t="s">
        <v>78</v>
      </c>
      <c r="G20" t="s">
        <v>8</v>
      </c>
      <c r="H20">
        <v>0.1743458997</v>
      </c>
      <c r="I20">
        <v>0.201545275</v>
      </c>
      <c r="J20">
        <v>78.451078670000001</v>
      </c>
      <c r="K20">
        <v>0.53781698850000004</v>
      </c>
      <c r="L20">
        <v>1.980567687E-2</v>
      </c>
      <c r="M20">
        <v>1.316574446</v>
      </c>
      <c r="N20">
        <v>2.054492218</v>
      </c>
      <c r="O20">
        <v>0.32788790550000002</v>
      </c>
      <c r="P20">
        <v>1.394516718</v>
      </c>
      <c r="Q20">
        <v>1.7667211570000001E-2</v>
      </c>
      <c r="R20">
        <v>50.420189579999999</v>
      </c>
      <c r="S20">
        <v>5.3001538969999996E-3</v>
      </c>
      <c r="T20">
        <v>1.8617882619999999</v>
      </c>
    </row>
    <row r="21" spans="1:20">
      <c r="A21" t="s">
        <v>34</v>
      </c>
      <c r="B21" t="s">
        <v>13</v>
      </c>
      <c r="C21">
        <v>4.5903466769999998E-3</v>
      </c>
      <c r="D21">
        <v>0.71105586890000005</v>
      </c>
      <c r="F21" t="s">
        <v>79</v>
      </c>
      <c r="G21" t="s">
        <v>8</v>
      </c>
      <c r="H21">
        <v>0.26537054370000002</v>
      </c>
      <c r="I21">
        <v>0.39450639320000003</v>
      </c>
      <c r="J21">
        <v>98.179375109999995</v>
      </c>
      <c r="K21">
        <v>1.3657122020000001</v>
      </c>
      <c r="L21">
        <v>4.2783480720000003E-2</v>
      </c>
      <c r="M21">
        <v>2.1623854100000002</v>
      </c>
      <c r="N21">
        <v>1.1727853619999999</v>
      </c>
      <c r="O21">
        <v>0.38882133730000001</v>
      </c>
      <c r="P21">
        <v>1.3167249700000001</v>
      </c>
      <c r="Q21">
        <v>4.214036946E-2</v>
      </c>
      <c r="R21">
        <v>48.771471579999996</v>
      </c>
      <c r="S21">
        <v>8.7359833889999999E-3</v>
      </c>
      <c r="T21">
        <v>3.4992335780000001</v>
      </c>
    </row>
    <row r="22" spans="1:20">
      <c r="A22" t="s">
        <v>34</v>
      </c>
      <c r="B22" t="s">
        <v>14</v>
      </c>
      <c r="C22">
        <v>1.859568206E-2</v>
      </c>
      <c r="D22">
        <v>24.840218589999999</v>
      </c>
      <c r="F22" t="s">
        <v>80</v>
      </c>
      <c r="G22">
        <v>30.018559369999998</v>
      </c>
      <c r="H22">
        <v>0.83765753470000004</v>
      </c>
      <c r="I22">
        <v>27.985538269999999</v>
      </c>
      <c r="J22">
        <v>54.456116780000002</v>
      </c>
      <c r="K22">
        <v>3.5007996260000001</v>
      </c>
      <c r="L22">
        <v>5.1470292679999998E-3</v>
      </c>
      <c r="M22">
        <v>1.4084183299999999</v>
      </c>
      <c r="N22">
        <v>4.2879537289999998</v>
      </c>
      <c r="O22">
        <v>0.25085502589999997</v>
      </c>
      <c r="P22">
        <v>7.1134635279999996</v>
      </c>
      <c r="Q22">
        <v>1.8269318279999999E-2</v>
      </c>
      <c r="R22">
        <v>11.50562285</v>
      </c>
      <c r="S22">
        <v>0.14122925210000001</v>
      </c>
      <c r="T22">
        <v>0.2627024972</v>
      </c>
    </row>
    <row r="23" spans="1:20">
      <c r="A23" t="s">
        <v>34</v>
      </c>
      <c r="B23" t="s">
        <v>15</v>
      </c>
      <c r="C23">
        <v>0.14640750850000001</v>
      </c>
      <c r="D23">
        <v>2.2109778439999999</v>
      </c>
    </row>
    <row r="24" spans="1:20">
      <c r="A24" t="s">
        <v>34</v>
      </c>
      <c r="B24" t="s">
        <v>16</v>
      </c>
      <c r="C24">
        <v>0.13608648230000001</v>
      </c>
      <c r="D24">
        <v>2.2112425820000001</v>
      </c>
      <c r="F24" t="s">
        <v>58</v>
      </c>
      <c r="G24">
        <v>13.796726359999999</v>
      </c>
      <c r="H24">
        <v>5.6430191589999998E-3</v>
      </c>
      <c r="I24">
        <v>5.1035111899999999E-2</v>
      </c>
      <c r="J24">
        <v>14.47333401</v>
      </c>
      <c r="K24">
        <v>-0.14055330360000001</v>
      </c>
      <c r="L24">
        <v>4.9228767850000004E-3</v>
      </c>
      <c r="M24">
        <v>-0.1771882424</v>
      </c>
      <c r="N24">
        <v>3.061562634E-2</v>
      </c>
      <c r="O24">
        <v>5.0325558309999997E-2</v>
      </c>
      <c r="P24">
        <v>0.22390984119999999</v>
      </c>
      <c r="Q24">
        <v>-1.6801466349999999E-2</v>
      </c>
      <c r="R24">
        <v>2.5652560210000002</v>
      </c>
      <c r="S24">
        <v>7.807764112E-4</v>
      </c>
      <c r="T24">
        <v>0.1277584007</v>
      </c>
    </row>
    <row r="25" spans="1:20">
      <c r="A25" t="s">
        <v>34</v>
      </c>
      <c r="B25" t="s">
        <v>17</v>
      </c>
      <c r="C25">
        <v>2.4782526169999999E-2</v>
      </c>
      <c r="D25">
        <v>72.332859799999994</v>
      </c>
      <c r="F25" t="s">
        <v>59</v>
      </c>
      <c r="G25">
        <v>47.742586119999999</v>
      </c>
      <c r="H25">
        <v>1.7209996139999999E-2</v>
      </c>
      <c r="I25">
        <v>-1.030663403E-4</v>
      </c>
      <c r="J25">
        <v>23.716428350000001</v>
      </c>
      <c r="K25">
        <v>-0.1283507334</v>
      </c>
      <c r="L25">
        <v>8.663267556E-3</v>
      </c>
      <c r="M25">
        <v>-1.975619013E-2</v>
      </c>
      <c r="N25">
        <v>0.17308284099999999</v>
      </c>
      <c r="O25">
        <v>4.1027048750000003E-2</v>
      </c>
      <c r="P25">
        <v>0.22383952430000001</v>
      </c>
      <c r="Q25">
        <v>-1.201155152E-2</v>
      </c>
      <c r="R25">
        <v>5.7160294040000004</v>
      </c>
      <c r="S25">
        <v>2.0462288389999999E-3</v>
      </c>
      <c r="T25">
        <v>0.43592762670000001</v>
      </c>
    </row>
    <row r="26" spans="1:20">
      <c r="A26" t="s">
        <v>34</v>
      </c>
      <c r="B26" t="s">
        <v>18</v>
      </c>
      <c r="C26">
        <v>4.1729565160000003E-2</v>
      </c>
      <c r="D26">
        <v>6.4317659120000004</v>
      </c>
      <c r="F26" t="s">
        <v>60</v>
      </c>
      <c r="G26">
        <v>44.596798200000002</v>
      </c>
      <c r="H26">
        <v>3.4505525289999998E-2</v>
      </c>
      <c r="I26">
        <v>-8.1898089849999994E-2</v>
      </c>
      <c r="J26">
        <v>12.759722460000001</v>
      </c>
      <c r="K26">
        <v>-0.1302338368</v>
      </c>
      <c r="L26">
        <v>6.8017566870000002E-3</v>
      </c>
      <c r="M26">
        <v>0.22852560120000001</v>
      </c>
      <c r="N26">
        <v>0.1281286609</v>
      </c>
      <c r="O26">
        <v>4.8549823479999997E-2</v>
      </c>
      <c r="P26">
        <v>0.2047972619</v>
      </c>
      <c r="Q26">
        <v>-1.470244722E-2</v>
      </c>
      <c r="R26">
        <v>5.9091432150000003</v>
      </c>
      <c r="S26">
        <v>5.7520719709999995E-4</v>
      </c>
      <c r="T26">
        <v>0.22509996069999999</v>
      </c>
    </row>
    <row r="27" spans="1:20">
      <c r="A27" t="s">
        <v>34</v>
      </c>
      <c r="B27" t="s">
        <v>19</v>
      </c>
      <c r="C27">
        <v>0.35613528480000001</v>
      </c>
      <c r="D27">
        <v>0.81906489660000004</v>
      </c>
      <c r="F27" t="s">
        <v>61</v>
      </c>
      <c r="G27">
        <v>35.726914549999996</v>
      </c>
      <c r="H27">
        <v>5.0521143689999999E-2</v>
      </c>
      <c r="I27">
        <v>-5.6470439890000002E-2</v>
      </c>
      <c r="J27">
        <v>11.06706668</v>
      </c>
      <c r="K27">
        <v>-5.097759541E-2</v>
      </c>
      <c r="L27">
        <v>9.0770099650000005E-3</v>
      </c>
      <c r="M27">
        <v>0.2384792563</v>
      </c>
      <c r="N27">
        <v>7.0680582800000002E-2</v>
      </c>
      <c r="O27">
        <v>5.5652472190000003E-2</v>
      </c>
      <c r="P27">
        <v>0.40400458169999998</v>
      </c>
      <c r="Q27">
        <v>-1.4268703299999999E-2</v>
      </c>
      <c r="R27">
        <v>5.4514219989999999</v>
      </c>
      <c r="S27">
        <v>1.254481713E-3</v>
      </c>
      <c r="T27">
        <v>0.36161903490000002</v>
      </c>
    </row>
    <row r="28" spans="1:20">
      <c r="A28" t="s">
        <v>34</v>
      </c>
      <c r="B28" t="s">
        <v>20</v>
      </c>
      <c r="C28">
        <v>7.5268030999999999E-3</v>
      </c>
      <c r="D28">
        <v>2.1349704200000001</v>
      </c>
      <c r="F28" t="s">
        <v>62</v>
      </c>
      <c r="G28">
        <v>2.5547085539999999</v>
      </c>
      <c r="H28">
        <v>9.9239475029999996E-2</v>
      </c>
      <c r="I28">
        <v>6.0926622290000001</v>
      </c>
      <c r="J28">
        <v>4.2069812039999999</v>
      </c>
      <c r="K28">
        <v>0.3651931705</v>
      </c>
      <c r="L28">
        <v>4.4564272190000002E-3</v>
      </c>
      <c r="M28">
        <v>0.1145234722</v>
      </c>
      <c r="N28">
        <v>1.3174390359999999</v>
      </c>
      <c r="O28">
        <v>4.0766050739999997E-2</v>
      </c>
      <c r="P28">
        <v>0.8196171203</v>
      </c>
      <c r="Q28">
        <v>-2.3866652330000002E-2</v>
      </c>
      <c r="R28">
        <v>1.0195011119999999</v>
      </c>
      <c r="S28">
        <v>1.8205538529999999E-2</v>
      </c>
      <c r="T28">
        <v>4.3589022940000001E-3</v>
      </c>
    </row>
    <row r="29" spans="1:20">
      <c r="A29" t="s">
        <v>34</v>
      </c>
      <c r="B29" t="s">
        <v>21</v>
      </c>
      <c r="C29">
        <v>-9.5066516259999997E-3</v>
      </c>
      <c r="D29">
        <v>0.61410023089999999</v>
      </c>
      <c r="F29" t="s">
        <v>63</v>
      </c>
      <c r="G29">
        <v>10.82392956</v>
      </c>
      <c r="H29">
        <v>1.3908728E-2</v>
      </c>
      <c r="I29">
        <v>5.4986066430000001E-2</v>
      </c>
      <c r="J29">
        <v>12.14137833</v>
      </c>
      <c r="K29">
        <v>-0.1583562697</v>
      </c>
      <c r="L29">
        <v>4.447411139E-3</v>
      </c>
      <c r="M29">
        <v>-0.20969385939999999</v>
      </c>
      <c r="N29">
        <v>2.3817343920000001E-2</v>
      </c>
      <c r="O29">
        <v>4.6199742490000001E-2</v>
      </c>
      <c r="P29">
        <v>0.25674325679999999</v>
      </c>
      <c r="Q29">
        <v>-3.1269913679999997E-2</v>
      </c>
      <c r="R29">
        <v>2.6093630870000002</v>
      </c>
      <c r="S29">
        <v>1.411806814E-3</v>
      </c>
      <c r="T29">
        <v>7.1484699819999997E-2</v>
      </c>
    </row>
    <row r="30" spans="1:20">
      <c r="A30" t="s">
        <v>35</v>
      </c>
      <c r="B30" t="s">
        <v>7</v>
      </c>
      <c r="C30">
        <v>0.1594706994</v>
      </c>
      <c r="D30">
        <v>4.3872773110000001</v>
      </c>
      <c r="F30" t="s">
        <v>64</v>
      </c>
      <c r="G30">
        <v>61.41900751</v>
      </c>
      <c r="H30">
        <v>1.7075800360000001E-2</v>
      </c>
      <c r="I30">
        <v>-0.1159440927</v>
      </c>
      <c r="J30">
        <v>14.664960000000001</v>
      </c>
      <c r="K30">
        <v>-0.16557987069999999</v>
      </c>
      <c r="L30">
        <v>5.068674332E-3</v>
      </c>
      <c r="M30">
        <v>-0.1515731716</v>
      </c>
      <c r="N30">
        <v>8.2504354899999993E-2</v>
      </c>
      <c r="O30">
        <v>3.8896000450000003E-2</v>
      </c>
      <c r="P30">
        <v>0.27220714660000001</v>
      </c>
      <c r="Q30">
        <v>-3.0974590829999999E-2</v>
      </c>
      <c r="R30">
        <v>6.3613129700000002</v>
      </c>
      <c r="S30">
        <v>5.0962347530000005E-4</v>
      </c>
      <c r="T30">
        <v>0.1300711376</v>
      </c>
    </row>
    <row r="31" spans="1:20">
      <c r="A31" t="s">
        <v>35</v>
      </c>
      <c r="B31" t="s">
        <v>9</v>
      </c>
      <c r="C31">
        <v>0.3144271206</v>
      </c>
      <c r="D31">
        <v>3.2151763990000002</v>
      </c>
      <c r="F31" t="s">
        <v>65</v>
      </c>
      <c r="G31">
        <v>26.07365076</v>
      </c>
      <c r="H31">
        <v>1.4701533669999999E-2</v>
      </c>
      <c r="I31">
        <v>-0.1255079687</v>
      </c>
      <c r="J31">
        <v>8.0107000179999996</v>
      </c>
      <c r="K31">
        <v>-0.15732673620000001</v>
      </c>
      <c r="L31">
        <v>5.6144154609999997E-3</v>
      </c>
      <c r="M31">
        <v>-8.1597398040000005E-2</v>
      </c>
      <c r="N31">
        <v>0.18672511059999999</v>
      </c>
      <c r="O31">
        <v>4.2884864760000002E-2</v>
      </c>
      <c r="P31">
        <v>0.25121482480000001</v>
      </c>
      <c r="Q31">
        <v>-2.9928343190000001E-2</v>
      </c>
      <c r="R31">
        <v>5.0451441729999997</v>
      </c>
      <c r="S31">
        <v>2.9289303129999999E-4</v>
      </c>
      <c r="T31">
        <v>0.17443393660000001</v>
      </c>
    </row>
    <row r="32" spans="1:20">
      <c r="A32" t="s">
        <v>35</v>
      </c>
      <c r="B32" t="s">
        <v>10</v>
      </c>
      <c r="C32">
        <v>0.72459436239999997</v>
      </c>
      <c r="D32">
        <v>5.7579112639999996</v>
      </c>
      <c r="F32" t="s">
        <v>66</v>
      </c>
      <c r="G32">
        <v>22.32792306</v>
      </c>
      <c r="H32">
        <v>2.508766091E-2</v>
      </c>
      <c r="I32">
        <v>-0.10999085829999999</v>
      </c>
      <c r="J32">
        <v>10.16825</v>
      </c>
      <c r="K32">
        <v>-8.6225640650000004E-2</v>
      </c>
      <c r="L32">
        <v>7.5897553840000003E-3</v>
      </c>
      <c r="M32">
        <v>4.5313632450000004E-3</v>
      </c>
      <c r="N32">
        <v>9.9862094109999994E-2</v>
      </c>
      <c r="O32">
        <v>4.8839955970000001E-2</v>
      </c>
      <c r="P32">
        <v>0.24620218129999999</v>
      </c>
      <c r="Q32">
        <v>-3.290282127E-2</v>
      </c>
      <c r="R32">
        <v>4.997099339</v>
      </c>
      <c r="S32">
        <v>6.6286060229999995E-4</v>
      </c>
      <c r="T32">
        <v>0.34641828219999998</v>
      </c>
    </row>
    <row r="33" spans="1:20">
      <c r="A33" t="s">
        <v>35</v>
      </c>
      <c r="B33" t="s">
        <v>11</v>
      </c>
      <c r="C33">
        <v>3.729017431E-2</v>
      </c>
      <c r="D33">
        <v>4.521759973</v>
      </c>
      <c r="F33" t="s">
        <v>67</v>
      </c>
      <c r="G33">
        <v>2.9160323460000002</v>
      </c>
      <c r="H33">
        <v>8.5001284169999997E-2</v>
      </c>
      <c r="I33">
        <v>2.7332659110000002</v>
      </c>
      <c r="J33">
        <v>5.5883847949999996</v>
      </c>
      <c r="K33">
        <v>0.15216219040000001</v>
      </c>
      <c r="L33">
        <v>4.4153725320000003E-3</v>
      </c>
      <c r="M33">
        <v>-7.2307965220000006E-2</v>
      </c>
      <c r="N33">
        <v>0.40363123490000002</v>
      </c>
      <c r="O33">
        <v>3.876546116E-2</v>
      </c>
      <c r="P33">
        <v>0.80051657779999996</v>
      </c>
      <c r="Q33">
        <v>-3.50900663E-2</v>
      </c>
      <c r="R33">
        <v>1.1122003410000001</v>
      </c>
      <c r="S33">
        <v>1.41297343E-2</v>
      </c>
      <c r="T33">
        <v>1.463352354E-2</v>
      </c>
    </row>
    <row r="34" spans="1:20">
      <c r="A34" t="s">
        <v>35</v>
      </c>
      <c r="B34" t="s">
        <v>12</v>
      </c>
      <c r="C34">
        <v>0.76208088600000001</v>
      </c>
      <c r="D34">
        <v>4.9718679100000003</v>
      </c>
    </row>
    <row r="35" spans="1:20">
      <c r="A35" t="s">
        <v>35</v>
      </c>
      <c r="B35" t="s">
        <v>13</v>
      </c>
      <c r="C35">
        <v>4.5545008019999998E-3</v>
      </c>
      <c r="D35">
        <v>0.30802980800000002</v>
      </c>
    </row>
    <row r="36" spans="1:20">
      <c r="A36" t="s">
        <v>35</v>
      </c>
      <c r="B36" t="s">
        <v>14</v>
      </c>
      <c r="C36">
        <v>-0.13930766650000001</v>
      </c>
      <c r="D36">
        <v>1.2903925949999999</v>
      </c>
    </row>
    <row r="37" spans="1:20">
      <c r="A37" t="s">
        <v>35</v>
      </c>
      <c r="B37" t="s">
        <v>15</v>
      </c>
      <c r="C37">
        <v>2.9895523820000001E-3</v>
      </c>
      <c r="D37">
        <v>9.7441985629999994</v>
      </c>
    </row>
    <row r="38" spans="1:20">
      <c r="A38" t="s">
        <v>35</v>
      </c>
      <c r="B38" t="s">
        <v>16</v>
      </c>
      <c r="C38">
        <v>0.10778051750000001</v>
      </c>
      <c r="D38">
        <v>2.7143515520000001</v>
      </c>
    </row>
    <row r="39" spans="1:20">
      <c r="A39" t="s">
        <v>35</v>
      </c>
      <c r="B39" t="s">
        <v>17</v>
      </c>
      <c r="C39">
        <v>4.2050326169999999E-2</v>
      </c>
      <c r="D39">
        <v>30.174956860000002</v>
      </c>
    </row>
    <row r="40" spans="1:20">
      <c r="A40" t="s">
        <v>35</v>
      </c>
      <c r="B40" t="s">
        <v>18</v>
      </c>
      <c r="C40">
        <v>4.2176240339999997E-2</v>
      </c>
      <c r="D40">
        <v>6.8511216260000003</v>
      </c>
    </row>
    <row r="41" spans="1:20">
      <c r="A41" t="s">
        <v>35</v>
      </c>
      <c r="B41" t="s">
        <v>19</v>
      </c>
      <c r="C41">
        <v>0.16476746249999999</v>
      </c>
      <c r="D41">
        <v>4.5112692650000001</v>
      </c>
    </row>
    <row r="42" spans="1:20">
      <c r="A42" t="s">
        <v>35</v>
      </c>
      <c r="B42" t="s">
        <v>20</v>
      </c>
      <c r="C42">
        <v>5.6157862939999999E-3</v>
      </c>
      <c r="D42">
        <v>3.0664249730000002</v>
      </c>
    </row>
    <row r="43" spans="1:20">
      <c r="A43" t="s">
        <v>35</v>
      </c>
      <c r="B43" t="s">
        <v>21</v>
      </c>
      <c r="C43">
        <v>-8.9138364039999998E-3</v>
      </c>
      <c r="D43">
        <v>2.9915434140000001</v>
      </c>
    </row>
    <row r="44" spans="1:20">
      <c r="A44" t="s">
        <v>36</v>
      </c>
      <c r="B44" t="s">
        <v>7</v>
      </c>
      <c r="C44">
        <v>0.1199839149</v>
      </c>
      <c r="D44">
        <v>5.3464325019999999</v>
      </c>
    </row>
    <row r="45" spans="1:20">
      <c r="A45" t="s">
        <v>36</v>
      </c>
      <c r="B45" t="s">
        <v>9</v>
      </c>
      <c r="C45">
        <v>0.58841096130000003</v>
      </c>
      <c r="D45">
        <v>1.5473574619999999</v>
      </c>
    </row>
    <row r="46" spans="1:20">
      <c r="A46" t="s">
        <v>36</v>
      </c>
      <c r="B46" t="s">
        <v>10</v>
      </c>
      <c r="C46">
        <v>0.48479063319999999</v>
      </c>
      <c r="D46">
        <v>3.8647210859999999</v>
      </c>
    </row>
    <row r="47" spans="1:20">
      <c r="A47" t="s">
        <v>36</v>
      </c>
      <c r="B47" t="s">
        <v>11</v>
      </c>
      <c r="C47">
        <v>4.0118280040000003E-2</v>
      </c>
      <c r="D47">
        <v>6.7260828029999997</v>
      </c>
    </row>
    <row r="48" spans="1:20">
      <c r="A48" t="s">
        <v>36</v>
      </c>
      <c r="B48" t="s">
        <v>12</v>
      </c>
      <c r="C48">
        <v>1.188562356</v>
      </c>
      <c r="D48">
        <v>3.8550365590000002</v>
      </c>
    </row>
    <row r="49" spans="1:4">
      <c r="A49" t="s">
        <v>36</v>
      </c>
      <c r="B49" t="s">
        <v>13</v>
      </c>
      <c r="C49">
        <v>4.5948869710000003E-3</v>
      </c>
      <c r="D49">
        <v>0.67501363189999997</v>
      </c>
    </row>
    <row r="50" spans="1:4">
      <c r="A50" t="s">
        <v>36</v>
      </c>
      <c r="B50" t="s">
        <v>14</v>
      </c>
      <c r="C50">
        <v>-0.17652075410000001</v>
      </c>
      <c r="D50">
        <v>0.41400592279999998</v>
      </c>
    </row>
    <row r="51" spans="1:4">
      <c r="A51" t="s">
        <v>36</v>
      </c>
      <c r="B51" t="s">
        <v>15</v>
      </c>
      <c r="C51">
        <v>-1.305563651E-2</v>
      </c>
      <c r="D51">
        <v>0.97978069629999998</v>
      </c>
    </row>
    <row r="52" spans="1:4">
      <c r="A52" t="s">
        <v>36</v>
      </c>
      <c r="B52" t="s">
        <v>16</v>
      </c>
      <c r="C52">
        <v>0.1095393442</v>
      </c>
      <c r="D52">
        <v>4.0312295459999996</v>
      </c>
    </row>
    <row r="53" spans="1:4">
      <c r="A53" t="s">
        <v>36</v>
      </c>
      <c r="B53" t="s">
        <v>17</v>
      </c>
      <c r="C53">
        <v>4.0109422450000001E-2</v>
      </c>
      <c r="D53">
        <v>33.056685809999998</v>
      </c>
    </row>
    <row r="54" spans="1:4">
      <c r="A54" t="s">
        <v>36</v>
      </c>
      <c r="B54" t="s">
        <v>18</v>
      </c>
      <c r="C54">
        <v>5.7487712980000001E-2</v>
      </c>
      <c r="D54">
        <v>2.340140442</v>
      </c>
    </row>
    <row r="55" spans="1:4">
      <c r="A55" t="s">
        <v>36</v>
      </c>
      <c r="B55" t="s">
        <v>19</v>
      </c>
      <c r="C55">
        <v>0.1642345546</v>
      </c>
      <c r="D55">
        <v>4.1878462479999996</v>
      </c>
    </row>
    <row r="56" spans="1:4">
      <c r="A56" t="s">
        <v>36</v>
      </c>
      <c r="B56" t="s">
        <v>20</v>
      </c>
      <c r="C56">
        <v>3.9090315339999999E-3</v>
      </c>
      <c r="D56">
        <v>4.255342712</v>
      </c>
    </row>
    <row r="57" spans="1:4">
      <c r="A57" t="s">
        <v>36</v>
      </c>
      <c r="B57" t="s">
        <v>21</v>
      </c>
      <c r="C57">
        <v>-9.0953738120000006E-3</v>
      </c>
      <c r="D57">
        <v>2.2299865579999998</v>
      </c>
    </row>
    <row r="58" spans="1:4">
      <c r="A58" t="s">
        <v>37</v>
      </c>
      <c r="B58" t="s">
        <v>7</v>
      </c>
      <c r="C58">
        <v>0.1392352614</v>
      </c>
      <c r="D58">
        <v>2.1153695539999999</v>
      </c>
    </row>
    <row r="59" spans="1:4">
      <c r="A59" t="s">
        <v>37</v>
      </c>
      <c r="B59" t="s">
        <v>9</v>
      </c>
      <c r="C59">
        <v>0.4716094924</v>
      </c>
      <c r="D59">
        <v>1.8531811970000001</v>
      </c>
    </row>
    <row r="60" spans="1:4">
      <c r="A60" t="s">
        <v>37</v>
      </c>
      <c r="B60" t="s">
        <v>10</v>
      </c>
      <c r="C60">
        <v>70.362329059999993</v>
      </c>
      <c r="D60">
        <v>1.8590446730000001</v>
      </c>
    </row>
    <row r="61" spans="1:4">
      <c r="A61" t="s">
        <v>37</v>
      </c>
      <c r="B61" t="s">
        <v>11</v>
      </c>
      <c r="C61">
        <v>1.017281154</v>
      </c>
      <c r="D61">
        <v>2.3507856880000002</v>
      </c>
    </row>
    <row r="62" spans="1:4">
      <c r="A62" t="s">
        <v>37</v>
      </c>
      <c r="B62" t="s">
        <v>12</v>
      </c>
      <c r="C62">
        <v>19.069564629999999</v>
      </c>
      <c r="D62">
        <v>1.6663242089999999</v>
      </c>
    </row>
    <row r="63" spans="1:4">
      <c r="A63" t="s">
        <v>37</v>
      </c>
      <c r="B63" t="s">
        <v>13</v>
      </c>
      <c r="C63">
        <v>5.2281925240000001E-3</v>
      </c>
      <c r="D63">
        <v>0.55146253000000001</v>
      </c>
    </row>
    <row r="64" spans="1:4">
      <c r="A64" t="s">
        <v>37</v>
      </c>
      <c r="B64" t="s">
        <v>14</v>
      </c>
      <c r="C64">
        <v>9.1356471419999998</v>
      </c>
      <c r="D64">
        <v>1.68509967</v>
      </c>
    </row>
    <row r="65" spans="1:4">
      <c r="A65" t="s">
        <v>37</v>
      </c>
      <c r="B65" t="s">
        <v>15</v>
      </c>
      <c r="C65">
        <v>14.64092003</v>
      </c>
      <c r="D65">
        <v>1.466602966</v>
      </c>
    </row>
    <row r="66" spans="1:4">
      <c r="A66" t="s">
        <v>37</v>
      </c>
      <c r="B66" t="s">
        <v>16</v>
      </c>
      <c r="C66">
        <v>0.54382062850000001</v>
      </c>
      <c r="D66">
        <v>2.4635123330000002</v>
      </c>
    </row>
    <row r="67" spans="1:4">
      <c r="A67" t="s">
        <v>37</v>
      </c>
      <c r="B67" t="s">
        <v>17</v>
      </c>
      <c r="C67">
        <v>7.4448169929999999</v>
      </c>
      <c r="D67">
        <v>0.97463718379999997</v>
      </c>
    </row>
    <row r="68" spans="1:4">
      <c r="A68" t="s">
        <v>37</v>
      </c>
      <c r="B68" t="s">
        <v>18</v>
      </c>
      <c r="C68">
        <v>0.17376001839999999</v>
      </c>
      <c r="D68">
        <v>1.1964360169999999</v>
      </c>
    </row>
    <row r="69" spans="1:4">
      <c r="A69" t="s">
        <v>37</v>
      </c>
      <c r="B69" t="s">
        <v>19</v>
      </c>
      <c r="C69">
        <v>13.93258758</v>
      </c>
      <c r="D69">
        <v>1.7705848150000001</v>
      </c>
    </row>
    <row r="70" spans="1:4">
      <c r="A70" t="s">
        <v>37</v>
      </c>
      <c r="B70" t="s">
        <v>20</v>
      </c>
      <c r="C70">
        <v>0.22419641909999999</v>
      </c>
      <c r="D70">
        <v>2.0510770800000002</v>
      </c>
    </row>
    <row r="71" spans="1:4">
      <c r="A71" t="s">
        <v>37</v>
      </c>
      <c r="B71" t="s">
        <v>21</v>
      </c>
      <c r="C71">
        <v>-7.4827249469999997E-3</v>
      </c>
      <c r="D71">
        <v>4.5640285719999998</v>
      </c>
    </row>
    <row r="72" spans="1:4">
      <c r="A72" t="s">
        <v>38</v>
      </c>
      <c r="B72" t="s">
        <v>7</v>
      </c>
      <c r="C72">
        <v>0.60192272499999999</v>
      </c>
      <c r="D72">
        <v>0.88968077810000001</v>
      </c>
    </row>
    <row r="73" spans="1:4">
      <c r="A73" t="s">
        <v>38</v>
      </c>
      <c r="B73" t="s">
        <v>9</v>
      </c>
      <c r="C73">
        <v>9.2304036569999998E-2</v>
      </c>
      <c r="D73">
        <v>2.6066041119999999</v>
      </c>
    </row>
    <row r="74" spans="1:4">
      <c r="A74" t="s">
        <v>38</v>
      </c>
      <c r="B74" t="s">
        <v>10</v>
      </c>
      <c r="C74">
        <v>1.969547961</v>
      </c>
      <c r="D74">
        <v>2.8279683819999999</v>
      </c>
    </row>
    <row r="75" spans="1:4">
      <c r="A75" t="s">
        <v>38</v>
      </c>
      <c r="B75" t="s">
        <v>11</v>
      </c>
      <c r="C75">
        <v>0.61112419370000004</v>
      </c>
      <c r="D75">
        <v>0.68535794630000002</v>
      </c>
    </row>
    <row r="76" spans="1:4">
      <c r="A76" t="s">
        <v>38</v>
      </c>
      <c r="B76" t="s">
        <v>12</v>
      </c>
      <c r="C76">
        <v>2.3859928209999999</v>
      </c>
      <c r="D76">
        <v>3.4366649150000002</v>
      </c>
    </row>
    <row r="77" spans="1:4">
      <c r="A77" t="s">
        <v>38</v>
      </c>
      <c r="B77" t="s">
        <v>13</v>
      </c>
      <c r="C77">
        <v>4.512120128E-3</v>
      </c>
      <c r="D77">
        <v>0.76586244849999996</v>
      </c>
    </row>
    <row r="78" spans="1:4">
      <c r="A78" t="s">
        <v>38</v>
      </c>
      <c r="B78" t="s">
        <v>14</v>
      </c>
      <c r="C78">
        <v>0.37892333579999998</v>
      </c>
      <c r="D78">
        <v>4.107969486</v>
      </c>
    </row>
    <row r="79" spans="1:4">
      <c r="A79" t="s">
        <v>38</v>
      </c>
      <c r="B79" t="s">
        <v>15</v>
      </c>
      <c r="C79">
        <v>0.15065069640000001</v>
      </c>
      <c r="D79">
        <v>1.0363111279999999</v>
      </c>
    </row>
    <row r="80" spans="1:4">
      <c r="A80" t="s">
        <v>38</v>
      </c>
      <c r="B80" t="s">
        <v>16</v>
      </c>
      <c r="C80">
        <v>0.17304910770000001</v>
      </c>
      <c r="D80">
        <v>1.138401064</v>
      </c>
    </row>
    <row r="81" spans="1:4">
      <c r="A81" t="s">
        <v>38</v>
      </c>
      <c r="B81" t="s">
        <v>17</v>
      </c>
      <c r="C81">
        <v>0.33350916380000001</v>
      </c>
      <c r="D81">
        <v>3.79246996</v>
      </c>
    </row>
    <row r="82" spans="1:4">
      <c r="A82" t="s">
        <v>38</v>
      </c>
      <c r="B82" t="s">
        <v>18</v>
      </c>
      <c r="C82">
        <v>2.4602753660000001E-2</v>
      </c>
      <c r="D82">
        <v>4.8914331820000001</v>
      </c>
    </row>
    <row r="83" spans="1:4">
      <c r="A83" t="s">
        <v>38</v>
      </c>
      <c r="B83" t="s">
        <v>19</v>
      </c>
      <c r="C83">
        <v>3.2022611269999999</v>
      </c>
      <c r="D83">
        <v>1.3030441370000001</v>
      </c>
    </row>
    <row r="84" spans="1:4">
      <c r="A84" t="s">
        <v>38</v>
      </c>
      <c r="B84" t="s">
        <v>20</v>
      </c>
      <c r="C84">
        <v>1.9656242460000001E-2</v>
      </c>
      <c r="D84">
        <v>0.68012161680000005</v>
      </c>
    </row>
    <row r="85" spans="1:4">
      <c r="A85" t="s">
        <v>38</v>
      </c>
      <c r="B85" t="s">
        <v>21</v>
      </c>
      <c r="C85">
        <v>7.4858186879999998E-3</v>
      </c>
      <c r="D85">
        <v>4.0499543950000003</v>
      </c>
    </row>
    <row r="86" spans="1:4">
      <c r="A86" t="s">
        <v>39</v>
      </c>
      <c r="B86" t="s">
        <v>7</v>
      </c>
      <c r="C86">
        <v>0.6155604334</v>
      </c>
      <c r="D86">
        <v>1.138329296</v>
      </c>
    </row>
    <row r="87" spans="1:4">
      <c r="A87" t="s">
        <v>39</v>
      </c>
      <c r="B87" t="s">
        <v>9</v>
      </c>
      <c r="C87">
        <v>9.4648160810000007E-2</v>
      </c>
      <c r="D87">
        <v>1.178533907</v>
      </c>
    </row>
    <row r="88" spans="1:4">
      <c r="A88" t="s">
        <v>39</v>
      </c>
      <c r="B88" t="s">
        <v>10</v>
      </c>
      <c r="C88">
        <v>0.20378311469999999</v>
      </c>
      <c r="D88">
        <v>6.0388224250000002</v>
      </c>
    </row>
    <row r="89" spans="1:4">
      <c r="A89" t="s">
        <v>39</v>
      </c>
      <c r="B89" t="s">
        <v>11</v>
      </c>
      <c r="C89">
        <v>0.14075379330000001</v>
      </c>
      <c r="D89">
        <v>3.0252359439999998</v>
      </c>
    </row>
    <row r="90" spans="1:4">
      <c r="A90" t="s">
        <v>39</v>
      </c>
      <c r="B90" t="s">
        <v>12</v>
      </c>
      <c r="C90">
        <v>0.63529966260000004</v>
      </c>
      <c r="D90">
        <v>3.811049455</v>
      </c>
    </row>
    <row r="91" spans="1:4">
      <c r="A91" t="s">
        <v>39</v>
      </c>
      <c r="B91" t="s">
        <v>13</v>
      </c>
      <c r="C91">
        <v>4.5279793300000001E-3</v>
      </c>
      <c r="D91">
        <v>0.2975144213</v>
      </c>
    </row>
    <row r="92" spans="1:4">
      <c r="A92" t="s">
        <v>39</v>
      </c>
      <c r="B92" t="s">
        <v>14</v>
      </c>
      <c r="C92">
        <v>-9.7656830540000003E-2</v>
      </c>
      <c r="D92">
        <v>2.7076431699999999</v>
      </c>
    </row>
    <row r="93" spans="1:4">
      <c r="A93" t="s">
        <v>39</v>
      </c>
      <c r="B93" t="s">
        <v>15</v>
      </c>
      <c r="C93">
        <v>1.4844824750000001E-2</v>
      </c>
      <c r="D93">
        <v>2.6323293830000001</v>
      </c>
    </row>
    <row r="94" spans="1:4">
      <c r="A94" t="s">
        <v>39</v>
      </c>
      <c r="B94" t="s">
        <v>16</v>
      </c>
      <c r="C94">
        <v>0.1074701066</v>
      </c>
      <c r="D94">
        <v>1.2899254309999999</v>
      </c>
    </row>
    <row r="95" spans="1:4">
      <c r="A95" t="s">
        <v>39</v>
      </c>
      <c r="B95" t="s">
        <v>17</v>
      </c>
      <c r="C95">
        <v>4.6273887309999998E-2</v>
      </c>
      <c r="D95">
        <v>36.641072749999999</v>
      </c>
    </row>
    <row r="96" spans="1:4">
      <c r="A96" t="s">
        <v>39</v>
      </c>
      <c r="B96" t="s">
        <v>18</v>
      </c>
      <c r="C96">
        <v>2.8784254450000001E-2</v>
      </c>
      <c r="D96">
        <v>12.722499640000001</v>
      </c>
    </row>
    <row r="97" spans="1:4">
      <c r="A97" t="s">
        <v>39</v>
      </c>
      <c r="B97" t="s">
        <v>19</v>
      </c>
      <c r="C97">
        <v>0.35233446499999999</v>
      </c>
      <c r="D97">
        <v>0.99468530980000003</v>
      </c>
    </row>
    <row r="98" spans="1:4">
      <c r="A98" t="s">
        <v>39</v>
      </c>
      <c r="B98" t="s">
        <v>20</v>
      </c>
      <c r="C98">
        <v>4.9621013980000002E-3</v>
      </c>
      <c r="D98">
        <v>0.81604447089999999</v>
      </c>
    </row>
    <row r="99" spans="1:4">
      <c r="A99" t="s">
        <v>39</v>
      </c>
      <c r="B99" t="s">
        <v>21</v>
      </c>
      <c r="C99">
        <v>-7.4380188880000002E-3</v>
      </c>
      <c r="D99">
        <v>2.7932740659999999</v>
      </c>
    </row>
    <row r="100" spans="1:4">
      <c r="A100" t="s">
        <v>40</v>
      </c>
      <c r="B100" t="s">
        <v>7</v>
      </c>
      <c r="C100">
        <v>0.18263490469999999</v>
      </c>
      <c r="D100">
        <v>2.1322057650000001</v>
      </c>
    </row>
    <row r="101" spans="1:4">
      <c r="A101" t="s">
        <v>40</v>
      </c>
      <c r="B101" t="s">
        <v>9</v>
      </c>
      <c r="C101">
        <v>0.1089906986</v>
      </c>
      <c r="D101">
        <v>4.1021127259999997</v>
      </c>
    </row>
    <row r="102" spans="1:4">
      <c r="A102" t="s">
        <v>40</v>
      </c>
      <c r="B102" t="s">
        <v>10</v>
      </c>
      <c r="C102">
        <v>8.9345917489999996E-2</v>
      </c>
      <c r="D102">
        <v>12.411564179999999</v>
      </c>
    </row>
    <row r="103" spans="1:4">
      <c r="A103" t="s">
        <v>40</v>
      </c>
      <c r="B103" t="s">
        <v>11</v>
      </c>
      <c r="C103">
        <v>5.4710675790000003E-2</v>
      </c>
      <c r="D103">
        <v>3.5080513350000002</v>
      </c>
    </row>
    <row r="104" spans="1:4">
      <c r="A104" t="s">
        <v>40</v>
      </c>
      <c r="B104" t="s">
        <v>12</v>
      </c>
      <c r="C104">
        <v>0.3252081684</v>
      </c>
      <c r="D104">
        <v>10.739819430000001</v>
      </c>
    </row>
    <row r="105" spans="1:4">
      <c r="A105" t="s">
        <v>40</v>
      </c>
      <c r="B105" t="s">
        <v>13</v>
      </c>
      <c r="C105">
        <v>4.5350294909999997E-3</v>
      </c>
      <c r="D105">
        <v>0.28462124119999999</v>
      </c>
    </row>
    <row r="106" spans="1:4">
      <c r="A106" t="s">
        <v>40</v>
      </c>
      <c r="B106" t="s">
        <v>14</v>
      </c>
      <c r="C106">
        <v>-0.1972896925</v>
      </c>
      <c r="D106">
        <v>0.30076897089999999</v>
      </c>
    </row>
    <row r="107" spans="1:4">
      <c r="A107" t="s">
        <v>40</v>
      </c>
      <c r="B107" t="s">
        <v>15</v>
      </c>
      <c r="C107">
        <v>-1.0261121079999999E-2</v>
      </c>
      <c r="D107">
        <v>1.3276806969999999</v>
      </c>
    </row>
    <row r="108" spans="1:4">
      <c r="A108" t="s">
        <v>40</v>
      </c>
      <c r="B108" t="s">
        <v>16</v>
      </c>
      <c r="C108">
        <v>8.5047952509999997E-2</v>
      </c>
      <c r="D108">
        <v>1.7197773249999999</v>
      </c>
    </row>
    <row r="109" spans="1:4">
      <c r="A109" t="s">
        <v>40</v>
      </c>
      <c r="B109" t="s">
        <v>17</v>
      </c>
      <c r="C109">
        <v>3.3102149710000001E-2</v>
      </c>
      <c r="D109">
        <v>31.845584779999999</v>
      </c>
    </row>
    <row r="110" spans="1:4">
      <c r="A110" t="s">
        <v>40</v>
      </c>
      <c r="B110" t="s">
        <v>18</v>
      </c>
      <c r="C110">
        <v>3.229550716E-2</v>
      </c>
      <c r="D110">
        <v>5.6569712470000004</v>
      </c>
    </row>
    <row r="111" spans="1:4">
      <c r="A111" t="s">
        <v>40</v>
      </c>
      <c r="B111" t="s">
        <v>19</v>
      </c>
      <c r="C111">
        <v>0.144402003</v>
      </c>
      <c r="D111">
        <v>5.6977650879999997</v>
      </c>
    </row>
    <row r="112" spans="1:4">
      <c r="A112" t="s">
        <v>40</v>
      </c>
      <c r="B112" t="s">
        <v>20</v>
      </c>
      <c r="C112">
        <v>2.4265511039999999E-3</v>
      </c>
      <c r="D112">
        <v>2.7708367269999998</v>
      </c>
    </row>
    <row r="113" spans="1:4">
      <c r="A113" t="s">
        <v>40</v>
      </c>
      <c r="B113" t="s">
        <v>21</v>
      </c>
      <c r="C113">
        <v>-9.1131905039999999E-3</v>
      </c>
      <c r="D113">
        <v>1.016923129</v>
      </c>
    </row>
    <row r="114" spans="1:4">
      <c r="A114" t="s">
        <v>41</v>
      </c>
      <c r="B114" t="s">
        <v>7</v>
      </c>
      <c r="C114">
        <v>0.1491328106</v>
      </c>
      <c r="D114">
        <v>2.6135122040000001</v>
      </c>
    </row>
    <row r="115" spans="1:4">
      <c r="A115" t="s">
        <v>41</v>
      </c>
      <c r="B115" t="s">
        <v>9</v>
      </c>
      <c r="C115">
        <v>0.13402678539999999</v>
      </c>
      <c r="D115">
        <v>5.5228893689999996</v>
      </c>
    </row>
    <row r="116" spans="1:4">
      <c r="A116" t="s">
        <v>41</v>
      </c>
      <c r="B116" t="s">
        <v>10</v>
      </c>
      <c r="C116">
        <v>0.18748719520000001</v>
      </c>
      <c r="D116">
        <v>14.7250195</v>
      </c>
    </row>
    <row r="117" spans="1:4">
      <c r="A117" t="s">
        <v>41</v>
      </c>
      <c r="B117" t="s">
        <v>11</v>
      </c>
      <c r="C117">
        <v>2.5563540480000001E-2</v>
      </c>
      <c r="D117">
        <v>25.27074086</v>
      </c>
    </row>
    <row r="118" spans="1:4">
      <c r="A118" t="s">
        <v>41</v>
      </c>
      <c r="B118" t="s">
        <v>12</v>
      </c>
      <c r="C118">
        <v>0.57749987999999997</v>
      </c>
      <c r="D118">
        <v>3.3546209259999999</v>
      </c>
    </row>
    <row r="119" spans="1:4">
      <c r="A119" t="s">
        <v>41</v>
      </c>
      <c r="B119" t="s">
        <v>13</v>
      </c>
      <c r="C119">
        <v>4.5004235380000004E-3</v>
      </c>
      <c r="D119">
        <v>0.16725619</v>
      </c>
    </row>
    <row r="120" spans="1:4">
      <c r="A120" t="s">
        <v>41</v>
      </c>
      <c r="B120" t="s">
        <v>14</v>
      </c>
      <c r="C120">
        <v>-0.17430315769999999</v>
      </c>
      <c r="D120">
        <v>0.82071471679999997</v>
      </c>
    </row>
    <row r="121" spans="1:4">
      <c r="A121" t="s">
        <v>41</v>
      </c>
      <c r="B121" t="s">
        <v>15</v>
      </c>
      <c r="C121">
        <v>-1.296972331E-2</v>
      </c>
      <c r="D121">
        <v>0.67014571499999998</v>
      </c>
    </row>
    <row r="122" spans="1:4">
      <c r="A122" t="s">
        <v>41</v>
      </c>
      <c r="B122" t="s">
        <v>16</v>
      </c>
      <c r="C122">
        <v>0.1131976225</v>
      </c>
      <c r="D122">
        <v>2.7381283330000001</v>
      </c>
    </row>
    <row r="123" spans="1:4">
      <c r="A123" t="s">
        <v>41</v>
      </c>
      <c r="B123" t="s">
        <v>17</v>
      </c>
      <c r="C123">
        <v>6.1649630439999999E-2</v>
      </c>
      <c r="D123">
        <v>22.543596059999999</v>
      </c>
    </row>
    <row r="124" spans="1:4">
      <c r="A124" t="s">
        <v>41</v>
      </c>
      <c r="B124" t="s">
        <v>18</v>
      </c>
      <c r="C124">
        <v>3.223142818E-2</v>
      </c>
      <c r="D124">
        <v>8.0824968730000002</v>
      </c>
    </row>
    <row r="125" spans="1:4">
      <c r="A125" t="s">
        <v>41</v>
      </c>
      <c r="B125" t="s">
        <v>19</v>
      </c>
      <c r="C125">
        <v>8.8392253130000001E-2</v>
      </c>
      <c r="D125">
        <v>2.4340884859999998</v>
      </c>
    </row>
    <row r="126" spans="1:4">
      <c r="A126" t="s">
        <v>41</v>
      </c>
      <c r="B126" t="s">
        <v>20</v>
      </c>
      <c r="C126">
        <v>2.7319454070000001E-3</v>
      </c>
      <c r="D126">
        <v>3.01594753</v>
      </c>
    </row>
    <row r="127" spans="1:4">
      <c r="A127" t="s">
        <v>41</v>
      </c>
      <c r="B127" t="s">
        <v>21</v>
      </c>
      <c r="C127">
        <v>-1.007603009E-2</v>
      </c>
      <c r="D127">
        <v>2.2295813330000001</v>
      </c>
    </row>
    <row r="128" spans="1:4">
      <c r="A128" t="s">
        <v>42</v>
      </c>
      <c r="B128" t="s">
        <v>7</v>
      </c>
      <c r="C128">
        <v>0.26799769709999999</v>
      </c>
      <c r="D128">
        <v>1.213871616</v>
      </c>
    </row>
    <row r="129" spans="1:4">
      <c r="A129" t="s">
        <v>42</v>
      </c>
      <c r="B129" t="s">
        <v>9</v>
      </c>
      <c r="C129">
        <v>0.56834150579999998</v>
      </c>
      <c r="D129">
        <v>1.685754076</v>
      </c>
    </row>
    <row r="130" spans="1:4">
      <c r="A130" t="s">
        <v>42</v>
      </c>
      <c r="B130" t="s">
        <v>10</v>
      </c>
      <c r="C130">
        <v>38.793358689999998</v>
      </c>
      <c r="D130">
        <v>1.6446736639999999</v>
      </c>
    </row>
    <row r="131" spans="1:4">
      <c r="A131" t="s">
        <v>42</v>
      </c>
      <c r="B131" t="s">
        <v>11</v>
      </c>
      <c r="C131">
        <v>1.61696127</v>
      </c>
      <c r="D131">
        <v>0.77730813089999995</v>
      </c>
    </row>
    <row r="132" spans="1:4">
      <c r="A132" t="s">
        <v>42</v>
      </c>
      <c r="B132" t="s">
        <v>12</v>
      </c>
      <c r="C132">
        <v>15.463456389999999</v>
      </c>
      <c r="D132">
        <v>1.7683575229999999</v>
      </c>
    </row>
    <row r="133" spans="1:4">
      <c r="A133" t="s">
        <v>42</v>
      </c>
      <c r="B133" t="s">
        <v>13</v>
      </c>
      <c r="C133">
        <v>5.0664026940000001E-3</v>
      </c>
      <c r="D133">
        <v>0.37317970649999999</v>
      </c>
    </row>
    <row r="134" spans="1:4">
      <c r="A134" t="s">
        <v>42</v>
      </c>
      <c r="B134" t="s">
        <v>14</v>
      </c>
      <c r="C134">
        <v>5.4688161580000001</v>
      </c>
      <c r="D134">
        <v>1.5622562010000001</v>
      </c>
    </row>
    <row r="135" spans="1:4">
      <c r="A135" t="s">
        <v>42</v>
      </c>
      <c r="B135" t="s">
        <v>15</v>
      </c>
      <c r="C135">
        <v>6.4672724700000002</v>
      </c>
      <c r="D135">
        <v>0.47571398069999998</v>
      </c>
    </row>
    <row r="136" spans="1:4">
      <c r="A136" t="s">
        <v>42</v>
      </c>
      <c r="B136" t="s">
        <v>16</v>
      </c>
      <c r="C136">
        <v>0.53917579969999996</v>
      </c>
      <c r="D136">
        <v>1.0257033470000001</v>
      </c>
    </row>
    <row r="137" spans="1:4">
      <c r="A137" t="s">
        <v>42</v>
      </c>
      <c r="B137" t="s">
        <v>17</v>
      </c>
      <c r="C137">
        <v>3.805716726</v>
      </c>
      <c r="D137">
        <v>1.692829865</v>
      </c>
    </row>
    <row r="138" spans="1:4">
      <c r="A138" t="s">
        <v>42</v>
      </c>
      <c r="B138" t="s">
        <v>18</v>
      </c>
      <c r="C138">
        <v>0.105880322</v>
      </c>
      <c r="D138">
        <v>2.631927594</v>
      </c>
    </row>
    <row r="139" spans="1:4">
      <c r="A139" t="s">
        <v>42</v>
      </c>
      <c r="B139" t="s">
        <v>19</v>
      </c>
      <c r="C139">
        <v>14.69312759</v>
      </c>
      <c r="D139">
        <v>0.6672714716</v>
      </c>
    </row>
    <row r="140" spans="1:4">
      <c r="A140" t="s">
        <v>42</v>
      </c>
      <c r="B140" t="s">
        <v>20</v>
      </c>
      <c r="C140">
        <v>0.22609270079999999</v>
      </c>
      <c r="D140">
        <v>1.6492555820000001</v>
      </c>
    </row>
    <row r="141" spans="1:4">
      <c r="A141" t="s">
        <v>42</v>
      </c>
      <c r="B141" t="s">
        <v>21</v>
      </c>
      <c r="C141">
        <v>-5.2169855739999998E-3</v>
      </c>
      <c r="D141">
        <v>3.7238602269999999</v>
      </c>
    </row>
    <row r="142" spans="1:4">
      <c r="A142" t="s">
        <v>43</v>
      </c>
      <c r="B142" t="s">
        <v>7</v>
      </c>
      <c r="C142" t="s">
        <v>8</v>
      </c>
      <c r="D142" t="s">
        <v>8</v>
      </c>
    </row>
    <row r="143" spans="1:4">
      <c r="A143" t="s">
        <v>43</v>
      </c>
      <c r="B143" t="s">
        <v>9</v>
      </c>
      <c r="C143">
        <v>8.559313499E-2</v>
      </c>
      <c r="D143">
        <v>2.0273595179999999</v>
      </c>
    </row>
    <row r="144" spans="1:4">
      <c r="A144" t="s">
        <v>43</v>
      </c>
      <c r="B144" t="s">
        <v>10</v>
      </c>
      <c r="C144">
        <v>1.96889867</v>
      </c>
      <c r="D144">
        <v>1.8683952639999999</v>
      </c>
    </row>
    <row r="145" spans="1:4">
      <c r="A145" t="s">
        <v>43</v>
      </c>
      <c r="B145" t="s">
        <v>11</v>
      </c>
      <c r="C145">
        <v>142.53281050000001</v>
      </c>
      <c r="D145">
        <v>1.6569913190000001</v>
      </c>
    </row>
    <row r="146" spans="1:4">
      <c r="A146" t="s">
        <v>43</v>
      </c>
      <c r="B146" t="s">
        <v>12</v>
      </c>
      <c r="C146">
        <v>0.42779927810000001</v>
      </c>
      <c r="D146">
        <v>15.16046029</v>
      </c>
    </row>
    <row r="147" spans="1:4">
      <c r="A147" t="s">
        <v>43</v>
      </c>
      <c r="B147" t="s">
        <v>13</v>
      </c>
      <c r="C147">
        <v>1.123184073E-2</v>
      </c>
      <c r="D147">
        <v>0.94413178789999996</v>
      </c>
    </row>
    <row r="148" spans="1:4">
      <c r="A148" t="s">
        <v>43</v>
      </c>
      <c r="B148" t="s">
        <v>14</v>
      </c>
      <c r="C148">
        <v>0.35791378400000001</v>
      </c>
      <c r="D148">
        <v>2.6883698030000001</v>
      </c>
    </row>
    <row r="149" spans="1:4">
      <c r="A149" t="s">
        <v>43</v>
      </c>
      <c r="B149" t="s">
        <v>15</v>
      </c>
      <c r="C149">
        <v>0.49034485970000002</v>
      </c>
      <c r="D149">
        <v>0.55715463249999997</v>
      </c>
    </row>
    <row r="150" spans="1:4">
      <c r="A150" t="s">
        <v>43</v>
      </c>
      <c r="B150" t="s">
        <v>16</v>
      </c>
      <c r="C150">
        <v>0.41395916310000003</v>
      </c>
      <c r="D150">
        <v>1.6428667809999999</v>
      </c>
    </row>
    <row r="151" spans="1:4">
      <c r="A151" t="s">
        <v>43</v>
      </c>
      <c r="B151" t="s">
        <v>17</v>
      </c>
      <c r="C151">
        <v>1.4545400879999999</v>
      </c>
      <c r="D151">
        <v>2.3202536230000002</v>
      </c>
    </row>
    <row r="152" spans="1:4">
      <c r="A152" t="s">
        <v>43</v>
      </c>
      <c r="B152" t="s">
        <v>18</v>
      </c>
      <c r="C152">
        <v>1.832165274E-2</v>
      </c>
      <c r="D152">
        <v>12.312335839999999</v>
      </c>
    </row>
    <row r="153" spans="1:4">
      <c r="A153" t="s">
        <v>43</v>
      </c>
      <c r="B153" t="s">
        <v>19</v>
      </c>
      <c r="C153">
        <v>26.275202820000001</v>
      </c>
      <c r="D153">
        <v>0.7670816023</v>
      </c>
    </row>
    <row r="154" spans="1:4">
      <c r="A154" t="s">
        <v>43</v>
      </c>
      <c r="B154" t="s">
        <v>20</v>
      </c>
      <c r="C154">
        <v>1.0340313909999999E-2</v>
      </c>
      <c r="D154">
        <v>0.54485189190000005</v>
      </c>
    </row>
    <row r="155" spans="1:4">
      <c r="A155" t="s">
        <v>43</v>
      </c>
      <c r="B155" t="s">
        <v>21</v>
      </c>
      <c r="C155">
        <v>1.44358165</v>
      </c>
      <c r="D155">
        <v>0.6252541989</v>
      </c>
    </row>
    <row r="156" spans="1:4">
      <c r="A156" t="s">
        <v>44</v>
      </c>
      <c r="B156" t="s">
        <v>7</v>
      </c>
      <c r="C156" t="s">
        <v>8</v>
      </c>
      <c r="D156" t="s">
        <v>8</v>
      </c>
    </row>
    <row r="157" spans="1:4">
      <c r="A157" t="s">
        <v>44</v>
      </c>
      <c r="B157" t="s">
        <v>9</v>
      </c>
      <c r="C157">
        <v>0.19437720410000001</v>
      </c>
      <c r="D157">
        <v>3.4882856809999998</v>
      </c>
    </row>
    <row r="158" spans="1:4">
      <c r="A158" t="s">
        <v>44</v>
      </c>
      <c r="B158" t="s">
        <v>10</v>
      </c>
      <c r="C158">
        <v>1.408239547</v>
      </c>
      <c r="D158">
        <v>4.7701531580000003</v>
      </c>
    </row>
    <row r="159" spans="1:4">
      <c r="A159" t="s">
        <v>44</v>
      </c>
      <c r="B159" t="s">
        <v>11</v>
      </c>
      <c r="C159">
        <v>227.2616563</v>
      </c>
      <c r="D159">
        <v>3.3794643180000001</v>
      </c>
    </row>
    <row r="160" spans="1:4">
      <c r="A160" t="s">
        <v>44</v>
      </c>
      <c r="B160" t="s">
        <v>12</v>
      </c>
      <c r="C160">
        <v>0.62979017849999996</v>
      </c>
      <c r="D160">
        <v>7.6505942180000002</v>
      </c>
    </row>
    <row r="161" spans="1:4">
      <c r="A161" t="s">
        <v>44</v>
      </c>
      <c r="B161" t="s">
        <v>13</v>
      </c>
      <c r="C161">
        <v>5.817500557E-2</v>
      </c>
      <c r="D161">
        <v>2.084566761</v>
      </c>
    </row>
    <row r="162" spans="1:4">
      <c r="A162" t="s">
        <v>44</v>
      </c>
      <c r="B162" t="s">
        <v>14</v>
      </c>
      <c r="C162">
        <v>1.884109622</v>
      </c>
      <c r="D162">
        <v>3.645739222</v>
      </c>
    </row>
    <row r="163" spans="1:4">
      <c r="A163" t="s">
        <v>44</v>
      </c>
      <c r="B163" t="s">
        <v>15</v>
      </c>
      <c r="C163">
        <v>1.877701259</v>
      </c>
      <c r="D163">
        <v>1.2010906649999999</v>
      </c>
    </row>
    <row r="164" spans="1:4">
      <c r="A164" t="s">
        <v>44</v>
      </c>
      <c r="B164" t="s">
        <v>16</v>
      </c>
      <c r="C164">
        <v>0.30533765410000002</v>
      </c>
      <c r="D164">
        <v>2.3693670899999999</v>
      </c>
    </row>
    <row r="165" spans="1:4">
      <c r="A165" t="s">
        <v>44</v>
      </c>
      <c r="B165" t="s">
        <v>17</v>
      </c>
      <c r="C165">
        <v>1.4760794509999999</v>
      </c>
      <c r="D165">
        <v>4.2510307620000001</v>
      </c>
    </row>
    <row r="166" spans="1:4">
      <c r="A166" t="s">
        <v>44</v>
      </c>
      <c r="B166" t="s">
        <v>18</v>
      </c>
      <c r="C166">
        <v>3.8946975010000003E-2</v>
      </c>
      <c r="D166">
        <v>11.188869370000001</v>
      </c>
    </row>
    <row r="167" spans="1:4">
      <c r="A167" t="s">
        <v>44</v>
      </c>
      <c r="B167" t="s">
        <v>19</v>
      </c>
      <c r="C167">
        <v>57.053675560000002</v>
      </c>
      <c r="D167">
        <v>1.4927736890000001</v>
      </c>
    </row>
    <row r="168" spans="1:4">
      <c r="A168" t="s">
        <v>44</v>
      </c>
      <c r="B168" t="s">
        <v>20</v>
      </c>
      <c r="C168">
        <v>2.168940536E-2</v>
      </c>
      <c r="D168">
        <v>1.3776519309999999</v>
      </c>
    </row>
    <row r="169" spans="1:4">
      <c r="A169" t="s">
        <v>44</v>
      </c>
      <c r="B169" t="s">
        <v>21</v>
      </c>
      <c r="C169">
        <v>4.4393502290000004</v>
      </c>
      <c r="D169">
        <v>1.4764113990000001</v>
      </c>
    </row>
    <row r="170" spans="1:4">
      <c r="A170" t="s">
        <v>45</v>
      </c>
      <c r="B170" t="s">
        <v>7</v>
      </c>
      <c r="C170" t="s">
        <v>8</v>
      </c>
      <c r="D170" t="s">
        <v>8</v>
      </c>
    </row>
    <row r="171" spans="1:4">
      <c r="A171" t="s">
        <v>45</v>
      </c>
      <c r="B171" t="s">
        <v>9</v>
      </c>
      <c r="C171">
        <v>0.35213843119999999</v>
      </c>
      <c r="D171">
        <v>1.5680769450000001</v>
      </c>
    </row>
    <row r="172" spans="1:4">
      <c r="A172" t="s">
        <v>45</v>
      </c>
      <c r="B172" t="s">
        <v>10</v>
      </c>
      <c r="C172">
        <v>0.69266614260000003</v>
      </c>
      <c r="D172">
        <v>1.381341393</v>
      </c>
    </row>
    <row r="173" spans="1:4">
      <c r="A173" t="s">
        <v>45</v>
      </c>
      <c r="B173" t="s">
        <v>11</v>
      </c>
      <c r="C173">
        <v>120.7592578</v>
      </c>
      <c r="D173">
        <v>1.4752495859999999</v>
      </c>
    </row>
    <row r="174" spans="1:4">
      <c r="A174" t="s">
        <v>45</v>
      </c>
      <c r="B174" t="s">
        <v>12</v>
      </c>
      <c r="C174">
        <v>0.5978944236</v>
      </c>
      <c r="D174">
        <v>2.1744487449999998</v>
      </c>
    </row>
    <row r="175" spans="1:4">
      <c r="A175" t="s">
        <v>45</v>
      </c>
      <c r="B175" t="s">
        <v>13</v>
      </c>
      <c r="C175">
        <v>3.387080906E-2</v>
      </c>
      <c r="D175">
        <v>1.0395163110000001</v>
      </c>
    </row>
    <row r="176" spans="1:4">
      <c r="A176" t="s">
        <v>45</v>
      </c>
      <c r="B176" t="s">
        <v>14</v>
      </c>
      <c r="C176">
        <v>4.291378914</v>
      </c>
      <c r="D176">
        <v>1.475678061</v>
      </c>
    </row>
    <row r="177" spans="1:4">
      <c r="A177" t="s">
        <v>45</v>
      </c>
      <c r="B177" t="s">
        <v>15</v>
      </c>
      <c r="C177">
        <v>1.386290239</v>
      </c>
      <c r="D177">
        <v>0.85708461810000003</v>
      </c>
    </row>
    <row r="178" spans="1:4">
      <c r="A178" t="s">
        <v>45</v>
      </c>
      <c r="B178" t="s">
        <v>16</v>
      </c>
      <c r="C178">
        <v>0.39082018289999998</v>
      </c>
      <c r="D178">
        <v>1.360194415</v>
      </c>
    </row>
    <row r="179" spans="1:4">
      <c r="A179" t="s">
        <v>45</v>
      </c>
      <c r="B179" t="s">
        <v>17</v>
      </c>
      <c r="C179">
        <v>1.1541341540000001</v>
      </c>
      <c r="D179">
        <v>3.5951536690000001</v>
      </c>
    </row>
    <row r="180" spans="1:4">
      <c r="A180" t="s">
        <v>45</v>
      </c>
      <c r="B180" t="s">
        <v>18</v>
      </c>
      <c r="C180">
        <v>2.916961484E-2</v>
      </c>
      <c r="D180">
        <v>12.11814268</v>
      </c>
    </row>
    <row r="181" spans="1:4">
      <c r="A181" t="s">
        <v>45</v>
      </c>
      <c r="B181" t="s">
        <v>19</v>
      </c>
      <c r="C181">
        <v>56.91731695</v>
      </c>
      <c r="D181">
        <v>0.9204647265</v>
      </c>
    </row>
    <row r="182" spans="1:4">
      <c r="A182" t="s">
        <v>45</v>
      </c>
      <c r="B182" t="s">
        <v>20</v>
      </c>
      <c r="C182">
        <v>7.5459736529999996E-3</v>
      </c>
      <c r="D182">
        <v>0.81730497300000005</v>
      </c>
    </row>
    <row r="183" spans="1:4">
      <c r="A183" t="s">
        <v>45</v>
      </c>
      <c r="B183" t="s">
        <v>21</v>
      </c>
      <c r="C183">
        <v>2.2875343510000001</v>
      </c>
      <c r="D183">
        <v>0.96889275360000005</v>
      </c>
    </row>
    <row r="184" spans="1:4">
      <c r="A184" t="s">
        <v>46</v>
      </c>
      <c r="B184" t="s">
        <v>7</v>
      </c>
      <c r="C184" t="s">
        <v>8</v>
      </c>
      <c r="D184" t="s">
        <v>8</v>
      </c>
    </row>
    <row r="185" spans="1:4">
      <c r="A185" t="s">
        <v>46</v>
      </c>
      <c r="B185" t="s">
        <v>9</v>
      </c>
      <c r="C185">
        <v>0.47145895040000002</v>
      </c>
      <c r="D185">
        <v>3.5970147180000001</v>
      </c>
    </row>
    <row r="186" spans="1:4">
      <c r="A186" t="s">
        <v>46</v>
      </c>
      <c r="B186" t="s">
        <v>10</v>
      </c>
      <c r="C186">
        <v>0.8942552923</v>
      </c>
      <c r="D186">
        <v>4.4584249979999999</v>
      </c>
    </row>
    <row r="187" spans="1:4">
      <c r="A187" t="s">
        <v>46</v>
      </c>
      <c r="B187" t="s">
        <v>11</v>
      </c>
      <c r="C187">
        <v>100.3218895</v>
      </c>
      <c r="D187">
        <v>3.0979455649999998</v>
      </c>
    </row>
    <row r="188" spans="1:4">
      <c r="A188" t="s">
        <v>46</v>
      </c>
      <c r="B188" t="s">
        <v>12</v>
      </c>
      <c r="C188">
        <v>1.3506139150000001</v>
      </c>
      <c r="D188">
        <v>7.8808967470000004</v>
      </c>
    </row>
    <row r="189" spans="1:4">
      <c r="A189" t="s">
        <v>46</v>
      </c>
      <c r="B189" t="s">
        <v>13</v>
      </c>
      <c r="C189">
        <v>5.9530260549999998E-2</v>
      </c>
      <c r="D189">
        <v>1.3842330519999999</v>
      </c>
    </row>
    <row r="190" spans="1:4">
      <c r="A190" t="s">
        <v>46</v>
      </c>
      <c r="B190" t="s">
        <v>14</v>
      </c>
      <c r="C190">
        <v>4.1866577530000004</v>
      </c>
      <c r="D190">
        <v>3.2991451089999999</v>
      </c>
    </row>
    <row r="191" spans="1:4">
      <c r="A191" t="s">
        <v>46</v>
      </c>
      <c r="B191" t="s">
        <v>15</v>
      </c>
      <c r="C191">
        <v>0.82625893949999996</v>
      </c>
      <c r="D191">
        <v>1.0171969940000001</v>
      </c>
    </row>
    <row r="192" spans="1:4">
      <c r="A192" t="s">
        <v>46</v>
      </c>
      <c r="B192" t="s">
        <v>16</v>
      </c>
      <c r="C192">
        <v>0.46132400010000002</v>
      </c>
      <c r="D192">
        <v>1.8083847129999999</v>
      </c>
    </row>
    <row r="193" spans="1:4">
      <c r="A193" t="s">
        <v>46</v>
      </c>
      <c r="B193" t="s">
        <v>17</v>
      </c>
      <c r="C193">
        <v>3.045220166</v>
      </c>
      <c r="D193">
        <v>4.2394642139999998</v>
      </c>
    </row>
    <row r="194" spans="1:4">
      <c r="A194" t="s">
        <v>46</v>
      </c>
      <c r="B194" t="s">
        <v>18</v>
      </c>
      <c r="C194">
        <v>4.7049431539999999E-2</v>
      </c>
      <c r="D194">
        <v>5.8385133199999997</v>
      </c>
    </row>
    <row r="195" spans="1:4">
      <c r="A195" t="s">
        <v>46</v>
      </c>
      <c r="B195" t="s">
        <v>19</v>
      </c>
      <c r="C195">
        <v>51.598334479999998</v>
      </c>
      <c r="D195">
        <v>1.1941890289999999</v>
      </c>
    </row>
    <row r="196" spans="1:4">
      <c r="A196" t="s">
        <v>46</v>
      </c>
      <c r="B196" t="s">
        <v>20</v>
      </c>
      <c r="C196">
        <v>1.344829946E-2</v>
      </c>
      <c r="D196">
        <v>1.066976897</v>
      </c>
    </row>
    <row r="197" spans="1:4">
      <c r="A197" t="s">
        <v>46</v>
      </c>
      <c r="B197" t="s">
        <v>21</v>
      </c>
      <c r="C197">
        <v>3.5325072409999998</v>
      </c>
      <c r="D197">
        <v>1.1618877009999999</v>
      </c>
    </row>
    <row r="198" spans="1:4">
      <c r="A198" t="s">
        <v>47</v>
      </c>
      <c r="B198" t="s">
        <v>7</v>
      </c>
      <c r="C198">
        <v>25.748399299999999</v>
      </c>
      <c r="D198">
        <v>0.97935260930000001</v>
      </c>
    </row>
    <row r="199" spans="1:4">
      <c r="A199" t="s">
        <v>47</v>
      </c>
      <c r="B199" t="s">
        <v>9</v>
      </c>
      <c r="C199">
        <v>0.96714829170000005</v>
      </c>
      <c r="D199">
        <v>2.6585049519999999</v>
      </c>
    </row>
    <row r="200" spans="1:4">
      <c r="A200" t="s">
        <v>47</v>
      </c>
      <c r="B200" t="s">
        <v>10</v>
      </c>
      <c r="C200">
        <v>60.147857270000003</v>
      </c>
      <c r="D200">
        <v>2.6337315710000002</v>
      </c>
    </row>
    <row r="201" spans="1:4">
      <c r="A201" t="s">
        <v>47</v>
      </c>
      <c r="B201" t="s">
        <v>11</v>
      </c>
      <c r="C201">
        <v>41.54066005</v>
      </c>
      <c r="D201">
        <v>2.420204493</v>
      </c>
    </row>
    <row r="202" spans="1:4">
      <c r="A202" t="s">
        <v>47</v>
      </c>
      <c r="B202" t="s">
        <v>12</v>
      </c>
      <c r="C202">
        <v>5.4103343309999996</v>
      </c>
      <c r="D202">
        <v>2.4340704230000001</v>
      </c>
    </row>
    <row r="203" spans="1:4">
      <c r="A203" t="s">
        <v>47</v>
      </c>
      <c r="B203" t="s">
        <v>13</v>
      </c>
      <c r="C203">
        <v>5.4215063519999999E-3</v>
      </c>
      <c r="D203">
        <v>0.79620569289999998</v>
      </c>
    </row>
    <row r="204" spans="1:4">
      <c r="A204" t="s">
        <v>47</v>
      </c>
      <c r="B204" t="s">
        <v>14</v>
      </c>
      <c r="C204">
        <v>3.2779962089999999</v>
      </c>
      <c r="D204">
        <v>2.3547673040000001</v>
      </c>
    </row>
    <row r="205" spans="1:4">
      <c r="A205" t="s">
        <v>47</v>
      </c>
      <c r="B205" t="s">
        <v>15</v>
      </c>
      <c r="C205">
        <v>13.00639593</v>
      </c>
      <c r="D205">
        <v>0.66916050689999995</v>
      </c>
    </row>
    <row r="206" spans="1:4">
      <c r="A206" t="s">
        <v>47</v>
      </c>
      <c r="B206" t="s">
        <v>16</v>
      </c>
      <c r="C206">
        <v>0.26809746330000001</v>
      </c>
      <c r="D206">
        <v>1.202843015</v>
      </c>
    </row>
    <row r="207" spans="1:4">
      <c r="A207" t="s">
        <v>47</v>
      </c>
      <c r="B207" t="s">
        <v>17</v>
      </c>
      <c r="C207">
        <v>7.2254408190000001</v>
      </c>
      <c r="D207">
        <v>2.646232065</v>
      </c>
    </row>
    <row r="208" spans="1:4">
      <c r="A208" t="s">
        <v>47</v>
      </c>
      <c r="B208" t="s">
        <v>18</v>
      </c>
      <c r="C208">
        <v>3.8336742780000002E-2</v>
      </c>
      <c r="D208">
        <v>3.8302951460000001</v>
      </c>
    </row>
    <row r="209" spans="1:4">
      <c r="A209" t="s">
        <v>47</v>
      </c>
      <c r="B209" t="s">
        <v>19</v>
      </c>
      <c r="C209">
        <v>10.108366500000001</v>
      </c>
      <c r="D209">
        <v>0.95826898110000003</v>
      </c>
    </row>
    <row r="210" spans="1:4">
      <c r="A210" t="s">
        <v>47</v>
      </c>
      <c r="B210" t="s">
        <v>20</v>
      </c>
      <c r="C210">
        <v>0.17665727340000001</v>
      </c>
      <c r="D210">
        <v>0.71970618460000002</v>
      </c>
    </row>
    <row r="211" spans="1:4">
      <c r="A211" t="s">
        <v>47</v>
      </c>
      <c r="B211" t="s">
        <v>21</v>
      </c>
      <c r="C211">
        <v>0.15919863270000001</v>
      </c>
      <c r="D211">
        <v>2.5943223529999999</v>
      </c>
    </row>
    <row r="212" spans="1:4">
      <c r="A212" t="s">
        <v>48</v>
      </c>
      <c r="B212" t="s">
        <v>7</v>
      </c>
      <c r="C212" t="s">
        <v>8</v>
      </c>
      <c r="D212" t="s">
        <v>8</v>
      </c>
    </row>
    <row r="213" spans="1:4">
      <c r="A213" t="s">
        <v>48</v>
      </c>
      <c r="B213" t="s">
        <v>9</v>
      </c>
      <c r="C213">
        <v>0.16127009010000001</v>
      </c>
      <c r="D213">
        <v>2.788513134</v>
      </c>
    </row>
    <row r="214" spans="1:4">
      <c r="A214" t="s">
        <v>48</v>
      </c>
      <c r="B214" t="s">
        <v>10</v>
      </c>
      <c r="C214">
        <v>1.888160697</v>
      </c>
      <c r="D214">
        <v>2.7306638369999998</v>
      </c>
    </row>
    <row r="215" spans="1:4">
      <c r="A215" t="s">
        <v>48</v>
      </c>
      <c r="B215" t="s">
        <v>11</v>
      </c>
      <c r="C215">
        <v>116.1182975</v>
      </c>
      <c r="D215">
        <v>2.4223433069999998</v>
      </c>
    </row>
    <row r="216" spans="1:4">
      <c r="A216" t="s">
        <v>48</v>
      </c>
      <c r="B216" t="s">
        <v>12</v>
      </c>
      <c r="C216">
        <v>0.54546667900000001</v>
      </c>
      <c r="D216">
        <v>8.4665630230000009</v>
      </c>
    </row>
    <row r="217" spans="1:4">
      <c r="A217" t="s">
        <v>48</v>
      </c>
      <c r="B217" t="s">
        <v>13</v>
      </c>
      <c r="C217">
        <v>5.5587061300000004E-3</v>
      </c>
      <c r="D217">
        <v>0.46550432949999998</v>
      </c>
    </row>
    <row r="218" spans="1:4">
      <c r="A218" t="s">
        <v>48</v>
      </c>
      <c r="B218" t="s">
        <v>14</v>
      </c>
      <c r="C218">
        <v>2.8674793149999999E-2</v>
      </c>
      <c r="D218">
        <v>21.364137840000001</v>
      </c>
    </row>
    <row r="219" spans="1:4">
      <c r="A219" t="s">
        <v>48</v>
      </c>
      <c r="B219" t="s">
        <v>15</v>
      </c>
      <c r="C219">
        <v>0.40099708490000002</v>
      </c>
      <c r="D219">
        <v>1.6695294650000001</v>
      </c>
    </row>
    <row r="220" spans="1:4">
      <c r="A220" t="s">
        <v>48</v>
      </c>
      <c r="B220" t="s">
        <v>16</v>
      </c>
      <c r="C220">
        <v>0.34170093559999998</v>
      </c>
      <c r="D220">
        <v>2.4291804930000001</v>
      </c>
    </row>
    <row r="221" spans="1:4">
      <c r="A221" t="s">
        <v>48</v>
      </c>
      <c r="B221" t="s">
        <v>17</v>
      </c>
      <c r="C221">
        <v>1.3898647470000001</v>
      </c>
      <c r="D221">
        <v>1.0619043640000001</v>
      </c>
    </row>
    <row r="222" spans="1:4">
      <c r="A222" t="s">
        <v>48</v>
      </c>
      <c r="B222" t="s">
        <v>18</v>
      </c>
      <c r="C222">
        <v>9.6194269490000005E-3</v>
      </c>
      <c r="D222">
        <v>23.805228289999999</v>
      </c>
    </row>
    <row r="223" spans="1:4">
      <c r="A223" t="s">
        <v>48</v>
      </c>
      <c r="B223" t="s">
        <v>19</v>
      </c>
      <c r="C223">
        <v>25.520744539999999</v>
      </c>
      <c r="D223">
        <v>1.9134610679999999</v>
      </c>
    </row>
    <row r="224" spans="1:4">
      <c r="A224" t="s">
        <v>48</v>
      </c>
      <c r="B224" t="s">
        <v>20</v>
      </c>
      <c r="C224">
        <v>1.5853285040000002E-2</v>
      </c>
      <c r="D224">
        <v>1.8029374419999999</v>
      </c>
    </row>
    <row r="225" spans="1:4">
      <c r="A225" t="s">
        <v>48</v>
      </c>
      <c r="B225" t="s">
        <v>21</v>
      </c>
      <c r="C225">
        <v>0.81157627200000004</v>
      </c>
      <c r="D225">
        <v>1.839996438</v>
      </c>
    </row>
    <row r="226" spans="1:4">
      <c r="A226" t="s">
        <v>49</v>
      </c>
      <c r="B226" t="s">
        <v>7</v>
      </c>
      <c r="C226" t="s">
        <v>8</v>
      </c>
      <c r="D226" t="s">
        <v>8</v>
      </c>
    </row>
    <row r="227" spans="1:4">
      <c r="A227" t="s">
        <v>49</v>
      </c>
      <c r="B227" t="s">
        <v>9</v>
      </c>
      <c r="C227">
        <v>0.19217865840000001</v>
      </c>
      <c r="D227">
        <v>3.2304744489999999</v>
      </c>
    </row>
    <row r="228" spans="1:4">
      <c r="A228" t="s">
        <v>49</v>
      </c>
      <c r="B228" t="s">
        <v>10</v>
      </c>
      <c r="C228">
        <v>0.2936683779</v>
      </c>
      <c r="D228">
        <v>6.2831695620000003</v>
      </c>
    </row>
    <row r="229" spans="1:4">
      <c r="A229" t="s">
        <v>49</v>
      </c>
      <c r="B229" t="s">
        <v>11</v>
      </c>
      <c r="C229">
        <v>140.13452100000001</v>
      </c>
      <c r="D229">
        <v>2.7364362440000001</v>
      </c>
    </row>
    <row r="230" spans="1:4">
      <c r="A230" t="s">
        <v>49</v>
      </c>
      <c r="B230" t="s">
        <v>12</v>
      </c>
      <c r="C230">
        <v>0.33288457640000002</v>
      </c>
      <c r="D230">
        <v>15.378080710000001</v>
      </c>
    </row>
    <row r="231" spans="1:4">
      <c r="A231" t="s">
        <v>49</v>
      </c>
      <c r="B231" t="s">
        <v>13</v>
      </c>
      <c r="C231">
        <v>1.307153435E-2</v>
      </c>
      <c r="D231">
        <v>1.230386728</v>
      </c>
    </row>
    <row r="232" spans="1:4">
      <c r="A232" t="s">
        <v>49</v>
      </c>
      <c r="B232" t="s">
        <v>14</v>
      </c>
      <c r="C232">
        <v>0.5997453935</v>
      </c>
      <c r="D232">
        <v>3.6368770619999999</v>
      </c>
    </row>
    <row r="233" spans="1:4">
      <c r="A233" t="s">
        <v>49</v>
      </c>
      <c r="B233" t="s">
        <v>15</v>
      </c>
      <c r="C233">
        <v>0.9817645586</v>
      </c>
      <c r="D233">
        <v>1.2741873800000001</v>
      </c>
    </row>
    <row r="234" spans="1:4">
      <c r="A234" t="s">
        <v>49</v>
      </c>
      <c r="B234" t="s">
        <v>16</v>
      </c>
      <c r="C234">
        <v>0.27884973870000002</v>
      </c>
      <c r="D234">
        <v>2.0598026140000001</v>
      </c>
    </row>
    <row r="235" spans="1:4">
      <c r="A235" t="s">
        <v>49</v>
      </c>
      <c r="B235" t="s">
        <v>17</v>
      </c>
      <c r="C235">
        <v>1.6237372919999999</v>
      </c>
      <c r="D235">
        <v>4.4180799149999999</v>
      </c>
    </row>
    <row r="236" spans="1:4">
      <c r="A236" t="s">
        <v>49</v>
      </c>
      <c r="B236" t="s">
        <v>18</v>
      </c>
      <c r="C236">
        <v>8.6702779570000006E-3</v>
      </c>
      <c r="D236">
        <v>29.783970069999999</v>
      </c>
    </row>
    <row r="237" spans="1:4">
      <c r="A237" t="s">
        <v>49</v>
      </c>
      <c r="B237" t="s">
        <v>19</v>
      </c>
      <c r="C237">
        <v>62.137801420000002</v>
      </c>
      <c r="D237">
        <v>1.5126086000000001</v>
      </c>
    </row>
    <row r="238" spans="1:4">
      <c r="A238" t="s">
        <v>49</v>
      </c>
      <c r="B238" t="s">
        <v>20</v>
      </c>
      <c r="C238">
        <v>6.9746507019999996E-3</v>
      </c>
      <c r="D238">
        <v>1.570651858</v>
      </c>
    </row>
    <row r="239" spans="1:4">
      <c r="A239" t="s">
        <v>49</v>
      </c>
      <c r="B239" t="s">
        <v>21</v>
      </c>
      <c r="C239">
        <v>1.384722531</v>
      </c>
      <c r="D239">
        <v>1.4065129220000001</v>
      </c>
    </row>
    <row r="240" spans="1:4">
      <c r="A240" t="s">
        <v>50</v>
      </c>
      <c r="B240" t="s">
        <v>7</v>
      </c>
      <c r="C240" t="s">
        <v>8</v>
      </c>
      <c r="D240" t="s">
        <v>8</v>
      </c>
    </row>
    <row r="241" spans="1:4">
      <c r="A241" t="s">
        <v>50</v>
      </c>
      <c r="B241" t="s">
        <v>9</v>
      </c>
      <c r="C241">
        <v>0.1743458997</v>
      </c>
      <c r="D241">
        <v>1.6869687499999999</v>
      </c>
    </row>
    <row r="242" spans="1:4">
      <c r="A242" t="s">
        <v>50</v>
      </c>
      <c r="B242" t="s">
        <v>10</v>
      </c>
      <c r="C242">
        <v>0.201545275</v>
      </c>
      <c r="D242">
        <v>6.8950807870000004</v>
      </c>
    </row>
    <row r="243" spans="1:4">
      <c r="A243" t="s">
        <v>50</v>
      </c>
      <c r="B243" t="s">
        <v>11</v>
      </c>
      <c r="C243">
        <v>78.451078670000001</v>
      </c>
      <c r="D243">
        <v>1.299383832</v>
      </c>
    </row>
    <row r="244" spans="1:4">
      <c r="A244" t="s">
        <v>50</v>
      </c>
      <c r="B244" t="s">
        <v>12</v>
      </c>
      <c r="C244">
        <v>0.53781698850000004</v>
      </c>
      <c r="D244">
        <v>7.3957786829999996</v>
      </c>
    </row>
    <row r="245" spans="1:4">
      <c r="A245" t="s">
        <v>50</v>
      </c>
      <c r="B245" t="s">
        <v>13</v>
      </c>
      <c r="C245">
        <v>1.980567687E-2</v>
      </c>
      <c r="D245">
        <v>1.6771813010000001</v>
      </c>
    </row>
    <row r="246" spans="1:4">
      <c r="A246" t="s">
        <v>50</v>
      </c>
      <c r="B246" t="s">
        <v>14</v>
      </c>
      <c r="C246">
        <v>1.316574446</v>
      </c>
      <c r="D246">
        <v>1.5501272639999999</v>
      </c>
    </row>
    <row r="247" spans="1:4">
      <c r="A247" t="s">
        <v>50</v>
      </c>
      <c r="B247" t="s">
        <v>15</v>
      </c>
      <c r="C247">
        <v>2.054492218</v>
      </c>
      <c r="D247">
        <v>1.4037904290000001</v>
      </c>
    </row>
    <row r="248" spans="1:4">
      <c r="A248" t="s">
        <v>50</v>
      </c>
      <c r="B248" t="s">
        <v>16</v>
      </c>
      <c r="C248">
        <v>0.32788790550000002</v>
      </c>
      <c r="D248">
        <v>2.026368079</v>
      </c>
    </row>
    <row r="249" spans="1:4">
      <c r="A249" t="s">
        <v>50</v>
      </c>
      <c r="B249" t="s">
        <v>17</v>
      </c>
      <c r="C249">
        <v>1.394516718</v>
      </c>
      <c r="D249">
        <v>1.660958033</v>
      </c>
    </row>
    <row r="250" spans="1:4">
      <c r="A250" t="s">
        <v>50</v>
      </c>
      <c r="B250" t="s">
        <v>18</v>
      </c>
      <c r="C250">
        <v>1.7667211570000001E-2</v>
      </c>
      <c r="D250">
        <v>7.2983386469999996</v>
      </c>
    </row>
    <row r="251" spans="1:4">
      <c r="A251" t="s">
        <v>50</v>
      </c>
      <c r="B251" t="s">
        <v>19</v>
      </c>
      <c r="C251">
        <v>50.420189579999999</v>
      </c>
      <c r="D251">
        <v>1.6391158690000001</v>
      </c>
    </row>
    <row r="252" spans="1:4">
      <c r="A252" t="s">
        <v>50</v>
      </c>
      <c r="B252" t="s">
        <v>20</v>
      </c>
      <c r="C252">
        <v>5.3001538969999996E-3</v>
      </c>
      <c r="D252">
        <v>1.5924133389999999</v>
      </c>
    </row>
    <row r="253" spans="1:4">
      <c r="A253" t="s">
        <v>50</v>
      </c>
      <c r="B253" t="s">
        <v>21</v>
      </c>
      <c r="C253">
        <v>1.8617882619999999</v>
      </c>
      <c r="D253">
        <v>1.572505117</v>
      </c>
    </row>
    <row r="254" spans="1:4">
      <c r="A254" t="s">
        <v>51</v>
      </c>
      <c r="B254" t="s">
        <v>7</v>
      </c>
      <c r="C254" t="s">
        <v>8</v>
      </c>
      <c r="D254" t="s">
        <v>8</v>
      </c>
    </row>
    <row r="255" spans="1:4">
      <c r="A255" t="s">
        <v>51</v>
      </c>
      <c r="B255" t="s">
        <v>9</v>
      </c>
      <c r="C255">
        <v>0.26537054370000002</v>
      </c>
      <c r="D255">
        <v>1.592505338</v>
      </c>
    </row>
    <row r="256" spans="1:4">
      <c r="A256" t="s">
        <v>51</v>
      </c>
      <c r="B256" t="s">
        <v>10</v>
      </c>
      <c r="C256">
        <v>0.39450639320000003</v>
      </c>
      <c r="D256">
        <v>2.5630593519999998</v>
      </c>
    </row>
    <row r="257" spans="1:4">
      <c r="A257" t="s">
        <v>51</v>
      </c>
      <c r="B257" t="s">
        <v>11</v>
      </c>
      <c r="C257">
        <v>98.179375109999995</v>
      </c>
      <c r="D257">
        <v>1.476312426</v>
      </c>
    </row>
    <row r="258" spans="1:4">
      <c r="A258" t="s">
        <v>51</v>
      </c>
      <c r="B258" t="s">
        <v>12</v>
      </c>
      <c r="C258">
        <v>1.3657122020000001</v>
      </c>
      <c r="D258">
        <v>2.7867757379999998</v>
      </c>
    </row>
    <row r="259" spans="1:4">
      <c r="A259" t="s">
        <v>51</v>
      </c>
      <c r="B259" t="s">
        <v>13</v>
      </c>
      <c r="C259">
        <v>4.2783480720000003E-2</v>
      </c>
      <c r="D259">
        <v>1.716136203</v>
      </c>
    </row>
    <row r="260" spans="1:4">
      <c r="A260" t="s">
        <v>51</v>
      </c>
      <c r="B260" t="s">
        <v>14</v>
      </c>
      <c r="C260">
        <v>2.1623854100000002</v>
      </c>
      <c r="D260">
        <v>1.60742753</v>
      </c>
    </row>
    <row r="261" spans="1:4">
      <c r="A261" t="s">
        <v>51</v>
      </c>
      <c r="B261" t="s">
        <v>15</v>
      </c>
      <c r="C261">
        <v>1.1727853619999999</v>
      </c>
      <c r="D261">
        <v>1.3189694569999999</v>
      </c>
    </row>
    <row r="262" spans="1:4">
      <c r="A262" t="s">
        <v>51</v>
      </c>
      <c r="B262" t="s">
        <v>16</v>
      </c>
      <c r="C262">
        <v>0.38882133730000001</v>
      </c>
      <c r="D262">
        <v>2.127312903</v>
      </c>
    </row>
    <row r="263" spans="1:4">
      <c r="A263" t="s">
        <v>51</v>
      </c>
      <c r="B263" t="s">
        <v>17</v>
      </c>
      <c r="C263">
        <v>1.3167249700000001</v>
      </c>
      <c r="D263">
        <v>0.95105413289999996</v>
      </c>
    </row>
    <row r="264" spans="1:4">
      <c r="A264" t="s">
        <v>51</v>
      </c>
      <c r="B264" t="s">
        <v>18</v>
      </c>
      <c r="C264">
        <v>4.214036946E-2</v>
      </c>
      <c r="D264">
        <v>3.1333788579999999</v>
      </c>
    </row>
    <row r="265" spans="1:4">
      <c r="A265" t="s">
        <v>51</v>
      </c>
      <c r="B265" t="s">
        <v>19</v>
      </c>
      <c r="C265">
        <v>48.771471579999996</v>
      </c>
      <c r="D265">
        <v>1.547601158</v>
      </c>
    </row>
    <row r="266" spans="1:4">
      <c r="A266" t="s">
        <v>51</v>
      </c>
      <c r="B266" t="s">
        <v>20</v>
      </c>
      <c r="C266">
        <v>8.7359833889999999E-3</v>
      </c>
      <c r="D266">
        <v>1.5282362599999999</v>
      </c>
    </row>
    <row r="267" spans="1:4">
      <c r="A267" t="s">
        <v>51</v>
      </c>
      <c r="B267" t="s">
        <v>21</v>
      </c>
      <c r="C267">
        <v>3.4992335780000001</v>
      </c>
      <c r="D267">
        <v>1.4508676439999999</v>
      </c>
    </row>
    <row r="268" spans="1:4">
      <c r="A268" t="s">
        <v>52</v>
      </c>
      <c r="B268" t="s">
        <v>7</v>
      </c>
      <c r="C268">
        <v>30.018559369999998</v>
      </c>
      <c r="D268">
        <v>0.97750871900000003</v>
      </c>
    </row>
    <row r="269" spans="1:4">
      <c r="A269" t="s">
        <v>52</v>
      </c>
      <c r="B269" t="s">
        <v>9</v>
      </c>
      <c r="C269">
        <v>0.83765753470000004</v>
      </c>
      <c r="D269">
        <v>1.9810745919999999</v>
      </c>
    </row>
    <row r="270" spans="1:4">
      <c r="A270" t="s">
        <v>52</v>
      </c>
      <c r="B270" t="s">
        <v>10</v>
      </c>
      <c r="C270">
        <v>27.985538269999999</v>
      </c>
      <c r="D270">
        <v>1.862780844</v>
      </c>
    </row>
    <row r="271" spans="1:4">
      <c r="A271" t="s">
        <v>52</v>
      </c>
      <c r="B271" t="s">
        <v>11</v>
      </c>
      <c r="C271">
        <v>54.456116780000002</v>
      </c>
      <c r="D271">
        <v>2.0316268389999999</v>
      </c>
    </row>
    <row r="272" spans="1:4">
      <c r="A272" t="s">
        <v>52</v>
      </c>
      <c r="B272" t="s">
        <v>12</v>
      </c>
      <c r="C272">
        <v>3.5007996260000001</v>
      </c>
      <c r="D272">
        <v>2.2109239610000002</v>
      </c>
    </row>
    <row r="273" spans="1:4">
      <c r="A273" t="s">
        <v>52</v>
      </c>
      <c r="B273" t="s">
        <v>13</v>
      </c>
      <c r="C273">
        <v>5.1470292679999998E-3</v>
      </c>
      <c r="D273">
        <v>0.3855979725</v>
      </c>
    </row>
    <row r="274" spans="1:4">
      <c r="A274" t="s">
        <v>52</v>
      </c>
      <c r="B274" t="s">
        <v>14</v>
      </c>
      <c r="C274">
        <v>1.4084183299999999</v>
      </c>
      <c r="D274">
        <v>2.3392677599999998</v>
      </c>
    </row>
    <row r="275" spans="1:4">
      <c r="A275" t="s">
        <v>52</v>
      </c>
      <c r="B275" t="s">
        <v>15</v>
      </c>
      <c r="C275">
        <v>4.2879537289999998</v>
      </c>
      <c r="D275">
        <v>0.70886207899999998</v>
      </c>
    </row>
    <row r="276" spans="1:4">
      <c r="A276" t="s">
        <v>52</v>
      </c>
      <c r="B276" t="s">
        <v>16</v>
      </c>
      <c r="C276">
        <v>0.25085502589999997</v>
      </c>
      <c r="D276">
        <v>1.1954327220000001</v>
      </c>
    </row>
    <row r="277" spans="1:4">
      <c r="A277" t="s">
        <v>52</v>
      </c>
      <c r="B277" t="s">
        <v>17</v>
      </c>
      <c r="C277">
        <v>7.1134635279999996</v>
      </c>
      <c r="D277">
        <v>1.8268785059999999</v>
      </c>
    </row>
    <row r="278" spans="1:4">
      <c r="A278" t="s">
        <v>52</v>
      </c>
      <c r="B278" t="s">
        <v>18</v>
      </c>
      <c r="C278">
        <v>1.8269318279999999E-2</v>
      </c>
      <c r="D278">
        <v>3.503994724</v>
      </c>
    </row>
    <row r="279" spans="1:4">
      <c r="A279" t="s">
        <v>52</v>
      </c>
      <c r="B279" t="s">
        <v>19</v>
      </c>
      <c r="C279">
        <v>11.50562285</v>
      </c>
      <c r="D279">
        <v>0.75077928920000003</v>
      </c>
    </row>
    <row r="280" spans="1:4">
      <c r="A280" t="s">
        <v>52</v>
      </c>
      <c r="B280" t="s">
        <v>20</v>
      </c>
      <c r="C280">
        <v>0.14122925210000001</v>
      </c>
      <c r="D280">
        <v>0.75255207739999996</v>
      </c>
    </row>
    <row r="281" spans="1:4">
      <c r="A281" t="s">
        <v>52</v>
      </c>
      <c r="B281" t="s">
        <v>21</v>
      </c>
      <c r="C281">
        <v>0.2627024972</v>
      </c>
      <c r="D281">
        <v>2.0807062489999999</v>
      </c>
    </row>
    <row r="282" spans="1:4">
      <c r="A282" t="s">
        <v>58</v>
      </c>
      <c r="B282" t="s">
        <v>7</v>
      </c>
      <c r="C282">
        <v>13.796726359999999</v>
      </c>
      <c r="D282">
        <v>0.62230243730000001</v>
      </c>
    </row>
    <row r="283" spans="1:4">
      <c r="A283" t="s">
        <v>58</v>
      </c>
      <c r="B283" t="s">
        <v>9</v>
      </c>
      <c r="C283">
        <v>5.6430191589999998E-3</v>
      </c>
      <c r="D283">
        <v>3.8615315410000002</v>
      </c>
    </row>
    <row r="284" spans="1:4">
      <c r="A284" t="s">
        <v>58</v>
      </c>
      <c r="B284" t="s">
        <v>10</v>
      </c>
      <c r="C284">
        <v>5.1035111899999999E-2</v>
      </c>
      <c r="D284">
        <v>23.897051019999999</v>
      </c>
    </row>
    <row r="285" spans="1:4">
      <c r="A285" t="s">
        <v>58</v>
      </c>
      <c r="B285" t="s">
        <v>11</v>
      </c>
      <c r="C285">
        <v>14.47333401</v>
      </c>
      <c r="D285">
        <v>1.853202061</v>
      </c>
    </row>
    <row r="286" spans="1:4">
      <c r="A286" t="s">
        <v>58</v>
      </c>
      <c r="B286" t="s">
        <v>12</v>
      </c>
      <c r="C286">
        <v>-0.14055330360000001</v>
      </c>
      <c r="D286">
        <v>28.06643944</v>
      </c>
    </row>
    <row r="287" spans="1:4">
      <c r="A287" t="s">
        <v>58</v>
      </c>
      <c r="B287" t="s">
        <v>13</v>
      </c>
      <c r="C287">
        <v>4.9228767850000004E-3</v>
      </c>
      <c r="D287">
        <v>0.1931109386</v>
      </c>
    </row>
    <row r="288" spans="1:4">
      <c r="A288" t="s">
        <v>58</v>
      </c>
      <c r="B288" t="s">
        <v>14</v>
      </c>
      <c r="C288">
        <v>-0.1771882424</v>
      </c>
      <c r="D288">
        <v>0.67965272129999998</v>
      </c>
    </row>
    <row r="289" spans="1:4">
      <c r="A289" t="s">
        <v>58</v>
      </c>
      <c r="B289" t="s">
        <v>15</v>
      </c>
      <c r="C289">
        <v>3.061562634E-2</v>
      </c>
      <c r="D289">
        <v>0.61405021370000001</v>
      </c>
    </row>
    <row r="290" spans="1:4">
      <c r="A290" t="s">
        <v>58</v>
      </c>
      <c r="B290" t="s">
        <v>16</v>
      </c>
      <c r="C290">
        <v>5.0325558309999997E-2</v>
      </c>
      <c r="D290">
        <v>0.49708283170000001</v>
      </c>
    </row>
    <row r="291" spans="1:4">
      <c r="A291" t="s">
        <v>58</v>
      </c>
      <c r="B291" t="s">
        <v>17</v>
      </c>
      <c r="C291">
        <v>0.22390984119999999</v>
      </c>
      <c r="D291">
        <v>5.1815378919999997</v>
      </c>
    </row>
    <row r="292" spans="1:4">
      <c r="A292" t="s">
        <v>58</v>
      </c>
      <c r="B292" t="s">
        <v>18</v>
      </c>
      <c r="C292">
        <v>-1.6801466349999999E-2</v>
      </c>
      <c r="D292">
        <v>16.856089220000001</v>
      </c>
    </row>
    <row r="293" spans="1:4">
      <c r="A293" t="s">
        <v>58</v>
      </c>
      <c r="B293" t="s">
        <v>19</v>
      </c>
      <c r="C293">
        <v>2.5652560210000002</v>
      </c>
      <c r="D293">
        <v>0.67338213660000001</v>
      </c>
    </row>
    <row r="294" spans="1:4">
      <c r="A294" t="s">
        <v>58</v>
      </c>
      <c r="B294" t="s">
        <v>20</v>
      </c>
      <c r="C294">
        <v>7.807764112E-4</v>
      </c>
      <c r="D294">
        <v>0.89920275510000003</v>
      </c>
    </row>
    <row r="295" spans="1:4">
      <c r="A295" t="s">
        <v>58</v>
      </c>
      <c r="B295" t="s">
        <v>21</v>
      </c>
      <c r="C295">
        <v>0.1277584007</v>
      </c>
      <c r="D295">
        <v>0.595174062</v>
      </c>
    </row>
    <row r="296" spans="1:4">
      <c r="A296" t="s">
        <v>59</v>
      </c>
      <c r="B296" t="s">
        <v>7</v>
      </c>
      <c r="C296">
        <v>47.742586119999999</v>
      </c>
      <c r="D296">
        <v>1.6248824660000001</v>
      </c>
    </row>
    <row r="297" spans="1:4">
      <c r="A297" t="s">
        <v>59</v>
      </c>
      <c r="B297" t="s">
        <v>9</v>
      </c>
      <c r="C297">
        <v>1.7209996139999999E-2</v>
      </c>
      <c r="D297">
        <v>3.0368702619999999</v>
      </c>
    </row>
    <row r="298" spans="1:4">
      <c r="A298" t="s">
        <v>59</v>
      </c>
      <c r="B298" t="s">
        <v>10</v>
      </c>
      <c r="C298">
        <v>-1.030663403E-4</v>
      </c>
      <c r="D298">
        <v>5326.1683290000001</v>
      </c>
    </row>
    <row r="299" spans="1:4">
      <c r="A299" t="s">
        <v>59</v>
      </c>
      <c r="B299" t="s">
        <v>11</v>
      </c>
      <c r="C299">
        <v>23.716428350000001</v>
      </c>
      <c r="D299">
        <v>2.497562184</v>
      </c>
    </row>
    <row r="300" spans="1:4">
      <c r="A300" t="s">
        <v>59</v>
      </c>
      <c r="B300" t="s">
        <v>12</v>
      </c>
      <c r="C300">
        <v>-0.1283507334</v>
      </c>
      <c r="D300">
        <v>37.702462079999997</v>
      </c>
    </row>
    <row r="301" spans="1:4">
      <c r="A301" t="s">
        <v>59</v>
      </c>
      <c r="B301" t="s">
        <v>13</v>
      </c>
      <c r="C301">
        <v>8.663267556E-3</v>
      </c>
      <c r="D301">
        <v>0.80588828899999998</v>
      </c>
    </row>
    <row r="302" spans="1:4">
      <c r="A302" t="s">
        <v>59</v>
      </c>
      <c r="B302" t="s">
        <v>14</v>
      </c>
      <c r="C302">
        <v>-1.975619013E-2</v>
      </c>
      <c r="D302">
        <v>23.97202515</v>
      </c>
    </row>
    <row r="303" spans="1:4">
      <c r="A303" t="s">
        <v>59</v>
      </c>
      <c r="B303" t="s">
        <v>15</v>
      </c>
      <c r="C303">
        <v>0.17308284099999999</v>
      </c>
      <c r="D303">
        <v>0.86193515629999995</v>
      </c>
    </row>
    <row r="304" spans="1:4">
      <c r="A304" t="s">
        <v>59</v>
      </c>
      <c r="B304" t="s">
        <v>16</v>
      </c>
      <c r="C304">
        <v>4.1027048750000003E-2</v>
      </c>
      <c r="D304">
        <v>0.99492906820000004</v>
      </c>
    </row>
    <row r="305" spans="1:4">
      <c r="A305" t="s">
        <v>59</v>
      </c>
      <c r="B305" t="s">
        <v>17</v>
      </c>
      <c r="C305">
        <v>0.22383952430000001</v>
      </c>
      <c r="D305">
        <v>3.3578382109999998</v>
      </c>
    </row>
    <row r="306" spans="1:4">
      <c r="A306" t="s">
        <v>59</v>
      </c>
      <c r="B306" t="s">
        <v>18</v>
      </c>
      <c r="C306">
        <v>-1.201155152E-2</v>
      </c>
      <c r="D306">
        <v>11.593142329999999</v>
      </c>
    </row>
    <row r="307" spans="1:4">
      <c r="A307" t="s">
        <v>59</v>
      </c>
      <c r="B307" t="s">
        <v>19</v>
      </c>
      <c r="C307">
        <v>5.7160294040000004</v>
      </c>
      <c r="D307">
        <v>0.97322541870000001</v>
      </c>
    </row>
    <row r="308" spans="1:4">
      <c r="A308" t="s">
        <v>59</v>
      </c>
      <c r="B308" t="s">
        <v>20</v>
      </c>
      <c r="C308">
        <v>2.0462288389999999E-3</v>
      </c>
      <c r="D308">
        <v>1.1796540689999999</v>
      </c>
    </row>
    <row r="309" spans="1:4">
      <c r="A309" t="s">
        <v>59</v>
      </c>
      <c r="B309" t="s">
        <v>21</v>
      </c>
      <c r="C309">
        <v>0.43592762670000001</v>
      </c>
      <c r="D309">
        <v>1.111426698</v>
      </c>
    </row>
    <row r="310" spans="1:4">
      <c r="A310" t="s">
        <v>60</v>
      </c>
      <c r="B310" t="s">
        <v>7</v>
      </c>
      <c r="C310">
        <v>44.596798200000002</v>
      </c>
      <c r="D310">
        <v>0.96506376940000005</v>
      </c>
    </row>
    <row r="311" spans="1:4">
      <c r="A311" t="s">
        <v>60</v>
      </c>
      <c r="B311" t="s">
        <v>9</v>
      </c>
      <c r="C311">
        <v>3.4505525289999998E-2</v>
      </c>
      <c r="D311">
        <v>1.8704347029999999</v>
      </c>
    </row>
    <row r="312" spans="1:4">
      <c r="A312" t="s">
        <v>60</v>
      </c>
      <c r="B312" t="s">
        <v>10</v>
      </c>
      <c r="C312">
        <v>-8.1898089849999994E-2</v>
      </c>
      <c r="D312">
        <v>7.4002695809999999</v>
      </c>
    </row>
    <row r="313" spans="1:4">
      <c r="A313" t="s">
        <v>60</v>
      </c>
      <c r="B313" t="s">
        <v>11</v>
      </c>
      <c r="C313">
        <v>12.759722460000001</v>
      </c>
      <c r="D313">
        <v>1.732299</v>
      </c>
    </row>
    <row r="314" spans="1:4">
      <c r="A314" t="s">
        <v>60</v>
      </c>
      <c r="B314" t="s">
        <v>12</v>
      </c>
      <c r="C314">
        <v>-0.1302338368</v>
      </c>
      <c r="D314">
        <v>20.34150524</v>
      </c>
    </row>
    <row r="315" spans="1:4">
      <c r="A315" t="s">
        <v>60</v>
      </c>
      <c r="B315" t="s">
        <v>13</v>
      </c>
      <c r="C315">
        <v>6.8017566870000002E-3</v>
      </c>
      <c r="D315">
        <v>0.78757298860000002</v>
      </c>
    </row>
    <row r="316" spans="1:4">
      <c r="A316" t="s">
        <v>60</v>
      </c>
      <c r="B316" t="s">
        <v>14</v>
      </c>
      <c r="C316">
        <v>0.22852560120000001</v>
      </c>
      <c r="D316">
        <v>3.1597971359999999</v>
      </c>
    </row>
    <row r="317" spans="1:4">
      <c r="A317" t="s">
        <v>60</v>
      </c>
      <c r="B317" t="s">
        <v>15</v>
      </c>
      <c r="C317">
        <v>0.1281286609</v>
      </c>
      <c r="D317">
        <v>0.58297445889999999</v>
      </c>
    </row>
    <row r="318" spans="1:4">
      <c r="A318" t="s">
        <v>60</v>
      </c>
      <c r="B318" t="s">
        <v>16</v>
      </c>
      <c r="C318">
        <v>4.8549823479999997E-2</v>
      </c>
      <c r="D318">
        <v>1.109526062</v>
      </c>
    </row>
    <row r="319" spans="1:4">
      <c r="A319" t="s">
        <v>60</v>
      </c>
      <c r="B319" t="s">
        <v>17</v>
      </c>
      <c r="C319">
        <v>0.2047972619</v>
      </c>
      <c r="D319">
        <v>1.2397580930000001</v>
      </c>
    </row>
    <row r="320" spans="1:4">
      <c r="A320" t="s">
        <v>60</v>
      </c>
      <c r="B320" t="s">
        <v>18</v>
      </c>
      <c r="C320">
        <v>-1.470244722E-2</v>
      </c>
      <c r="D320">
        <v>18.550934309999999</v>
      </c>
    </row>
    <row r="321" spans="1:4">
      <c r="A321" t="s">
        <v>60</v>
      </c>
      <c r="B321" t="s">
        <v>19</v>
      </c>
      <c r="C321">
        <v>5.9091432150000003</v>
      </c>
      <c r="D321">
        <v>1.4468429759999999</v>
      </c>
    </row>
    <row r="322" spans="1:4">
      <c r="A322" t="s">
        <v>60</v>
      </c>
      <c r="B322" t="s">
        <v>20</v>
      </c>
      <c r="C322">
        <v>5.7520719709999995E-4</v>
      </c>
      <c r="D322">
        <v>2.0177719070000002</v>
      </c>
    </row>
    <row r="323" spans="1:4">
      <c r="A323" t="s">
        <v>60</v>
      </c>
      <c r="B323" t="s">
        <v>21</v>
      </c>
      <c r="C323">
        <v>0.22509996069999999</v>
      </c>
      <c r="D323">
        <v>1.3809281170000001</v>
      </c>
    </row>
    <row r="324" spans="1:4">
      <c r="A324" t="s">
        <v>61</v>
      </c>
      <c r="B324" t="s">
        <v>7</v>
      </c>
      <c r="C324">
        <v>35.726914549999996</v>
      </c>
      <c r="D324">
        <v>1.254473728</v>
      </c>
    </row>
    <row r="325" spans="1:4">
      <c r="A325" t="s">
        <v>61</v>
      </c>
      <c r="B325" t="s">
        <v>9</v>
      </c>
      <c r="C325">
        <v>5.0521143689999999E-2</v>
      </c>
      <c r="D325">
        <v>0.9804584006</v>
      </c>
    </row>
    <row r="326" spans="1:4">
      <c r="A326" t="s">
        <v>61</v>
      </c>
      <c r="B326" t="s">
        <v>10</v>
      </c>
      <c r="C326">
        <v>-5.6470439890000002E-2</v>
      </c>
      <c r="D326">
        <v>4.3874003679999998</v>
      </c>
    </row>
    <row r="327" spans="1:4">
      <c r="A327" t="s">
        <v>61</v>
      </c>
      <c r="B327" t="s">
        <v>11</v>
      </c>
      <c r="C327">
        <v>11.06706668</v>
      </c>
      <c r="D327">
        <v>0.87894737680000001</v>
      </c>
    </row>
    <row r="328" spans="1:4">
      <c r="A328" t="s">
        <v>61</v>
      </c>
      <c r="B328" t="s">
        <v>12</v>
      </c>
      <c r="C328">
        <v>-5.097759541E-2</v>
      </c>
      <c r="D328">
        <v>79.696011490000004</v>
      </c>
    </row>
    <row r="329" spans="1:4">
      <c r="A329" t="s">
        <v>61</v>
      </c>
      <c r="B329" t="s">
        <v>13</v>
      </c>
      <c r="C329">
        <v>9.0770099650000005E-3</v>
      </c>
      <c r="D329">
        <v>1.0371259260000001</v>
      </c>
    </row>
    <row r="330" spans="1:4">
      <c r="A330" t="s">
        <v>61</v>
      </c>
      <c r="B330" t="s">
        <v>14</v>
      </c>
      <c r="C330">
        <v>0.2384792563</v>
      </c>
      <c r="D330">
        <v>1.674736354</v>
      </c>
    </row>
    <row r="331" spans="1:4">
      <c r="A331" t="s">
        <v>61</v>
      </c>
      <c r="B331" t="s">
        <v>15</v>
      </c>
      <c r="C331">
        <v>7.0680582800000002E-2</v>
      </c>
      <c r="D331">
        <v>0.39773633159999999</v>
      </c>
    </row>
    <row r="332" spans="1:4">
      <c r="A332" t="s">
        <v>61</v>
      </c>
      <c r="B332" t="s">
        <v>16</v>
      </c>
      <c r="C332">
        <v>5.5652472190000003E-2</v>
      </c>
      <c r="D332">
        <v>2.3219454590000002</v>
      </c>
    </row>
    <row r="333" spans="1:4">
      <c r="A333" t="s">
        <v>61</v>
      </c>
      <c r="B333" t="s">
        <v>17</v>
      </c>
      <c r="C333">
        <v>0.40400458169999998</v>
      </c>
      <c r="D333">
        <v>2.2371758270000002</v>
      </c>
    </row>
    <row r="334" spans="1:4">
      <c r="A334" t="s">
        <v>61</v>
      </c>
      <c r="B334" t="s">
        <v>18</v>
      </c>
      <c r="C334">
        <v>-1.4268703299999999E-2</v>
      </c>
      <c r="D334">
        <v>7.5150960199999997</v>
      </c>
    </row>
    <row r="335" spans="1:4">
      <c r="A335" t="s">
        <v>61</v>
      </c>
      <c r="B335" t="s">
        <v>19</v>
      </c>
      <c r="C335">
        <v>5.4514219989999999</v>
      </c>
      <c r="D335">
        <v>1.542920576</v>
      </c>
    </row>
    <row r="336" spans="1:4">
      <c r="A336" t="s">
        <v>61</v>
      </c>
      <c r="B336" t="s">
        <v>20</v>
      </c>
      <c r="C336">
        <v>1.254481713E-3</v>
      </c>
      <c r="D336">
        <v>2.193556788</v>
      </c>
    </row>
    <row r="337" spans="1:4">
      <c r="A337" t="s">
        <v>61</v>
      </c>
      <c r="B337" t="s">
        <v>21</v>
      </c>
      <c r="C337">
        <v>0.36161903490000002</v>
      </c>
      <c r="D337">
        <v>1.4960459180000001</v>
      </c>
    </row>
    <row r="338" spans="1:4">
      <c r="A338" t="s">
        <v>62</v>
      </c>
      <c r="B338" t="s">
        <v>7</v>
      </c>
      <c r="C338">
        <v>-6.6796381540000001E-3</v>
      </c>
      <c r="D338">
        <v>36.711421250000001</v>
      </c>
    </row>
    <row r="339" spans="1:4">
      <c r="A339" t="s">
        <v>62</v>
      </c>
      <c r="B339" t="s">
        <v>9</v>
      </c>
      <c r="C339">
        <v>-6.0340348280000003E-4</v>
      </c>
      <c r="D339">
        <v>17.59565894</v>
      </c>
    </row>
    <row r="340" spans="1:4">
      <c r="A340" t="s">
        <v>62</v>
      </c>
      <c r="B340" t="s">
        <v>10</v>
      </c>
      <c r="C340">
        <v>-0.18079968960000001</v>
      </c>
      <c r="D340">
        <v>2.6852381950000002</v>
      </c>
    </row>
    <row r="341" spans="1:4">
      <c r="A341" t="s">
        <v>62</v>
      </c>
      <c r="B341" t="s">
        <v>11</v>
      </c>
      <c r="C341">
        <v>-2.6993077090000001E-2</v>
      </c>
      <c r="D341">
        <v>18.77524287</v>
      </c>
    </row>
    <row r="342" spans="1:4">
      <c r="A342" t="s">
        <v>62</v>
      </c>
      <c r="B342" t="s">
        <v>12</v>
      </c>
      <c r="C342">
        <v>-0.11849351299999999</v>
      </c>
      <c r="D342">
        <v>12.015458069999999</v>
      </c>
    </row>
    <row r="343" spans="1:4">
      <c r="A343" t="s">
        <v>62</v>
      </c>
      <c r="B343" t="s">
        <v>13</v>
      </c>
      <c r="C343">
        <v>4.5174062960000004E-3</v>
      </c>
      <c r="D343">
        <v>1.009197793</v>
      </c>
    </row>
    <row r="344" spans="1:4">
      <c r="A344" t="s">
        <v>62</v>
      </c>
      <c r="B344" t="s">
        <v>14</v>
      </c>
      <c r="C344">
        <v>-0.23681097230000001</v>
      </c>
      <c r="D344">
        <v>3.4182065070000003E-2</v>
      </c>
    </row>
    <row r="345" spans="1:4">
      <c r="A345" t="s">
        <v>62</v>
      </c>
      <c r="B345" t="s">
        <v>15</v>
      </c>
      <c r="C345">
        <v>-1.858083185E-2</v>
      </c>
      <c r="D345">
        <v>0.13094046610000001</v>
      </c>
    </row>
    <row r="346" spans="1:4">
      <c r="A346" t="s">
        <v>62</v>
      </c>
      <c r="B346" t="s">
        <v>16</v>
      </c>
      <c r="C346">
        <v>2.081163108E-2</v>
      </c>
      <c r="D346">
        <v>2.162065439</v>
      </c>
    </row>
    <row r="347" spans="1:4">
      <c r="A347" t="s">
        <v>62</v>
      </c>
      <c r="B347" t="s">
        <v>17</v>
      </c>
      <c r="C347">
        <v>1.8486682290000001E-2</v>
      </c>
      <c r="D347">
        <v>68.731087180000003</v>
      </c>
    </row>
    <row r="348" spans="1:4">
      <c r="A348" t="s">
        <v>62</v>
      </c>
      <c r="B348" t="s">
        <v>18</v>
      </c>
      <c r="C348">
        <v>2.7268102119999998E-2</v>
      </c>
      <c r="D348">
        <v>11.68759137</v>
      </c>
    </row>
    <row r="349" spans="1:4">
      <c r="A349" t="s">
        <v>62</v>
      </c>
      <c r="B349" t="s">
        <v>19</v>
      </c>
      <c r="C349">
        <v>-2.4919463740000002E-2</v>
      </c>
      <c r="D349">
        <v>29.142373429999999</v>
      </c>
    </row>
    <row r="350" spans="1:4">
      <c r="A350" t="s">
        <v>62</v>
      </c>
      <c r="B350" t="s">
        <v>20</v>
      </c>
      <c r="C350">
        <v>-2.5109414539999997E-4</v>
      </c>
      <c r="D350">
        <v>3.1464607990000002</v>
      </c>
    </row>
    <row r="351" spans="1:4">
      <c r="A351" t="s">
        <v>62</v>
      </c>
      <c r="B351" t="s">
        <v>21</v>
      </c>
      <c r="C351">
        <v>-1.156338702E-2</v>
      </c>
      <c r="D351">
        <v>1.1475042600000001</v>
      </c>
    </row>
    <row r="352" spans="1:4">
      <c r="A352" t="s">
        <v>63</v>
      </c>
      <c r="B352" t="s">
        <v>7</v>
      </c>
      <c r="C352">
        <v>11.361680720000001</v>
      </c>
      <c r="D352">
        <v>0.64822995429999997</v>
      </c>
    </row>
    <row r="353" spans="1:4">
      <c r="A353" t="s">
        <v>63</v>
      </c>
      <c r="B353" t="s">
        <v>9</v>
      </c>
      <c r="C353">
        <v>1.465321355E-2</v>
      </c>
      <c r="D353">
        <v>0.91088761090000003</v>
      </c>
    </row>
    <row r="354" spans="1:4">
      <c r="A354" t="s">
        <v>63</v>
      </c>
      <c r="B354" t="s">
        <v>10</v>
      </c>
      <c r="C354">
        <v>6.267204589E-2</v>
      </c>
      <c r="D354">
        <v>5.2582637959999996</v>
      </c>
    </row>
    <row r="355" spans="1:4">
      <c r="A355" t="s">
        <v>63</v>
      </c>
      <c r="B355" t="s">
        <v>11</v>
      </c>
      <c r="C355">
        <v>12.62034178</v>
      </c>
      <c r="D355">
        <v>0.54241911939999998</v>
      </c>
    </row>
    <row r="356" spans="1:4">
      <c r="A356" t="s">
        <v>63</v>
      </c>
      <c r="B356" t="s">
        <v>12</v>
      </c>
      <c r="C356">
        <v>-0.14583094059999999</v>
      </c>
      <c r="D356">
        <v>13.56984806</v>
      </c>
    </row>
    <row r="357" spans="1:4">
      <c r="A357" t="s">
        <v>63</v>
      </c>
      <c r="B357" t="s">
        <v>13</v>
      </c>
      <c r="C357">
        <v>4.4574731669999998E-3</v>
      </c>
      <c r="D357">
        <v>0.20481412290000001</v>
      </c>
    </row>
    <row r="358" spans="1:4">
      <c r="A358" t="s">
        <v>63</v>
      </c>
      <c r="B358" t="s">
        <v>14</v>
      </c>
      <c r="C358">
        <v>-0.20823523990000001</v>
      </c>
      <c r="D358">
        <v>6.3349127429999999E-2</v>
      </c>
    </row>
    <row r="359" spans="1:4">
      <c r="A359" t="s">
        <v>63</v>
      </c>
      <c r="B359" t="s">
        <v>15</v>
      </c>
      <c r="C359">
        <v>2.5568687959999999E-2</v>
      </c>
      <c r="D359">
        <v>0.98751569120000005</v>
      </c>
    </row>
    <row r="360" spans="1:4">
      <c r="A360" t="s">
        <v>63</v>
      </c>
      <c r="B360" t="s">
        <v>16</v>
      </c>
      <c r="C360">
        <v>4.7669743989999999E-2</v>
      </c>
      <c r="D360">
        <v>1.224929929</v>
      </c>
    </row>
    <row r="361" spans="1:4">
      <c r="A361" t="s">
        <v>63</v>
      </c>
      <c r="B361" t="s">
        <v>17</v>
      </c>
      <c r="C361">
        <v>0.2328320072</v>
      </c>
      <c r="D361">
        <v>5.4248011229999999</v>
      </c>
    </row>
    <row r="362" spans="1:4">
      <c r="A362" t="s">
        <v>63</v>
      </c>
      <c r="B362" t="s">
        <v>18</v>
      </c>
      <c r="C362">
        <v>-2.3458294259999998E-2</v>
      </c>
      <c r="D362">
        <v>5.756601442</v>
      </c>
    </row>
    <row r="363" spans="1:4">
      <c r="A363" t="s">
        <v>63</v>
      </c>
      <c r="B363" t="s">
        <v>19</v>
      </c>
      <c r="C363">
        <v>2.7276718519999998</v>
      </c>
      <c r="D363">
        <v>0.71110429399999997</v>
      </c>
    </row>
    <row r="364" spans="1:4">
      <c r="A364" t="s">
        <v>63</v>
      </c>
      <c r="B364" t="s">
        <v>20</v>
      </c>
      <c r="C364">
        <v>1.491669626E-3</v>
      </c>
      <c r="D364">
        <v>1.5746675560000001</v>
      </c>
    </row>
    <row r="365" spans="1:4">
      <c r="A365" t="s">
        <v>63</v>
      </c>
      <c r="B365" t="s">
        <v>21</v>
      </c>
      <c r="C365">
        <v>7.5564761829999993E-2</v>
      </c>
      <c r="D365">
        <v>0.65604575210000005</v>
      </c>
    </row>
    <row r="366" spans="1:4">
      <c r="A366" t="s">
        <v>64</v>
      </c>
      <c r="B366" t="s">
        <v>7</v>
      </c>
      <c r="C366">
        <v>64.431604579999998</v>
      </c>
      <c r="D366">
        <v>1.9769111939999999</v>
      </c>
    </row>
    <row r="367" spans="1:4">
      <c r="A367" t="s">
        <v>64</v>
      </c>
      <c r="B367" t="s">
        <v>9</v>
      </c>
      <c r="C367">
        <v>1.8015625989999999E-2</v>
      </c>
      <c r="D367">
        <v>3.154975211</v>
      </c>
    </row>
    <row r="368" spans="1:4">
      <c r="A368" t="s">
        <v>64</v>
      </c>
      <c r="B368" t="s">
        <v>10</v>
      </c>
      <c r="C368">
        <v>-0.1159995878</v>
      </c>
      <c r="D368">
        <v>7.6311841979999997</v>
      </c>
    </row>
    <row r="369" spans="1:4">
      <c r="A369" t="s">
        <v>64</v>
      </c>
      <c r="B369" t="s">
        <v>11</v>
      </c>
      <c r="C369">
        <v>15.361828879999999</v>
      </c>
      <c r="D369">
        <v>2.3856126340000001</v>
      </c>
    </row>
    <row r="370" spans="1:4">
      <c r="A370" t="s">
        <v>64</v>
      </c>
      <c r="B370" t="s">
        <v>12</v>
      </c>
      <c r="C370">
        <v>-0.1782941059</v>
      </c>
      <c r="D370">
        <v>29.57052354</v>
      </c>
    </row>
    <row r="371" spans="1:4">
      <c r="A371" t="s">
        <v>64</v>
      </c>
      <c r="B371" t="s">
        <v>13</v>
      </c>
      <c r="C371">
        <v>5.0837800089999999E-3</v>
      </c>
      <c r="D371">
        <v>0.4727751664</v>
      </c>
    </row>
    <row r="372" spans="1:4">
      <c r="A372" t="s">
        <v>64</v>
      </c>
      <c r="B372" t="s">
        <v>14</v>
      </c>
      <c r="C372">
        <v>-0.14739286660000001</v>
      </c>
      <c r="D372">
        <v>1.4440912589999999</v>
      </c>
    </row>
    <row r="373" spans="1:4">
      <c r="A373" t="s">
        <v>64</v>
      </c>
      <c r="B373" t="s">
        <v>15</v>
      </c>
      <c r="C373">
        <v>8.7772029619999997E-2</v>
      </c>
      <c r="D373">
        <v>0.80751620260000001</v>
      </c>
    </row>
    <row r="374" spans="1:4">
      <c r="A374" t="s">
        <v>64</v>
      </c>
      <c r="B374" t="s">
        <v>16</v>
      </c>
      <c r="C374">
        <v>3.9636644419999999E-2</v>
      </c>
      <c r="D374">
        <v>1.638539221</v>
      </c>
    </row>
    <row r="375" spans="1:4">
      <c r="A375" t="s">
        <v>64</v>
      </c>
      <c r="B375" t="s">
        <v>17</v>
      </c>
      <c r="C375">
        <v>0.25649051519999999</v>
      </c>
      <c r="D375">
        <v>2.2859143930000001</v>
      </c>
    </row>
    <row r="376" spans="1:4">
      <c r="A376" t="s">
        <v>64</v>
      </c>
      <c r="B376" t="s">
        <v>18</v>
      </c>
      <c r="C376">
        <v>-2.1448065669999999E-2</v>
      </c>
      <c r="D376">
        <v>7.1988046849999998</v>
      </c>
    </row>
    <row r="377" spans="1:4">
      <c r="A377" t="s">
        <v>64</v>
      </c>
      <c r="B377" t="s">
        <v>19</v>
      </c>
      <c r="C377">
        <v>6.5146997789999999</v>
      </c>
      <c r="D377">
        <v>2.3795309699999998</v>
      </c>
    </row>
    <row r="378" spans="1:4">
      <c r="A378" t="s">
        <v>64</v>
      </c>
      <c r="B378" t="s">
        <v>20</v>
      </c>
      <c r="C378">
        <v>5.2527361580000001E-4</v>
      </c>
      <c r="D378">
        <v>2.2369369780000001</v>
      </c>
    </row>
    <row r="379" spans="1:4">
      <c r="A379" t="s">
        <v>64</v>
      </c>
      <c r="B379" t="s">
        <v>21</v>
      </c>
      <c r="C379">
        <v>0.13389641899999999</v>
      </c>
      <c r="D379">
        <v>2.1578627510000001</v>
      </c>
    </row>
    <row r="380" spans="1:4">
      <c r="A380" t="s">
        <v>65</v>
      </c>
      <c r="B380" t="s">
        <v>7</v>
      </c>
      <c r="C380">
        <v>27.261613629999999</v>
      </c>
      <c r="D380">
        <v>0.67853837709999998</v>
      </c>
    </row>
    <row r="381" spans="1:4">
      <c r="A381" t="s">
        <v>65</v>
      </c>
      <c r="B381" t="s">
        <v>9</v>
      </c>
      <c r="C381">
        <v>1.610118747E-2</v>
      </c>
      <c r="D381">
        <v>2.053772768</v>
      </c>
    </row>
    <row r="382" spans="1:4">
      <c r="A382" t="s">
        <v>65</v>
      </c>
      <c r="B382" t="s">
        <v>10</v>
      </c>
      <c r="C382">
        <v>-0.12875925990000001</v>
      </c>
      <c r="D382">
        <v>5.2631293069999998</v>
      </c>
    </row>
    <row r="383" spans="1:4">
      <c r="A383" t="s">
        <v>65</v>
      </c>
      <c r="B383" t="s">
        <v>11</v>
      </c>
      <c r="C383">
        <v>8.4858005409999997</v>
      </c>
      <c r="D383">
        <v>1.21828132</v>
      </c>
    </row>
    <row r="384" spans="1:4">
      <c r="A384" t="s">
        <v>65</v>
      </c>
      <c r="B384" t="s">
        <v>12</v>
      </c>
      <c r="C384">
        <v>-0.1547134926</v>
      </c>
      <c r="D384">
        <v>17.873350330000001</v>
      </c>
    </row>
    <row r="385" spans="1:4">
      <c r="A385" t="s">
        <v>65</v>
      </c>
      <c r="B385" t="s">
        <v>13</v>
      </c>
      <c r="C385">
        <v>5.7221965870000004E-3</v>
      </c>
      <c r="D385">
        <v>0.35728906919999998</v>
      </c>
    </row>
    <row r="386" spans="1:4">
      <c r="A386" t="s">
        <v>65</v>
      </c>
      <c r="B386" t="s">
        <v>14</v>
      </c>
      <c r="C386">
        <v>-7.0941404050000004E-2</v>
      </c>
      <c r="D386">
        <v>1.2730166380000001</v>
      </c>
    </row>
    <row r="387" spans="1:4">
      <c r="A387" t="s">
        <v>65</v>
      </c>
      <c r="B387" t="s">
        <v>15</v>
      </c>
      <c r="C387">
        <v>0.20221631130000001</v>
      </c>
      <c r="D387">
        <v>0.49684106369999997</v>
      </c>
    </row>
    <row r="388" spans="1:4">
      <c r="A388" t="s">
        <v>65</v>
      </c>
      <c r="B388" t="s">
        <v>16</v>
      </c>
      <c r="C388">
        <v>4.5243663400000002E-2</v>
      </c>
      <c r="D388">
        <v>1.4960514899999999</v>
      </c>
    </row>
    <row r="389" spans="1:4">
      <c r="A389" t="s">
        <v>65</v>
      </c>
      <c r="B389" t="s">
        <v>17</v>
      </c>
      <c r="C389">
        <v>0.22609596530000001</v>
      </c>
      <c r="D389">
        <v>7.4721093249999999</v>
      </c>
    </row>
    <row r="390" spans="1:4">
      <c r="A390" t="s">
        <v>65</v>
      </c>
      <c r="B390" t="s">
        <v>18</v>
      </c>
      <c r="C390">
        <v>-2.1560826799999998E-2</v>
      </c>
      <c r="D390">
        <v>7.9742963590000002</v>
      </c>
    </row>
    <row r="391" spans="1:4">
      <c r="A391" t="s">
        <v>65</v>
      </c>
      <c r="B391" t="s">
        <v>19</v>
      </c>
      <c r="C391">
        <v>5.4153247770000004</v>
      </c>
      <c r="D391">
        <v>0.51515645099999996</v>
      </c>
    </row>
    <row r="392" spans="1:4">
      <c r="A392" t="s">
        <v>65</v>
      </c>
      <c r="B392" t="s">
        <v>20</v>
      </c>
      <c r="C392">
        <v>3.4371583390000002E-4</v>
      </c>
      <c r="D392">
        <v>1.0501367770000001</v>
      </c>
    </row>
    <row r="393" spans="1:4">
      <c r="A393" t="s">
        <v>65</v>
      </c>
      <c r="B393" t="s">
        <v>21</v>
      </c>
      <c r="C393">
        <v>0.18738721729999999</v>
      </c>
      <c r="D393">
        <v>0.33578045899999998</v>
      </c>
    </row>
    <row r="394" spans="1:4">
      <c r="A394" t="s">
        <v>66</v>
      </c>
      <c r="B394" t="s">
        <v>7</v>
      </c>
      <c r="C394">
        <v>-5.7725626629999997E-3</v>
      </c>
      <c r="D394">
        <v>34.803688620000003</v>
      </c>
    </row>
    <row r="395" spans="1:4">
      <c r="A395" t="s">
        <v>66</v>
      </c>
      <c r="B395" t="s">
        <v>9</v>
      </c>
      <c r="C395">
        <v>-1.131296302E-3</v>
      </c>
      <c r="D395">
        <v>12.34440358</v>
      </c>
    </row>
    <row r="396" spans="1:4">
      <c r="A396" t="s">
        <v>66</v>
      </c>
      <c r="B396" t="s">
        <v>10</v>
      </c>
      <c r="C396">
        <v>-0.1763631943</v>
      </c>
      <c r="D396">
        <v>2.4577226539999999</v>
      </c>
    </row>
    <row r="397" spans="1:4">
      <c r="A397" t="s">
        <v>66</v>
      </c>
      <c r="B397" t="s">
        <v>11</v>
      </c>
      <c r="C397">
        <v>-2.2403325839999998E-2</v>
      </c>
      <c r="D397">
        <v>13.35923861</v>
      </c>
    </row>
    <row r="398" spans="1:4">
      <c r="A398" t="s">
        <v>66</v>
      </c>
      <c r="B398" t="s">
        <v>12</v>
      </c>
      <c r="C398">
        <v>-0.1215368195</v>
      </c>
      <c r="D398">
        <v>12.976253310000001</v>
      </c>
    </row>
    <row r="399" spans="1:4">
      <c r="A399" t="s">
        <v>66</v>
      </c>
      <c r="B399" t="s">
        <v>13</v>
      </c>
      <c r="C399">
        <v>4.4871229360000002E-3</v>
      </c>
      <c r="D399">
        <v>0.63042360580000001</v>
      </c>
    </row>
    <row r="400" spans="1:4">
      <c r="A400" t="s">
        <v>66</v>
      </c>
      <c r="B400" t="s">
        <v>14</v>
      </c>
      <c r="C400">
        <v>-0.23673908690000001</v>
      </c>
      <c r="D400">
        <v>4.8046862279999998E-2</v>
      </c>
    </row>
    <row r="401" spans="1:4">
      <c r="A401" t="s">
        <v>66</v>
      </c>
      <c r="B401" t="s">
        <v>15</v>
      </c>
      <c r="C401">
        <v>-1.8548717249999999E-2</v>
      </c>
      <c r="D401">
        <v>0.26569550289999999</v>
      </c>
    </row>
    <row r="402" spans="1:4">
      <c r="A402" t="s">
        <v>66</v>
      </c>
      <c r="B402" t="s">
        <v>16</v>
      </c>
      <c r="C402">
        <v>2.0070251890000002E-2</v>
      </c>
      <c r="D402">
        <v>1.857583083</v>
      </c>
    </row>
    <row r="403" spans="1:4">
      <c r="A403" t="s">
        <v>66</v>
      </c>
      <c r="B403" t="s">
        <v>17</v>
      </c>
      <c r="C403">
        <v>2.79719688E-2</v>
      </c>
      <c r="D403">
        <v>61.904659670000001</v>
      </c>
    </row>
    <row r="404" spans="1:4">
      <c r="A404" t="s">
        <v>66</v>
      </c>
      <c r="B404" t="s">
        <v>18</v>
      </c>
      <c r="C404">
        <v>2.3011538580000001E-2</v>
      </c>
      <c r="D404">
        <v>12.43113363</v>
      </c>
    </row>
    <row r="405" spans="1:4">
      <c r="A405" t="s">
        <v>66</v>
      </c>
      <c r="B405" t="s">
        <v>19</v>
      </c>
      <c r="C405">
        <v>-3.547801121E-2</v>
      </c>
      <c r="D405">
        <v>2.790848489</v>
      </c>
    </row>
    <row r="406" spans="1:4">
      <c r="A406" t="s">
        <v>66</v>
      </c>
      <c r="B406" t="s">
        <v>20</v>
      </c>
      <c r="C406">
        <v>-2.4582796649999999E-4</v>
      </c>
      <c r="D406">
        <v>1.1952564880000001</v>
      </c>
    </row>
    <row r="407" spans="1:4">
      <c r="A407" t="s">
        <v>66</v>
      </c>
      <c r="B407" t="s">
        <v>21</v>
      </c>
      <c r="C407">
        <v>-1.1557733230000001E-2</v>
      </c>
      <c r="D407">
        <v>1.3346950660000001</v>
      </c>
    </row>
    <row r="408" spans="1:4">
      <c r="A408" t="s">
        <v>67</v>
      </c>
      <c r="B408" t="s">
        <v>7</v>
      </c>
      <c r="C408">
        <v>-5.6620324189999996E-3</v>
      </c>
      <c r="D408">
        <v>42.880975030000002</v>
      </c>
    </row>
    <row r="409" spans="1:4">
      <c r="A409" t="s">
        <v>67</v>
      </c>
      <c r="B409" t="s">
        <v>9</v>
      </c>
      <c r="C409">
        <v>-9.0290927600000001E-4</v>
      </c>
      <c r="D409">
        <v>16.544308520000001</v>
      </c>
    </row>
    <row r="410" spans="1:4">
      <c r="A410" t="s">
        <v>67</v>
      </c>
      <c r="B410" t="s">
        <v>10</v>
      </c>
      <c r="C410">
        <v>-0.18385544409999999</v>
      </c>
      <c r="D410">
        <v>2.6982727049999999</v>
      </c>
    </row>
    <row r="411" spans="1:4">
      <c r="A411" t="s">
        <v>67</v>
      </c>
      <c r="B411" t="s">
        <v>11</v>
      </c>
      <c r="C411">
        <v>-2.781720168E-2</v>
      </c>
      <c r="D411">
        <v>14.408759160000001</v>
      </c>
    </row>
    <row r="412" spans="1:4">
      <c r="A412" t="s">
        <v>67</v>
      </c>
      <c r="B412" t="s">
        <v>12</v>
      </c>
      <c r="C412">
        <v>-0.11674894969999999</v>
      </c>
      <c r="D412">
        <v>7.9991299600000003</v>
      </c>
    </row>
    <row r="413" spans="1:4">
      <c r="A413" t="s">
        <v>67</v>
      </c>
      <c r="B413" t="s">
        <v>13</v>
      </c>
      <c r="C413">
        <v>4.5150602340000004E-3</v>
      </c>
      <c r="D413">
        <v>0.28358959319999999</v>
      </c>
    </row>
    <row r="414" spans="1:4">
      <c r="A414" t="s">
        <v>67</v>
      </c>
      <c r="B414" t="s">
        <v>14</v>
      </c>
      <c r="C414">
        <v>-0.2368827849</v>
      </c>
      <c r="D414">
        <v>3.5903405839999999E-2</v>
      </c>
    </row>
    <row r="415" spans="1:4">
      <c r="A415" t="s">
        <v>67</v>
      </c>
      <c r="B415" t="s">
        <v>15</v>
      </c>
      <c r="C415">
        <v>-1.862951308E-2</v>
      </c>
      <c r="D415">
        <v>0.34942445799999999</v>
      </c>
    </row>
    <row r="416" spans="1:4">
      <c r="A416" t="s">
        <v>67</v>
      </c>
      <c r="B416" t="s">
        <v>16</v>
      </c>
      <c r="C416">
        <v>2.0808043969999999E-2</v>
      </c>
      <c r="D416">
        <v>1.7213446130000001</v>
      </c>
    </row>
    <row r="417" spans="1:4">
      <c r="A417" t="s">
        <v>67</v>
      </c>
      <c r="B417" t="s">
        <v>17</v>
      </c>
      <c r="C417">
        <v>3.249463021E-2</v>
      </c>
      <c r="D417">
        <v>17.832282580000001</v>
      </c>
    </row>
    <row r="418" spans="1:4">
      <c r="A418" t="s">
        <v>67</v>
      </c>
      <c r="B418" t="s">
        <v>18</v>
      </c>
      <c r="C418">
        <v>2.471255671E-2</v>
      </c>
      <c r="D418">
        <v>10.837217389999999</v>
      </c>
    </row>
    <row r="419" spans="1:4">
      <c r="A419" t="s">
        <v>67</v>
      </c>
      <c r="B419" t="s">
        <v>19</v>
      </c>
      <c r="C419">
        <v>-3.225860723E-2</v>
      </c>
      <c r="D419">
        <v>3.172253065</v>
      </c>
    </row>
    <row r="420" spans="1:4">
      <c r="A420" t="s">
        <v>67</v>
      </c>
      <c r="B420" t="s">
        <v>20</v>
      </c>
      <c r="C420">
        <v>-2.4462366659999999E-4</v>
      </c>
      <c r="D420">
        <v>4.606417896</v>
      </c>
    </row>
    <row r="421" spans="1:4">
      <c r="A421" t="s">
        <v>67</v>
      </c>
      <c r="B421" t="s">
        <v>21</v>
      </c>
      <c r="C421">
        <v>-1.15606697E-2</v>
      </c>
      <c r="D421">
        <v>0.68610091689999997</v>
      </c>
    </row>
    <row r="422" spans="1:4">
      <c r="A422" t="s">
        <v>68</v>
      </c>
      <c r="B422" t="s">
        <v>7</v>
      </c>
      <c r="C422">
        <v>2.5547085539999999</v>
      </c>
      <c r="D422">
        <v>1.1446100589999999</v>
      </c>
    </row>
    <row r="423" spans="1:4">
      <c r="A423" t="s">
        <v>68</v>
      </c>
      <c r="B423" t="s">
        <v>9</v>
      </c>
      <c r="C423">
        <v>9.9239475029999996E-2</v>
      </c>
      <c r="D423">
        <v>2.6240046430000001</v>
      </c>
    </row>
    <row r="424" spans="1:4">
      <c r="A424" t="s">
        <v>68</v>
      </c>
      <c r="B424" t="s">
        <v>10</v>
      </c>
      <c r="C424">
        <v>6.0926622290000001</v>
      </c>
      <c r="D424">
        <v>1.9449773829999999</v>
      </c>
    </row>
    <row r="425" spans="1:4">
      <c r="A425" t="s">
        <v>68</v>
      </c>
      <c r="B425" t="s">
        <v>11</v>
      </c>
      <c r="C425">
        <v>4.2069812039999999</v>
      </c>
      <c r="D425">
        <v>2.309673509</v>
      </c>
    </row>
    <row r="426" spans="1:4">
      <c r="A426" t="s">
        <v>68</v>
      </c>
      <c r="B426" t="s">
        <v>12</v>
      </c>
      <c r="C426">
        <v>0.3651931705</v>
      </c>
      <c r="D426">
        <v>3.2357598849999998</v>
      </c>
    </row>
    <row r="427" spans="1:4">
      <c r="A427" t="s">
        <v>68</v>
      </c>
      <c r="B427" t="s">
        <v>13</v>
      </c>
      <c r="C427">
        <v>4.4564272190000002E-3</v>
      </c>
      <c r="D427">
        <v>0.31135841660000002</v>
      </c>
    </row>
    <row r="428" spans="1:4">
      <c r="A428" t="s">
        <v>68</v>
      </c>
      <c r="B428" t="s">
        <v>14</v>
      </c>
      <c r="C428">
        <v>0.1145234722</v>
      </c>
      <c r="D428">
        <v>6.9627063419999997</v>
      </c>
    </row>
    <row r="429" spans="1:4">
      <c r="A429" t="s">
        <v>68</v>
      </c>
      <c r="B429" t="s">
        <v>15</v>
      </c>
      <c r="C429">
        <v>1.3174390359999999</v>
      </c>
      <c r="D429">
        <v>0.9697882055</v>
      </c>
    </row>
    <row r="430" spans="1:4">
      <c r="A430" t="s">
        <v>68</v>
      </c>
      <c r="B430" t="s">
        <v>16</v>
      </c>
      <c r="C430">
        <v>4.0766050739999997E-2</v>
      </c>
      <c r="D430">
        <v>1.280600151</v>
      </c>
    </row>
    <row r="431" spans="1:4">
      <c r="A431" t="s">
        <v>68</v>
      </c>
      <c r="B431" t="s">
        <v>17</v>
      </c>
      <c r="C431">
        <v>0.8196171203</v>
      </c>
      <c r="D431">
        <v>1.669737604</v>
      </c>
    </row>
    <row r="432" spans="1:4">
      <c r="A432" t="s">
        <v>68</v>
      </c>
      <c r="B432" t="s">
        <v>18</v>
      </c>
      <c r="C432">
        <v>-2.3866652330000002E-2</v>
      </c>
      <c r="D432">
        <v>5.3665648859999999</v>
      </c>
    </row>
    <row r="433" spans="1:4">
      <c r="A433" t="s">
        <v>68</v>
      </c>
      <c r="B433" t="s">
        <v>19</v>
      </c>
      <c r="C433">
        <v>1.0195011119999999</v>
      </c>
      <c r="D433">
        <v>0.4454958289</v>
      </c>
    </row>
    <row r="434" spans="1:4">
      <c r="A434" t="s">
        <v>68</v>
      </c>
      <c r="B434" t="s">
        <v>20</v>
      </c>
      <c r="C434">
        <v>1.8205538529999999E-2</v>
      </c>
      <c r="D434">
        <v>1.0376553049999999</v>
      </c>
    </row>
    <row r="435" spans="1:4">
      <c r="A435" t="s">
        <v>68</v>
      </c>
      <c r="B435" t="s">
        <v>21</v>
      </c>
      <c r="C435">
        <v>4.3589022940000001E-3</v>
      </c>
      <c r="D435">
        <v>2.6106377379999999</v>
      </c>
    </row>
    <row r="436" spans="1:4">
      <c r="A436" t="s">
        <v>69</v>
      </c>
      <c r="B436" t="s">
        <v>7</v>
      </c>
      <c r="C436">
        <v>10.82392956</v>
      </c>
      <c r="D436">
        <v>0.96167945030000002</v>
      </c>
    </row>
    <row r="437" spans="1:4">
      <c r="A437" t="s">
        <v>69</v>
      </c>
      <c r="B437" t="s">
        <v>9</v>
      </c>
      <c r="C437">
        <v>1.3908728E-2</v>
      </c>
      <c r="D437">
        <v>1.220173376</v>
      </c>
    </row>
    <row r="438" spans="1:4">
      <c r="A438" t="s">
        <v>69</v>
      </c>
      <c r="B438" t="s">
        <v>10</v>
      </c>
      <c r="C438">
        <v>5.4986066430000001E-2</v>
      </c>
      <c r="D438">
        <v>4.549260297</v>
      </c>
    </row>
    <row r="439" spans="1:4">
      <c r="A439" t="s">
        <v>69</v>
      </c>
      <c r="B439" t="s">
        <v>11</v>
      </c>
      <c r="C439">
        <v>12.14137833</v>
      </c>
      <c r="D439">
        <v>0.41574669530000002</v>
      </c>
    </row>
    <row r="440" spans="1:4">
      <c r="A440" t="s">
        <v>69</v>
      </c>
      <c r="B440" t="s">
        <v>12</v>
      </c>
      <c r="C440">
        <v>-0.1583562697</v>
      </c>
      <c r="D440">
        <v>10.02777403</v>
      </c>
    </row>
    <row r="441" spans="1:4">
      <c r="A441" t="s">
        <v>69</v>
      </c>
      <c r="B441" t="s">
        <v>13</v>
      </c>
      <c r="C441">
        <v>4.447411139E-3</v>
      </c>
      <c r="D441">
        <v>0.56712033080000002</v>
      </c>
    </row>
    <row r="442" spans="1:4">
      <c r="A442" t="s">
        <v>69</v>
      </c>
      <c r="B442" t="s">
        <v>14</v>
      </c>
      <c r="C442">
        <v>-0.20969385939999999</v>
      </c>
      <c r="D442">
        <v>0.1055221247</v>
      </c>
    </row>
    <row r="443" spans="1:4">
      <c r="A443" t="s">
        <v>69</v>
      </c>
      <c r="B443" t="s">
        <v>15</v>
      </c>
      <c r="C443">
        <v>2.3817343920000001E-2</v>
      </c>
      <c r="D443">
        <v>0.39506598529999998</v>
      </c>
    </row>
    <row r="444" spans="1:4">
      <c r="A444" t="s">
        <v>69</v>
      </c>
      <c r="B444" t="s">
        <v>16</v>
      </c>
      <c r="C444">
        <v>4.6199742490000001E-2</v>
      </c>
      <c r="D444">
        <v>0.67454429130000004</v>
      </c>
    </row>
    <row r="445" spans="1:4">
      <c r="A445" t="s">
        <v>69</v>
      </c>
      <c r="B445" t="s">
        <v>17</v>
      </c>
      <c r="C445">
        <v>0.25674325679999999</v>
      </c>
      <c r="D445">
        <v>7.1015726360000002</v>
      </c>
    </row>
    <row r="446" spans="1:4">
      <c r="A446" t="s">
        <v>69</v>
      </c>
      <c r="B446" t="s">
        <v>18</v>
      </c>
      <c r="C446">
        <v>-3.1269913679999997E-2</v>
      </c>
      <c r="D446">
        <v>8.4438148749999993</v>
      </c>
    </row>
    <row r="447" spans="1:4">
      <c r="A447" t="s">
        <v>69</v>
      </c>
      <c r="B447" t="s">
        <v>19</v>
      </c>
      <c r="C447">
        <v>2.6093630870000002</v>
      </c>
      <c r="D447">
        <v>0.67775780600000002</v>
      </c>
    </row>
    <row r="448" spans="1:4">
      <c r="A448" t="s">
        <v>69</v>
      </c>
      <c r="B448" t="s">
        <v>20</v>
      </c>
      <c r="C448">
        <v>1.411806814E-3</v>
      </c>
      <c r="D448">
        <v>0.78496795659999996</v>
      </c>
    </row>
    <row r="449" spans="1:4">
      <c r="A449" t="s">
        <v>69</v>
      </c>
      <c r="B449" t="s">
        <v>21</v>
      </c>
      <c r="C449">
        <v>7.1484699819999997E-2</v>
      </c>
      <c r="D449">
        <v>0.86820950750000003</v>
      </c>
    </row>
    <row r="450" spans="1:4">
      <c r="A450" t="s">
        <v>64</v>
      </c>
      <c r="B450" t="s">
        <v>7</v>
      </c>
      <c r="C450">
        <v>61.41900751</v>
      </c>
      <c r="D450">
        <v>1.8790317080000001</v>
      </c>
    </row>
    <row r="451" spans="1:4">
      <c r="A451" t="s">
        <v>64</v>
      </c>
      <c r="B451" t="s">
        <v>9</v>
      </c>
      <c r="C451">
        <v>1.7075800360000001E-2</v>
      </c>
      <c r="D451">
        <v>1.1939951769999999</v>
      </c>
    </row>
    <row r="452" spans="1:4">
      <c r="A452" t="s">
        <v>64</v>
      </c>
      <c r="B452" t="s">
        <v>10</v>
      </c>
      <c r="C452">
        <v>-0.1159440927</v>
      </c>
      <c r="D452">
        <v>6.2630817570000001</v>
      </c>
    </row>
    <row r="453" spans="1:4">
      <c r="A453" t="s">
        <v>64</v>
      </c>
      <c r="B453" t="s">
        <v>11</v>
      </c>
      <c r="C453">
        <v>14.664960000000001</v>
      </c>
      <c r="D453">
        <v>1.477848595</v>
      </c>
    </row>
    <row r="454" spans="1:4">
      <c r="A454" t="s">
        <v>64</v>
      </c>
      <c r="B454" t="s">
        <v>12</v>
      </c>
      <c r="C454">
        <v>-0.16557987069999999</v>
      </c>
      <c r="D454">
        <v>24.903649340000001</v>
      </c>
    </row>
    <row r="455" spans="1:4">
      <c r="A455" t="s">
        <v>64</v>
      </c>
      <c r="B455" t="s">
        <v>13</v>
      </c>
      <c r="C455">
        <v>5.068674332E-3</v>
      </c>
      <c r="D455">
        <v>0.1873832054</v>
      </c>
    </row>
    <row r="456" spans="1:4">
      <c r="A456" t="s">
        <v>64</v>
      </c>
      <c r="B456" t="s">
        <v>14</v>
      </c>
      <c r="C456">
        <v>-0.1515731716</v>
      </c>
      <c r="D456">
        <v>0.88335251979999996</v>
      </c>
    </row>
    <row r="457" spans="1:4">
      <c r="A457" t="s">
        <v>64</v>
      </c>
      <c r="B457" t="s">
        <v>15</v>
      </c>
      <c r="C457">
        <v>8.2504354899999993E-2</v>
      </c>
      <c r="D457">
        <v>0.45768215470000001</v>
      </c>
    </row>
    <row r="458" spans="1:4">
      <c r="A458" t="s">
        <v>64</v>
      </c>
      <c r="B458" t="s">
        <v>16</v>
      </c>
      <c r="C458">
        <v>3.8896000450000003E-2</v>
      </c>
      <c r="D458">
        <v>1.2841177800000001</v>
      </c>
    </row>
    <row r="459" spans="1:4">
      <c r="A459" t="s">
        <v>64</v>
      </c>
      <c r="B459" t="s">
        <v>17</v>
      </c>
      <c r="C459">
        <v>0.27220714660000001</v>
      </c>
      <c r="D459">
        <v>7.5216717089999996</v>
      </c>
    </row>
    <row r="460" spans="1:4">
      <c r="A460" t="s">
        <v>64</v>
      </c>
      <c r="B460" t="s">
        <v>18</v>
      </c>
      <c r="C460">
        <v>-3.0974590829999999E-2</v>
      </c>
      <c r="D460">
        <v>8.1869664830000008</v>
      </c>
    </row>
    <row r="461" spans="1:4">
      <c r="A461" t="s">
        <v>64</v>
      </c>
      <c r="B461" t="s">
        <v>19</v>
      </c>
      <c r="C461">
        <v>6.3613129700000002</v>
      </c>
      <c r="D461">
        <v>1.327053013</v>
      </c>
    </row>
    <row r="462" spans="1:4">
      <c r="A462" t="s">
        <v>64</v>
      </c>
      <c r="B462" t="s">
        <v>20</v>
      </c>
      <c r="C462">
        <v>5.0962347530000005E-4</v>
      </c>
      <c r="D462">
        <v>1.923470987</v>
      </c>
    </row>
    <row r="463" spans="1:4">
      <c r="A463" t="s">
        <v>64</v>
      </c>
      <c r="B463" t="s">
        <v>21</v>
      </c>
      <c r="C463">
        <v>0.1300711376</v>
      </c>
      <c r="D463">
        <v>1.110628717</v>
      </c>
    </row>
    <row r="464" spans="1:4">
      <c r="A464" t="s">
        <v>65</v>
      </c>
      <c r="B464" t="s">
        <v>7</v>
      </c>
      <c r="C464">
        <v>26.07365076</v>
      </c>
      <c r="D464">
        <v>1.6387377519999999</v>
      </c>
    </row>
    <row r="465" spans="1:4">
      <c r="A465" t="s">
        <v>65</v>
      </c>
      <c r="B465" t="s">
        <v>9</v>
      </c>
      <c r="C465">
        <v>1.4701533669999999E-2</v>
      </c>
      <c r="D465">
        <v>3.5119150179999998</v>
      </c>
    </row>
    <row r="466" spans="1:4">
      <c r="A466" t="s">
        <v>65</v>
      </c>
      <c r="B466" t="s">
        <v>10</v>
      </c>
      <c r="C466">
        <v>-0.1255079687</v>
      </c>
      <c r="D466">
        <v>5.9438371840000004</v>
      </c>
    </row>
    <row r="467" spans="1:4">
      <c r="A467" t="s">
        <v>65</v>
      </c>
      <c r="B467" t="s">
        <v>11</v>
      </c>
      <c r="C467">
        <v>8.0107000179999996</v>
      </c>
      <c r="D467">
        <v>1.4097834229999999</v>
      </c>
    </row>
    <row r="468" spans="1:4">
      <c r="A468" t="s">
        <v>65</v>
      </c>
      <c r="B468" t="s">
        <v>12</v>
      </c>
      <c r="C468">
        <v>-0.15732673620000001</v>
      </c>
      <c r="D468">
        <v>15.95339016</v>
      </c>
    </row>
    <row r="469" spans="1:4">
      <c r="A469" t="s">
        <v>65</v>
      </c>
      <c r="B469" t="s">
        <v>13</v>
      </c>
      <c r="C469">
        <v>5.6144154609999997E-3</v>
      </c>
      <c r="D469">
        <v>0.47905324780000003</v>
      </c>
    </row>
    <row r="470" spans="1:4">
      <c r="A470" t="s">
        <v>65</v>
      </c>
      <c r="B470" t="s">
        <v>14</v>
      </c>
      <c r="C470">
        <v>-8.1597398040000005E-2</v>
      </c>
      <c r="D470">
        <v>3.235682696</v>
      </c>
    </row>
    <row r="471" spans="1:4">
      <c r="A471" t="s">
        <v>65</v>
      </c>
      <c r="B471" t="s">
        <v>15</v>
      </c>
      <c r="C471">
        <v>0.18672511059999999</v>
      </c>
      <c r="D471">
        <v>0.69113623769999999</v>
      </c>
    </row>
    <row r="472" spans="1:4">
      <c r="A472" t="s">
        <v>65</v>
      </c>
      <c r="B472" t="s">
        <v>16</v>
      </c>
      <c r="C472">
        <v>4.2884864760000002E-2</v>
      </c>
      <c r="D472">
        <v>1.4825330029999999</v>
      </c>
    </row>
    <row r="473" spans="1:4">
      <c r="A473" t="s">
        <v>65</v>
      </c>
      <c r="B473" t="s">
        <v>17</v>
      </c>
      <c r="C473">
        <v>0.25121482480000001</v>
      </c>
      <c r="D473">
        <v>2.0399186490000001</v>
      </c>
    </row>
    <row r="474" spans="1:4">
      <c r="A474" t="s">
        <v>65</v>
      </c>
      <c r="B474" t="s">
        <v>18</v>
      </c>
      <c r="C474">
        <v>-2.9928343190000001E-2</v>
      </c>
      <c r="D474">
        <v>9.1961081779999994</v>
      </c>
    </row>
    <row r="475" spans="1:4">
      <c r="A475" t="s">
        <v>65</v>
      </c>
      <c r="B475" t="s">
        <v>19</v>
      </c>
      <c r="C475">
        <v>5.0451441729999997</v>
      </c>
      <c r="D475">
        <v>1.3158305189999999</v>
      </c>
    </row>
    <row r="476" spans="1:4">
      <c r="A476" t="s">
        <v>65</v>
      </c>
      <c r="B476" t="s">
        <v>20</v>
      </c>
      <c r="C476">
        <v>2.9289303129999999E-4</v>
      </c>
      <c r="D476">
        <v>3.8082302289999999</v>
      </c>
    </row>
    <row r="477" spans="1:4">
      <c r="A477" t="s">
        <v>65</v>
      </c>
      <c r="B477" t="s">
        <v>21</v>
      </c>
      <c r="C477">
        <v>0.17443393660000001</v>
      </c>
      <c r="D477">
        <v>1.024466165</v>
      </c>
    </row>
    <row r="478" spans="1:4">
      <c r="A478" t="s">
        <v>66</v>
      </c>
      <c r="B478" t="s">
        <v>7</v>
      </c>
      <c r="C478">
        <v>22.32792306</v>
      </c>
      <c r="D478">
        <v>1.0147430260000001</v>
      </c>
    </row>
    <row r="479" spans="1:4">
      <c r="A479" t="s">
        <v>66</v>
      </c>
      <c r="B479" t="s">
        <v>9</v>
      </c>
      <c r="C479">
        <v>2.508766091E-2</v>
      </c>
      <c r="D479">
        <v>2.3847452320000002</v>
      </c>
    </row>
    <row r="480" spans="1:4">
      <c r="A480" t="s">
        <v>66</v>
      </c>
      <c r="B480" t="s">
        <v>10</v>
      </c>
      <c r="C480">
        <v>-0.10999085829999999</v>
      </c>
      <c r="D480">
        <v>7.67089322</v>
      </c>
    </row>
    <row r="481" spans="1:4">
      <c r="A481" t="s">
        <v>66</v>
      </c>
      <c r="B481" t="s">
        <v>11</v>
      </c>
      <c r="C481">
        <v>10.16825</v>
      </c>
      <c r="D481">
        <v>1.912564712</v>
      </c>
    </row>
    <row r="482" spans="1:4">
      <c r="A482" t="s">
        <v>66</v>
      </c>
      <c r="B482" t="s">
        <v>12</v>
      </c>
      <c r="C482">
        <v>-8.6225640650000004E-2</v>
      </c>
      <c r="D482">
        <v>29.770650809999999</v>
      </c>
    </row>
    <row r="483" spans="1:4">
      <c r="A483" t="s">
        <v>66</v>
      </c>
      <c r="B483" t="s">
        <v>13</v>
      </c>
      <c r="C483">
        <v>7.5897553840000003E-3</v>
      </c>
      <c r="D483">
        <v>0.73396703590000001</v>
      </c>
    </row>
    <row r="484" spans="1:4">
      <c r="A484" t="s">
        <v>66</v>
      </c>
      <c r="B484" t="s">
        <v>14</v>
      </c>
      <c r="C484">
        <v>4.5313632450000004E-3</v>
      </c>
      <c r="D484">
        <v>101.81729900000001</v>
      </c>
    </row>
    <row r="485" spans="1:4">
      <c r="A485" t="s">
        <v>66</v>
      </c>
      <c r="B485" t="s">
        <v>15</v>
      </c>
      <c r="C485">
        <v>9.9862094109999994E-2</v>
      </c>
      <c r="D485">
        <v>0.59270352400000004</v>
      </c>
    </row>
    <row r="486" spans="1:4">
      <c r="A486" t="s">
        <v>66</v>
      </c>
      <c r="B486" t="s">
        <v>16</v>
      </c>
      <c r="C486">
        <v>4.8839955970000001E-2</v>
      </c>
      <c r="D486">
        <v>1.550908373</v>
      </c>
    </row>
    <row r="487" spans="1:4">
      <c r="A487" t="s">
        <v>66</v>
      </c>
      <c r="B487" t="s">
        <v>17</v>
      </c>
      <c r="C487">
        <v>0.24620218129999999</v>
      </c>
      <c r="D487">
        <v>4.8744950029999998</v>
      </c>
    </row>
    <row r="488" spans="1:4">
      <c r="A488" t="s">
        <v>66</v>
      </c>
      <c r="B488" t="s">
        <v>18</v>
      </c>
      <c r="C488">
        <v>-3.290282127E-2</v>
      </c>
      <c r="D488">
        <v>5.6609447319999999</v>
      </c>
    </row>
    <row r="489" spans="1:4">
      <c r="A489" t="s">
        <v>66</v>
      </c>
      <c r="B489" t="s">
        <v>19</v>
      </c>
      <c r="C489">
        <v>4.997099339</v>
      </c>
      <c r="D489">
        <v>1.1907198969999999</v>
      </c>
    </row>
    <row r="490" spans="1:4">
      <c r="A490" t="s">
        <v>66</v>
      </c>
      <c r="B490" t="s">
        <v>20</v>
      </c>
      <c r="C490">
        <v>6.6286060229999995E-4</v>
      </c>
      <c r="D490">
        <v>1.928380615</v>
      </c>
    </row>
    <row r="491" spans="1:4">
      <c r="A491" t="s">
        <v>66</v>
      </c>
      <c r="B491" t="s">
        <v>21</v>
      </c>
      <c r="C491">
        <v>0.34641828219999998</v>
      </c>
      <c r="D491">
        <v>1.327855896</v>
      </c>
    </row>
    <row r="492" spans="1:4">
      <c r="A492" t="s">
        <v>67</v>
      </c>
      <c r="B492" t="s">
        <v>7</v>
      </c>
      <c r="C492">
        <v>2.9160323460000002</v>
      </c>
      <c r="D492">
        <v>1.810001494</v>
      </c>
    </row>
    <row r="493" spans="1:4">
      <c r="A493" t="s">
        <v>67</v>
      </c>
      <c r="B493" t="s">
        <v>9</v>
      </c>
      <c r="C493">
        <v>8.5001284169999997E-2</v>
      </c>
      <c r="D493">
        <v>2.7721781879999998</v>
      </c>
    </row>
    <row r="494" spans="1:4">
      <c r="A494" t="s">
        <v>67</v>
      </c>
      <c r="B494" t="s">
        <v>10</v>
      </c>
      <c r="C494">
        <v>2.7332659110000002</v>
      </c>
      <c r="D494">
        <v>2.2044955229999998</v>
      </c>
    </row>
    <row r="495" spans="1:4">
      <c r="A495" t="s">
        <v>67</v>
      </c>
      <c r="B495" t="s">
        <v>11</v>
      </c>
      <c r="C495">
        <v>5.5883847949999996</v>
      </c>
      <c r="D495">
        <v>1.9029070690000001</v>
      </c>
    </row>
    <row r="496" spans="1:4">
      <c r="A496" t="s">
        <v>67</v>
      </c>
      <c r="B496" t="s">
        <v>12</v>
      </c>
      <c r="C496">
        <v>0.15216219040000001</v>
      </c>
      <c r="D496">
        <v>20.973626889999998</v>
      </c>
    </row>
    <row r="497" spans="1:4">
      <c r="A497" t="s">
        <v>67</v>
      </c>
      <c r="B497" t="s">
        <v>13</v>
      </c>
      <c r="C497">
        <v>4.4153725320000003E-3</v>
      </c>
      <c r="D497">
        <v>0.2548260504</v>
      </c>
    </row>
    <row r="498" spans="1:4">
      <c r="A498" t="s">
        <v>67</v>
      </c>
      <c r="B498" t="s">
        <v>14</v>
      </c>
      <c r="C498">
        <v>-7.2307965220000006E-2</v>
      </c>
      <c r="D498">
        <v>4.6192461859999998</v>
      </c>
    </row>
    <row r="499" spans="1:4">
      <c r="A499" t="s">
        <v>67</v>
      </c>
      <c r="B499" t="s">
        <v>15</v>
      </c>
      <c r="C499">
        <v>0.40363123490000002</v>
      </c>
      <c r="D499">
        <v>1.606222574</v>
      </c>
    </row>
    <row r="500" spans="1:4">
      <c r="A500" t="s">
        <v>67</v>
      </c>
      <c r="B500" t="s">
        <v>16</v>
      </c>
      <c r="C500">
        <v>3.876546116E-2</v>
      </c>
      <c r="D500">
        <v>1.738200295</v>
      </c>
    </row>
    <row r="501" spans="1:4">
      <c r="A501" t="s">
        <v>67</v>
      </c>
      <c r="B501" t="s">
        <v>17</v>
      </c>
      <c r="C501">
        <v>0.80051657779999996</v>
      </c>
      <c r="D501">
        <v>1.303584531</v>
      </c>
    </row>
    <row r="502" spans="1:4">
      <c r="A502" t="s">
        <v>67</v>
      </c>
      <c r="B502" t="s">
        <v>18</v>
      </c>
      <c r="C502">
        <v>-3.50900663E-2</v>
      </c>
      <c r="D502">
        <v>2.8716407560000001</v>
      </c>
    </row>
    <row r="503" spans="1:4">
      <c r="A503" t="s">
        <v>67</v>
      </c>
      <c r="B503" t="s">
        <v>19</v>
      </c>
      <c r="C503">
        <v>1.1122003410000001</v>
      </c>
      <c r="D503">
        <v>0.72827946590000003</v>
      </c>
    </row>
    <row r="504" spans="1:4">
      <c r="A504" t="s">
        <v>67</v>
      </c>
      <c r="B504" t="s">
        <v>20</v>
      </c>
      <c r="C504">
        <v>1.41297343E-2</v>
      </c>
      <c r="D504">
        <v>1.666882347</v>
      </c>
    </row>
    <row r="505" spans="1:4">
      <c r="A505" t="s">
        <v>67</v>
      </c>
      <c r="B505" t="s">
        <v>21</v>
      </c>
      <c r="C505">
        <v>1.463352354E-2</v>
      </c>
      <c r="D505">
        <v>1.6090099929999999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7"/>
  <sheetViews>
    <sheetView topLeftCell="W1" workbookViewId="0">
      <selection activeCell="AD2" sqref="AD2"/>
    </sheetView>
  </sheetViews>
  <sheetFormatPr baseColWidth="10" defaultRowHeight="14" x14ac:dyDescent="0"/>
  <cols>
    <col min="1" max="1" width="15.1640625" customWidth="1"/>
    <col min="17" max="17" width="16.1640625" customWidth="1"/>
    <col min="35" max="35" width="9.33203125" customWidth="1"/>
  </cols>
  <sheetData>
    <row r="1" spans="1:35" ht="15">
      <c r="A1" s="3" t="s">
        <v>1</v>
      </c>
      <c r="B1" s="3" t="s">
        <v>7</v>
      </c>
      <c r="C1" s="3" t="s">
        <v>9</v>
      </c>
      <c r="D1" s="3" t="s">
        <v>10</v>
      </c>
      <c r="E1" s="3" t="s">
        <v>11</v>
      </c>
      <c r="F1" s="3" t="s">
        <v>12</v>
      </c>
      <c r="G1" s="3" t="s">
        <v>13</v>
      </c>
      <c r="H1" s="3" t="s">
        <v>14</v>
      </c>
      <c r="I1" s="3" t="s">
        <v>15</v>
      </c>
      <c r="J1" s="3" t="s">
        <v>16</v>
      </c>
      <c r="K1" s="3" t="s">
        <v>17</v>
      </c>
      <c r="L1" s="3" t="s">
        <v>18</v>
      </c>
      <c r="M1" s="3" t="s">
        <v>19</v>
      </c>
      <c r="N1" s="3" t="s">
        <v>20</v>
      </c>
      <c r="O1" s="3" t="s">
        <v>21</v>
      </c>
      <c r="Q1" s="20" t="s">
        <v>84</v>
      </c>
      <c r="R1" t="s">
        <v>7</v>
      </c>
      <c r="S1" t="s">
        <v>9</v>
      </c>
      <c r="T1" t="s">
        <v>10</v>
      </c>
      <c r="U1" t="s">
        <v>11</v>
      </c>
      <c r="V1" t="s">
        <v>12</v>
      </c>
      <c r="W1" t="s">
        <v>13</v>
      </c>
      <c r="X1" t="s">
        <v>14</v>
      </c>
      <c r="Y1" t="s">
        <v>15</v>
      </c>
      <c r="Z1" t="s">
        <v>16</v>
      </c>
      <c r="AA1" t="s">
        <v>17</v>
      </c>
      <c r="AB1" t="s">
        <v>18</v>
      </c>
      <c r="AC1" t="s">
        <v>19</v>
      </c>
      <c r="AD1" t="s">
        <v>20</v>
      </c>
      <c r="AE1" t="s">
        <v>21</v>
      </c>
      <c r="AG1" t="s">
        <v>85</v>
      </c>
      <c r="AH1" t="s">
        <v>86</v>
      </c>
      <c r="AI1" t="s">
        <v>87</v>
      </c>
    </row>
    <row r="2" spans="1:35">
      <c r="A2" t="s">
        <v>33</v>
      </c>
      <c r="B2">
        <v>0.26206388380000001</v>
      </c>
      <c r="C2">
        <v>9.6483766819999997E-2</v>
      </c>
      <c r="D2">
        <v>5.5776287169999996</v>
      </c>
      <c r="E2">
        <v>0.1454014441</v>
      </c>
      <c r="F2">
        <v>1.929654757</v>
      </c>
      <c r="G2">
        <v>4.5659482950000004E-3</v>
      </c>
      <c r="H2">
        <v>0.60673195889999998</v>
      </c>
      <c r="I2">
        <v>0.36251306500000002</v>
      </c>
      <c r="J2">
        <v>0.15032988859999999</v>
      </c>
      <c r="K2">
        <v>0.1002899216</v>
      </c>
      <c r="L2">
        <v>2.761908288E-2</v>
      </c>
      <c r="M2">
        <v>2.1559576140000001</v>
      </c>
      <c r="N2">
        <v>2.592940925E-2</v>
      </c>
      <c r="O2">
        <v>-4.4992390420000002E-3</v>
      </c>
      <c r="Q2" t="s">
        <v>33</v>
      </c>
      <c r="R2">
        <f>B2*$AI2</f>
        <v>5.2412776760000002</v>
      </c>
      <c r="S2">
        <f>C2*$AI2</f>
        <v>1.9296753363999999</v>
      </c>
      <c r="T2">
        <f t="shared" ref="T2:AE11" si="0">D2*$AI2</f>
        <v>111.55257433999999</v>
      </c>
      <c r="U2">
        <f t="shared" si="0"/>
        <v>2.908028882</v>
      </c>
      <c r="V2">
        <f t="shared" si="0"/>
        <v>38.593095140000003</v>
      </c>
      <c r="W2">
        <f t="shared" si="0"/>
        <v>9.1318965900000007E-2</v>
      </c>
      <c r="X2">
        <f t="shared" si="0"/>
        <v>12.134639178</v>
      </c>
      <c r="Y2">
        <f t="shared" si="0"/>
        <v>7.2502613</v>
      </c>
      <c r="Z2">
        <f t="shared" si="0"/>
        <v>3.0065977719999997</v>
      </c>
      <c r="AA2">
        <f t="shared" si="0"/>
        <v>2.0057984319999997</v>
      </c>
      <c r="AB2">
        <f t="shared" si="0"/>
        <v>0.55238165760000002</v>
      </c>
      <c r="AC2">
        <f t="shared" si="0"/>
        <v>43.119152280000002</v>
      </c>
      <c r="AD2">
        <f t="shared" si="0"/>
        <v>0.51858818500000003</v>
      </c>
      <c r="AE2">
        <f t="shared" si="0"/>
        <v>-8.998478084E-2</v>
      </c>
      <c r="AG2">
        <v>0.5</v>
      </c>
      <c r="AH2">
        <v>10</v>
      </c>
      <c r="AI2">
        <f t="shared" ref="AI2:AI11" si="1">AH2/AG2</f>
        <v>20</v>
      </c>
    </row>
    <row r="3" spans="1:35">
      <c r="A3" t="s">
        <v>34</v>
      </c>
      <c r="B3">
        <v>0.27955411699999999</v>
      </c>
      <c r="C3">
        <v>0.13570504520000001</v>
      </c>
      <c r="D3">
        <v>1.0687920660000001</v>
      </c>
      <c r="E3">
        <v>7.0668804629999998E-2</v>
      </c>
      <c r="F3">
        <v>1.2932890669999999</v>
      </c>
      <c r="G3">
        <v>4.5903466769999998E-3</v>
      </c>
      <c r="H3">
        <v>1.859568206E-2</v>
      </c>
      <c r="I3">
        <v>0.14640750850000001</v>
      </c>
      <c r="J3">
        <v>0.13608648230000001</v>
      </c>
      <c r="K3">
        <v>2.4782526169999999E-2</v>
      </c>
      <c r="L3">
        <v>4.1729565160000003E-2</v>
      </c>
      <c r="M3">
        <v>0.35613528480000001</v>
      </c>
      <c r="N3">
        <v>7.5268030999999999E-3</v>
      </c>
      <c r="O3">
        <v>-9.5066516259999997E-3</v>
      </c>
      <c r="Q3" t="s">
        <v>34</v>
      </c>
      <c r="R3">
        <f t="shared" ref="R3:R11" si="2">B3*AI3</f>
        <v>5.5910823399999998</v>
      </c>
      <c r="S3">
        <f t="shared" ref="S3:S11" si="3">C3*AI3</f>
        <v>2.7141009040000004</v>
      </c>
      <c r="T3">
        <f t="shared" si="0"/>
        <v>21.375841320000003</v>
      </c>
      <c r="U3">
        <f t="shared" si="0"/>
        <v>1.4133760926000001</v>
      </c>
      <c r="V3">
        <f t="shared" si="0"/>
        <v>25.865781339999998</v>
      </c>
      <c r="W3">
        <f t="shared" si="0"/>
        <v>9.1806933539999996E-2</v>
      </c>
      <c r="X3">
        <f t="shared" si="0"/>
        <v>0.37191364120000003</v>
      </c>
      <c r="Y3">
        <f t="shared" si="0"/>
        <v>2.9281501700000003</v>
      </c>
      <c r="Z3">
        <f t="shared" si="0"/>
        <v>2.721729646</v>
      </c>
      <c r="AA3">
        <f t="shared" si="0"/>
        <v>0.49565052339999999</v>
      </c>
      <c r="AB3">
        <f t="shared" si="0"/>
        <v>0.83459130320000008</v>
      </c>
      <c r="AC3">
        <f t="shared" si="0"/>
        <v>7.1227056960000006</v>
      </c>
      <c r="AD3">
        <f t="shared" si="0"/>
        <v>0.150536062</v>
      </c>
      <c r="AE3">
        <f t="shared" si="0"/>
        <v>-0.19013303251999999</v>
      </c>
      <c r="AG3">
        <v>0.5</v>
      </c>
      <c r="AH3">
        <v>10</v>
      </c>
      <c r="AI3">
        <f t="shared" si="1"/>
        <v>20</v>
      </c>
    </row>
    <row r="4" spans="1:35">
      <c r="A4" t="s">
        <v>35</v>
      </c>
      <c r="B4">
        <v>0.1594706994</v>
      </c>
      <c r="C4">
        <v>0.3144271206</v>
      </c>
      <c r="D4">
        <v>0.72459436239999997</v>
      </c>
      <c r="E4">
        <v>3.729017431E-2</v>
      </c>
      <c r="F4">
        <v>0.76208088600000001</v>
      </c>
      <c r="G4">
        <v>4.5545008019999998E-3</v>
      </c>
      <c r="H4">
        <v>-0.13930766650000001</v>
      </c>
      <c r="I4">
        <v>2.9895523820000001E-3</v>
      </c>
      <c r="J4">
        <v>0.10778051750000001</v>
      </c>
      <c r="K4">
        <v>4.2050326169999999E-2</v>
      </c>
      <c r="L4">
        <v>4.2176240339999997E-2</v>
      </c>
      <c r="M4">
        <v>0.16476746249999999</v>
      </c>
      <c r="N4">
        <v>5.6157862939999999E-3</v>
      </c>
      <c r="O4">
        <v>-8.9138364039999998E-3</v>
      </c>
      <c r="Q4" t="s">
        <v>35</v>
      </c>
      <c r="R4">
        <f t="shared" si="2"/>
        <v>3.1894139880000001</v>
      </c>
      <c r="S4">
        <f t="shared" si="3"/>
        <v>6.288542412</v>
      </c>
      <c r="T4">
        <f t="shared" si="0"/>
        <v>14.491887247999999</v>
      </c>
      <c r="U4">
        <f t="shared" si="0"/>
        <v>0.74580348620000003</v>
      </c>
      <c r="V4">
        <f t="shared" si="0"/>
        <v>15.241617720000001</v>
      </c>
      <c r="W4">
        <f t="shared" si="0"/>
        <v>9.1090016039999999E-2</v>
      </c>
      <c r="X4">
        <f t="shared" si="0"/>
        <v>-2.7861533300000003</v>
      </c>
      <c r="Y4">
        <f t="shared" si="0"/>
        <v>5.9791047640000004E-2</v>
      </c>
      <c r="Z4">
        <f t="shared" si="0"/>
        <v>2.1556103499999999</v>
      </c>
      <c r="AA4">
        <f t="shared" si="0"/>
        <v>0.84100652339999993</v>
      </c>
      <c r="AB4">
        <f t="shared" si="0"/>
        <v>0.84352480679999997</v>
      </c>
      <c r="AC4">
        <f t="shared" si="0"/>
        <v>3.2953492499999997</v>
      </c>
      <c r="AD4">
        <f t="shared" si="0"/>
        <v>0.11231572587999999</v>
      </c>
      <c r="AE4">
        <f t="shared" si="0"/>
        <v>-0.17827672808</v>
      </c>
      <c r="AG4">
        <v>0.5</v>
      </c>
      <c r="AH4">
        <v>10</v>
      </c>
      <c r="AI4">
        <f t="shared" si="1"/>
        <v>20</v>
      </c>
    </row>
    <row r="5" spans="1:35">
      <c r="A5" t="s">
        <v>36</v>
      </c>
      <c r="B5">
        <v>0.1199839149</v>
      </c>
      <c r="C5">
        <v>0.58841096130000003</v>
      </c>
      <c r="D5">
        <v>0.48479063319999999</v>
      </c>
      <c r="E5">
        <v>4.0118280040000003E-2</v>
      </c>
      <c r="F5">
        <v>1.188562356</v>
      </c>
      <c r="G5">
        <v>4.5948869710000003E-3</v>
      </c>
      <c r="H5">
        <v>-0.17652075410000001</v>
      </c>
      <c r="I5">
        <v>-1.305563651E-2</v>
      </c>
      <c r="J5">
        <v>0.1095393442</v>
      </c>
      <c r="K5">
        <v>4.0109422450000001E-2</v>
      </c>
      <c r="L5">
        <v>5.7487712980000001E-2</v>
      </c>
      <c r="M5">
        <v>0.1642345546</v>
      </c>
      <c r="N5">
        <v>3.9090315339999999E-3</v>
      </c>
      <c r="O5">
        <v>-9.0953738120000006E-3</v>
      </c>
      <c r="Q5" t="s">
        <v>36</v>
      </c>
      <c r="R5">
        <f t="shared" si="2"/>
        <v>2.399678298</v>
      </c>
      <c r="S5">
        <f t="shared" si="3"/>
        <v>11.768219226000001</v>
      </c>
      <c r="T5">
        <f t="shared" si="0"/>
        <v>9.695812664</v>
      </c>
      <c r="U5">
        <f t="shared" si="0"/>
        <v>0.80236560080000008</v>
      </c>
      <c r="V5">
        <f t="shared" si="0"/>
        <v>23.771247120000002</v>
      </c>
      <c r="W5">
        <f t="shared" si="0"/>
        <v>9.1897739420000013E-2</v>
      </c>
      <c r="X5">
        <f t="shared" si="0"/>
        <v>-3.5304150820000002</v>
      </c>
      <c r="Y5">
        <f t="shared" si="0"/>
        <v>-0.26111273019999998</v>
      </c>
      <c r="Z5">
        <f t="shared" si="0"/>
        <v>2.190786884</v>
      </c>
      <c r="AA5">
        <f t="shared" si="0"/>
        <v>0.80218844899999997</v>
      </c>
      <c r="AB5">
        <f t="shared" si="0"/>
        <v>1.1497542596000001</v>
      </c>
      <c r="AC5">
        <f t="shared" si="0"/>
        <v>3.2846910920000001</v>
      </c>
      <c r="AD5">
        <f t="shared" si="0"/>
        <v>7.8180630680000002E-2</v>
      </c>
      <c r="AE5">
        <f t="shared" si="0"/>
        <v>-0.18190747624</v>
      </c>
      <c r="AG5">
        <v>0.5</v>
      </c>
      <c r="AH5">
        <v>10</v>
      </c>
      <c r="AI5">
        <f t="shared" si="1"/>
        <v>20</v>
      </c>
    </row>
    <row r="6" spans="1:35">
      <c r="A6" t="s">
        <v>37</v>
      </c>
      <c r="B6">
        <v>0.1392352614</v>
      </c>
      <c r="C6">
        <v>0.4716094924</v>
      </c>
      <c r="D6">
        <v>70.362329059999993</v>
      </c>
      <c r="E6">
        <v>1.017281154</v>
      </c>
      <c r="F6">
        <v>19.069564629999999</v>
      </c>
      <c r="G6">
        <v>5.2281925240000001E-3</v>
      </c>
      <c r="H6">
        <v>9.1356471419999998</v>
      </c>
      <c r="I6">
        <v>14.64092003</v>
      </c>
      <c r="J6">
        <v>0.54382062850000001</v>
      </c>
      <c r="K6">
        <v>7.4448169929999999</v>
      </c>
      <c r="L6">
        <v>0.17376001839999999</v>
      </c>
      <c r="M6">
        <v>13.93258758</v>
      </c>
      <c r="N6">
        <v>0.22419641909999999</v>
      </c>
      <c r="O6">
        <v>-7.4827249469999997E-3</v>
      </c>
      <c r="Q6" t="s">
        <v>37</v>
      </c>
      <c r="R6">
        <f t="shared" si="2"/>
        <v>2.784705228</v>
      </c>
      <c r="S6">
        <f t="shared" si="3"/>
        <v>9.4321898480000002</v>
      </c>
      <c r="T6">
        <f t="shared" si="0"/>
        <v>1407.2465811999998</v>
      </c>
      <c r="U6">
        <f t="shared" si="0"/>
        <v>20.345623079999999</v>
      </c>
      <c r="V6">
        <f t="shared" si="0"/>
        <v>381.39129259999999</v>
      </c>
      <c r="W6">
        <f t="shared" si="0"/>
        <v>0.10456385048</v>
      </c>
      <c r="X6">
        <f t="shared" si="0"/>
        <v>182.71294283999998</v>
      </c>
      <c r="Y6">
        <f t="shared" si="0"/>
        <v>292.81840060000002</v>
      </c>
      <c r="Z6">
        <f t="shared" si="0"/>
        <v>10.876412569999999</v>
      </c>
      <c r="AA6">
        <f t="shared" si="0"/>
        <v>148.89633986000001</v>
      </c>
      <c r="AB6">
        <f t="shared" si="0"/>
        <v>3.4752003679999999</v>
      </c>
      <c r="AC6">
        <f t="shared" si="0"/>
        <v>278.65175160000001</v>
      </c>
      <c r="AD6">
        <f t="shared" si="0"/>
        <v>4.4839283820000002</v>
      </c>
      <c r="AE6">
        <f t="shared" si="0"/>
        <v>-0.14965449893999999</v>
      </c>
      <c r="AG6">
        <v>0.5</v>
      </c>
      <c r="AH6">
        <v>10</v>
      </c>
      <c r="AI6">
        <f t="shared" si="1"/>
        <v>20</v>
      </c>
    </row>
    <row r="7" spans="1:35">
      <c r="A7" t="s">
        <v>38</v>
      </c>
      <c r="B7">
        <v>0.60192272499999999</v>
      </c>
      <c r="C7">
        <v>9.2304036569999998E-2</v>
      </c>
      <c r="D7">
        <v>1.969547961</v>
      </c>
      <c r="E7">
        <v>0.61112419370000004</v>
      </c>
      <c r="F7">
        <v>2.3859928209999999</v>
      </c>
      <c r="G7">
        <v>4.512120128E-3</v>
      </c>
      <c r="H7">
        <v>0.37892333579999998</v>
      </c>
      <c r="I7">
        <v>0.15065069640000001</v>
      </c>
      <c r="J7">
        <v>0.17304910770000001</v>
      </c>
      <c r="K7">
        <v>0.33350916380000001</v>
      </c>
      <c r="L7">
        <v>2.4602753660000001E-2</v>
      </c>
      <c r="M7">
        <v>3.2022611269999999</v>
      </c>
      <c r="N7">
        <v>1.9656242460000001E-2</v>
      </c>
      <c r="O7">
        <v>7.4858186879999998E-3</v>
      </c>
      <c r="Q7" t="s">
        <v>38</v>
      </c>
      <c r="R7">
        <f t="shared" si="2"/>
        <v>12.0384545</v>
      </c>
      <c r="S7">
        <f t="shared" si="3"/>
        <v>1.8460807313999998</v>
      </c>
      <c r="T7">
        <f t="shared" si="0"/>
        <v>39.390959219999999</v>
      </c>
      <c r="U7">
        <f t="shared" si="0"/>
        <v>12.222483874000002</v>
      </c>
      <c r="V7">
        <f t="shared" si="0"/>
        <v>47.719856419999999</v>
      </c>
      <c r="W7">
        <f t="shared" si="0"/>
        <v>9.0242402560000004E-2</v>
      </c>
      <c r="X7">
        <f t="shared" si="0"/>
        <v>7.5784667159999994</v>
      </c>
      <c r="Y7">
        <f t="shared" si="0"/>
        <v>3.0130139280000003</v>
      </c>
      <c r="Z7">
        <f t="shared" si="0"/>
        <v>3.4609821540000003</v>
      </c>
      <c r="AA7">
        <f t="shared" si="0"/>
        <v>6.6701832760000004</v>
      </c>
      <c r="AB7">
        <f t="shared" si="0"/>
        <v>0.49205507320000003</v>
      </c>
      <c r="AC7">
        <f t="shared" si="0"/>
        <v>64.045222539999997</v>
      </c>
      <c r="AD7">
        <f t="shared" si="0"/>
        <v>0.39312484920000001</v>
      </c>
      <c r="AE7">
        <f t="shared" si="0"/>
        <v>0.14971637375999999</v>
      </c>
      <c r="AG7">
        <v>0.5</v>
      </c>
      <c r="AH7">
        <v>10</v>
      </c>
      <c r="AI7">
        <f t="shared" si="1"/>
        <v>20</v>
      </c>
    </row>
    <row r="8" spans="1:35">
      <c r="A8" t="s">
        <v>39</v>
      </c>
      <c r="B8">
        <v>0.6155604334</v>
      </c>
      <c r="C8">
        <v>9.4648160810000007E-2</v>
      </c>
      <c r="D8">
        <v>0.20378311469999999</v>
      </c>
      <c r="E8">
        <v>0.14075379330000001</v>
      </c>
      <c r="F8">
        <v>0.63529966260000004</v>
      </c>
      <c r="G8">
        <v>4.5279793300000001E-3</v>
      </c>
      <c r="H8">
        <v>-9.7656830540000003E-2</v>
      </c>
      <c r="I8">
        <v>1.4844824750000001E-2</v>
      </c>
      <c r="J8">
        <v>0.1074701066</v>
      </c>
      <c r="K8">
        <v>4.6273887309999998E-2</v>
      </c>
      <c r="L8">
        <v>2.8784254450000001E-2</v>
      </c>
      <c r="M8">
        <v>0.35233446499999999</v>
      </c>
      <c r="N8">
        <v>4.9621013980000002E-3</v>
      </c>
      <c r="O8">
        <v>-7.4380188880000002E-3</v>
      </c>
      <c r="Q8" t="s">
        <v>39</v>
      </c>
      <c r="R8">
        <f t="shared" si="2"/>
        <v>12.311208667999999</v>
      </c>
      <c r="S8">
        <f t="shared" si="3"/>
        <v>1.8929632162000001</v>
      </c>
      <c r="T8">
        <f t="shared" si="0"/>
        <v>4.0756622939999998</v>
      </c>
      <c r="U8">
        <f t="shared" si="0"/>
        <v>2.8150758660000004</v>
      </c>
      <c r="V8">
        <f t="shared" si="0"/>
        <v>12.705993252000001</v>
      </c>
      <c r="W8">
        <f t="shared" si="0"/>
        <v>9.0559586600000005E-2</v>
      </c>
      <c r="X8">
        <f t="shared" si="0"/>
        <v>-1.9531366108000001</v>
      </c>
      <c r="Y8">
        <f t="shared" si="0"/>
        <v>0.29689649500000004</v>
      </c>
      <c r="Z8">
        <f t="shared" si="0"/>
        <v>2.1494021320000001</v>
      </c>
      <c r="AA8">
        <f t="shared" si="0"/>
        <v>0.9254777461999999</v>
      </c>
      <c r="AB8">
        <f t="shared" si="0"/>
        <v>0.57568508900000004</v>
      </c>
      <c r="AC8">
        <f t="shared" si="0"/>
        <v>7.0466892999999997</v>
      </c>
      <c r="AD8">
        <f t="shared" si="0"/>
        <v>9.9242027960000007E-2</v>
      </c>
      <c r="AE8">
        <f t="shared" si="0"/>
        <v>-0.14876037776000001</v>
      </c>
      <c r="AG8">
        <v>0.5</v>
      </c>
      <c r="AH8">
        <v>10</v>
      </c>
      <c r="AI8">
        <f t="shared" si="1"/>
        <v>20</v>
      </c>
    </row>
    <row r="9" spans="1:35">
      <c r="A9" t="s">
        <v>40</v>
      </c>
      <c r="B9">
        <v>0.18263490469999999</v>
      </c>
      <c r="C9">
        <v>0.1089906986</v>
      </c>
      <c r="D9">
        <v>8.9345917489999996E-2</v>
      </c>
      <c r="E9">
        <v>5.4710675790000003E-2</v>
      </c>
      <c r="F9">
        <v>0.3252081684</v>
      </c>
      <c r="G9">
        <v>4.5350294909999997E-3</v>
      </c>
      <c r="H9">
        <v>-0.1972896925</v>
      </c>
      <c r="I9">
        <v>-1.0261121079999999E-2</v>
      </c>
      <c r="J9">
        <v>8.5047952509999997E-2</v>
      </c>
      <c r="K9">
        <v>3.3102149710000001E-2</v>
      </c>
      <c r="L9">
        <v>3.229550716E-2</v>
      </c>
      <c r="M9">
        <v>0.144402003</v>
      </c>
      <c r="N9">
        <v>2.4265511039999999E-3</v>
      </c>
      <c r="O9">
        <v>-9.1131905039999999E-3</v>
      </c>
      <c r="Q9" t="s">
        <v>40</v>
      </c>
      <c r="R9">
        <f t="shared" si="2"/>
        <v>3.6526980939999998</v>
      </c>
      <c r="S9">
        <f t="shared" si="3"/>
        <v>2.1798139720000003</v>
      </c>
      <c r="T9">
        <f t="shared" si="0"/>
        <v>1.7869183497999999</v>
      </c>
      <c r="U9">
        <f t="shared" si="0"/>
        <v>1.0942135158000001</v>
      </c>
      <c r="V9">
        <f t="shared" si="0"/>
        <v>6.5041633680000004</v>
      </c>
      <c r="W9">
        <f t="shared" si="0"/>
        <v>9.0700589819999997E-2</v>
      </c>
      <c r="X9">
        <f t="shared" si="0"/>
        <v>-3.9457938500000003</v>
      </c>
      <c r="Y9">
        <f t="shared" si="0"/>
        <v>-0.20522242159999998</v>
      </c>
      <c r="Z9">
        <f t="shared" si="0"/>
        <v>1.7009590501999998</v>
      </c>
      <c r="AA9">
        <f t="shared" si="0"/>
        <v>0.66204299420000001</v>
      </c>
      <c r="AB9">
        <f t="shared" si="0"/>
        <v>0.64591014320000006</v>
      </c>
      <c r="AC9">
        <f t="shared" si="0"/>
        <v>2.8880400599999998</v>
      </c>
      <c r="AD9">
        <f t="shared" si="0"/>
        <v>4.853102208E-2</v>
      </c>
      <c r="AE9">
        <f t="shared" si="0"/>
        <v>-0.18226381008</v>
      </c>
      <c r="AG9">
        <v>0.5</v>
      </c>
      <c r="AH9">
        <v>10</v>
      </c>
      <c r="AI9">
        <f t="shared" si="1"/>
        <v>20</v>
      </c>
    </row>
    <row r="10" spans="1:35">
      <c r="A10" t="s">
        <v>41</v>
      </c>
      <c r="B10">
        <v>0.1491328106</v>
      </c>
      <c r="C10">
        <v>0.13402678539999999</v>
      </c>
      <c r="D10">
        <v>0.18748719520000001</v>
      </c>
      <c r="E10">
        <v>2.5563540480000001E-2</v>
      </c>
      <c r="F10">
        <v>0.57749987999999997</v>
      </c>
      <c r="G10">
        <v>4.5004235380000004E-3</v>
      </c>
      <c r="H10">
        <v>-0.17430315769999999</v>
      </c>
      <c r="I10">
        <v>-1.296972331E-2</v>
      </c>
      <c r="J10">
        <v>0.1131976225</v>
      </c>
      <c r="K10">
        <v>6.1649630439999999E-2</v>
      </c>
      <c r="L10">
        <v>3.223142818E-2</v>
      </c>
      <c r="M10">
        <v>8.8392253130000001E-2</v>
      </c>
      <c r="N10">
        <v>2.7319454070000001E-3</v>
      </c>
      <c r="O10">
        <v>-1.007603009E-2</v>
      </c>
      <c r="Q10" t="s">
        <v>41</v>
      </c>
      <c r="R10">
        <f t="shared" si="2"/>
        <v>2.9826562120000002</v>
      </c>
      <c r="S10">
        <f t="shared" si="3"/>
        <v>2.6805357079999999</v>
      </c>
      <c r="T10">
        <f t="shared" si="0"/>
        <v>3.7497439040000002</v>
      </c>
      <c r="U10">
        <f t="shared" si="0"/>
        <v>0.51127080960000004</v>
      </c>
      <c r="V10">
        <f t="shared" si="0"/>
        <v>11.549997599999999</v>
      </c>
      <c r="W10">
        <f t="shared" si="0"/>
        <v>9.0008470760000014E-2</v>
      </c>
      <c r="X10">
        <f t="shared" si="0"/>
        <v>-3.486063154</v>
      </c>
      <c r="Y10">
        <f t="shared" si="0"/>
        <v>-0.25939446620000001</v>
      </c>
      <c r="Z10">
        <f t="shared" si="0"/>
        <v>2.2639524500000001</v>
      </c>
      <c r="AA10">
        <f t="shared" si="0"/>
        <v>1.2329926088000001</v>
      </c>
      <c r="AB10">
        <f t="shared" si="0"/>
        <v>0.64462856359999998</v>
      </c>
      <c r="AC10">
        <f t="shared" si="0"/>
        <v>1.7678450626</v>
      </c>
      <c r="AD10">
        <f t="shared" si="0"/>
        <v>5.4638908139999998E-2</v>
      </c>
      <c r="AE10">
        <f t="shared" si="0"/>
        <v>-0.2015206018</v>
      </c>
      <c r="AG10">
        <v>0.5</v>
      </c>
      <c r="AH10">
        <v>10</v>
      </c>
      <c r="AI10">
        <f t="shared" si="1"/>
        <v>20</v>
      </c>
    </row>
    <row r="11" spans="1:35">
      <c r="A11" t="s">
        <v>42</v>
      </c>
      <c r="B11">
        <v>0.26799769709999999</v>
      </c>
      <c r="C11">
        <v>0.56834150579999998</v>
      </c>
      <c r="D11">
        <v>38.793358689999998</v>
      </c>
      <c r="E11">
        <v>1.61696127</v>
      </c>
      <c r="F11">
        <v>15.463456389999999</v>
      </c>
      <c r="G11">
        <v>5.0664026940000001E-3</v>
      </c>
      <c r="H11">
        <v>5.4688161580000001</v>
      </c>
      <c r="I11">
        <v>6.4672724700000002</v>
      </c>
      <c r="J11">
        <v>0.53917579969999996</v>
      </c>
      <c r="K11">
        <v>3.805716726</v>
      </c>
      <c r="L11">
        <v>0.105880322</v>
      </c>
      <c r="M11">
        <v>14.69312759</v>
      </c>
      <c r="N11">
        <v>0.22609270079999999</v>
      </c>
      <c r="O11">
        <v>-5.2169855739999998E-3</v>
      </c>
      <c r="Q11" t="s">
        <v>42</v>
      </c>
      <c r="R11">
        <f t="shared" si="2"/>
        <v>5.3599539419999997</v>
      </c>
      <c r="S11">
        <f t="shared" si="3"/>
        <v>11.366830115999999</v>
      </c>
      <c r="T11">
        <f t="shared" si="0"/>
        <v>775.86717379999993</v>
      </c>
      <c r="U11">
        <f t="shared" si="0"/>
        <v>32.339225400000004</v>
      </c>
      <c r="V11">
        <f t="shared" si="0"/>
        <v>309.26912779999998</v>
      </c>
      <c r="W11">
        <f t="shared" si="0"/>
        <v>0.10132805388</v>
      </c>
      <c r="X11">
        <f t="shared" si="0"/>
        <v>109.37632316</v>
      </c>
      <c r="Y11">
        <f t="shared" si="0"/>
        <v>129.34544940000001</v>
      </c>
      <c r="Z11">
        <f t="shared" si="0"/>
        <v>10.783515993999998</v>
      </c>
      <c r="AA11">
        <f t="shared" si="0"/>
        <v>76.11433452</v>
      </c>
      <c r="AB11">
        <f t="shared" si="0"/>
        <v>2.1176064399999999</v>
      </c>
      <c r="AC11">
        <f t="shared" si="0"/>
        <v>293.86255180000001</v>
      </c>
      <c r="AD11">
        <f t="shared" si="0"/>
        <v>4.5218540159999998</v>
      </c>
      <c r="AE11">
        <f t="shared" si="0"/>
        <v>-0.10433971148</v>
      </c>
      <c r="AG11">
        <v>0.5</v>
      </c>
      <c r="AH11">
        <v>10</v>
      </c>
      <c r="AI11">
        <f t="shared" si="1"/>
        <v>20</v>
      </c>
    </row>
    <row r="13" spans="1:35">
      <c r="A13" t="s">
        <v>43</v>
      </c>
      <c r="B13" t="s">
        <v>8</v>
      </c>
      <c r="C13">
        <v>8.559313499E-2</v>
      </c>
      <c r="D13">
        <v>1.96889867</v>
      </c>
      <c r="E13">
        <v>142.53281050000001</v>
      </c>
      <c r="F13">
        <v>0.42779927810000001</v>
      </c>
      <c r="G13">
        <v>1.123184073E-2</v>
      </c>
      <c r="H13">
        <v>0.35791378400000001</v>
      </c>
      <c r="I13">
        <v>0.49034485970000002</v>
      </c>
      <c r="J13">
        <v>0.41395916310000003</v>
      </c>
      <c r="K13">
        <v>1.4545400879999999</v>
      </c>
      <c r="L13">
        <v>1.832165274E-2</v>
      </c>
      <c r="M13">
        <v>26.275202820000001</v>
      </c>
      <c r="N13">
        <v>1.0340313909999999E-2</v>
      </c>
      <c r="O13">
        <v>1.44358165</v>
      </c>
      <c r="Q13" t="s">
        <v>43</v>
      </c>
      <c r="R13" t="e">
        <f>B13*AI13</f>
        <v>#VALUE!</v>
      </c>
      <c r="S13">
        <f t="shared" ref="S13:AE22" si="4">C13*$AI13</f>
        <v>1.7118626997999999</v>
      </c>
      <c r="T13">
        <f t="shared" si="4"/>
        <v>39.377973400000002</v>
      </c>
      <c r="U13">
        <f t="shared" si="4"/>
        <v>2850.6562100000001</v>
      </c>
      <c r="V13">
        <f t="shared" si="4"/>
        <v>8.555985562</v>
      </c>
      <c r="W13">
        <f t="shared" si="4"/>
        <v>0.22463681459999998</v>
      </c>
      <c r="X13">
        <f t="shared" si="4"/>
        <v>7.15827568</v>
      </c>
      <c r="Y13">
        <f t="shared" si="4"/>
        <v>9.8068971940000012</v>
      </c>
      <c r="Z13">
        <f t="shared" si="4"/>
        <v>8.2791832620000001</v>
      </c>
      <c r="AA13">
        <f t="shared" si="4"/>
        <v>29.090801759999998</v>
      </c>
      <c r="AB13">
        <f t="shared" si="4"/>
        <v>0.36643305479999999</v>
      </c>
      <c r="AC13">
        <f t="shared" si="4"/>
        <v>525.50405639999997</v>
      </c>
      <c r="AD13">
        <f t="shared" si="4"/>
        <v>0.20680627819999997</v>
      </c>
      <c r="AE13">
        <f t="shared" si="4"/>
        <v>28.871633000000003</v>
      </c>
      <c r="AG13">
        <v>0.5</v>
      </c>
      <c r="AH13">
        <v>10</v>
      </c>
      <c r="AI13">
        <f t="shared" ref="AI13:AI22" si="5">AH13/AG13</f>
        <v>20</v>
      </c>
    </row>
    <row r="14" spans="1:35">
      <c r="A14" t="s">
        <v>44</v>
      </c>
      <c r="B14" t="s">
        <v>8</v>
      </c>
      <c r="C14">
        <v>0.19437720410000001</v>
      </c>
      <c r="D14">
        <v>1.408239547</v>
      </c>
      <c r="E14">
        <v>227.2616563</v>
      </c>
      <c r="F14">
        <v>0.62979017849999996</v>
      </c>
      <c r="G14">
        <v>5.817500557E-2</v>
      </c>
      <c r="H14">
        <v>1.884109622</v>
      </c>
      <c r="I14">
        <v>1.877701259</v>
      </c>
      <c r="J14">
        <v>0.30533765410000002</v>
      </c>
      <c r="K14">
        <v>1.4760794509999999</v>
      </c>
      <c r="L14">
        <v>3.8946975010000003E-2</v>
      </c>
      <c r="M14">
        <v>57.053675560000002</v>
      </c>
      <c r="N14">
        <v>2.168940536E-2</v>
      </c>
      <c r="O14">
        <v>4.4393502290000004</v>
      </c>
      <c r="Q14" t="s">
        <v>44</v>
      </c>
      <c r="R14" t="e">
        <f>B14*AI13</f>
        <v>#VALUE!</v>
      </c>
      <c r="S14">
        <f t="shared" si="4"/>
        <v>3.8875440820000002</v>
      </c>
      <c r="T14">
        <f t="shared" si="4"/>
        <v>28.16479094</v>
      </c>
      <c r="U14">
        <f t="shared" si="4"/>
        <v>4545.2331260000001</v>
      </c>
      <c r="V14">
        <f t="shared" si="4"/>
        <v>12.595803569999999</v>
      </c>
      <c r="W14">
        <f t="shared" si="4"/>
        <v>1.1635001114000001</v>
      </c>
      <c r="X14">
        <f t="shared" si="4"/>
        <v>37.682192440000001</v>
      </c>
      <c r="Y14">
        <f t="shared" si="4"/>
        <v>37.554025179999996</v>
      </c>
      <c r="Z14">
        <f t="shared" si="4"/>
        <v>6.1067530820000009</v>
      </c>
      <c r="AA14">
        <f t="shared" si="4"/>
        <v>29.52158902</v>
      </c>
      <c r="AB14">
        <f t="shared" si="4"/>
        <v>0.77893950020000002</v>
      </c>
      <c r="AC14">
        <f t="shared" si="4"/>
        <v>1141.0735112</v>
      </c>
      <c r="AD14">
        <f t="shared" si="4"/>
        <v>0.43378810719999999</v>
      </c>
      <c r="AE14">
        <f t="shared" si="4"/>
        <v>88.787004580000001</v>
      </c>
      <c r="AG14">
        <v>0.5</v>
      </c>
      <c r="AH14">
        <v>10</v>
      </c>
      <c r="AI14">
        <f t="shared" si="5"/>
        <v>20</v>
      </c>
    </row>
    <row r="15" spans="1:35">
      <c r="A15" t="s">
        <v>45</v>
      </c>
      <c r="B15" t="s">
        <v>8</v>
      </c>
      <c r="C15">
        <v>0.35213843119999999</v>
      </c>
      <c r="D15">
        <v>0.69266614260000003</v>
      </c>
      <c r="E15">
        <v>120.7592578</v>
      </c>
      <c r="F15">
        <v>0.5978944236</v>
      </c>
      <c r="G15">
        <v>3.387080906E-2</v>
      </c>
      <c r="H15">
        <v>4.291378914</v>
      </c>
      <c r="I15">
        <v>1.386290239</v>
      </c>
      <c r="J15">
        <v>0.39082018289999998</v>
      </c>
      <c r="K15">
        <v>1.1541341540000001</v>
      </c>
      <c r="L15">
        <v>2.916961484E-2</v>
      </c>
      <c r="M15">
        <v>56.91731695</v>
      </c>
      <c r="N15">
        <v>7.5459736529999996E-3</v>
      </c>
      <c r="O15">
        <v>2.2875343510000001</v>
      </c>
      <c r="Q15" t="s">
        <v>45</v>
      </c>
      <c r="R15" t="e">
        <f t="shared" ref="R15:R22" si="6">B15*AI14</f>
        <v>#VALUE!</v>
      </c>
      <c r="S15">
        <f t="shared" si="4"/>
        <v>7.0427686239999998</v>
      </c>
      <c r="T15">
        <f t="shared" si="4"/>
        <v>13.853322852000002</v>
      </c>
      <c r="U15">
        <f t="shared" si="4"/>
        <v>2415.185156</v>
      </c>
      <c r="V15">
        <f t="shared" si="4"/>
        <v>11.957888472</v>
      </c>
      <c r="W15">
        <f t="shared" si="4"/>
        <v>0.67741618120000002</v>
      </c>
      <c r="X15">
        <f t="shared" si="4"/>
        <v>85.827578279999997</v>
      </c>
      <c r="Y15">
        <f t="shared" si="4"/>
        <v>27.725804780000001</v>
      </c>
      <c r="Z15">
        <f t="shared" si="4"/>
        <v>7.8164036579999996</v>
      </c>
      <c r="AA15">
        <f t="shared" si="4"/>
        <v>23.082683080000002</v>
      </c>
      <c r="AB15">
        <f t="shared" si="4"/>
        <v>0.58339229680000004</v>
      </c>
      <c r="AC15">
        <f t="shared" si="4"/>
        <v>1138.3463389999999</v>
      </c>
      <c r="AD15">
        <f t="shared" si="4"/>
        <v>0.15091947306</v>
      </c>
      <c r="AE15">
        <f t="shared" si="4"/>
        <v>45.750687020000001</v>
      </c>
      <c r="AG15">
        <v>0.5</v>
      </c>
      <c r="AH15">
        <v>10</v>
      </c>
      <c r="AI15">
        <f t="shared" si="5"/>
        <v>20</v>
      </c>
    </row>
    <row r="16" spans="1:35">
      <c r="A16" t="s">
        <v>46</v>
      </c>
      <c r="B16" t="s">
        <v>8</v>
      </c>
      <c r="C16">
        <v>0.47145895040000002</v>
      </c>
      <c r="D16">
        <v>0.8942552923</v>
      </c>
      <c r="E16">
        <v>100.3218895</v>
      </c>
      <c r="F16">
        <v>1.3506139150000001</v>
      </c>
      <c r="G16">
        <v>5.9530260549999998E-2</v>
      </c>
      <c r="H16">
        <v>4.1866577530000004</v>
      </c>
      <c r="I16">
        <v>0.82625893949999996</v>
      </c>
      <c r="J16">
        <v>0.46132400010000002</v>
      </c>
      <c r="K16">
        <v>3.045220166</v>
      </c>
      <c r="L16">
        <v>4.7049431539999999E-2</v>
      </c>
      <c r="M16">
        <v>51.598334479999998</v>
      </c>
      <c r="N16">
        <v>1.344829946E-2</v>
      </c>
      <c r="O16">
        <v>3.5325072409999998</v>
      </c>
      <c r="Q16" t="s">
        <v>46</v>
      </c>
      <c r="R16" t="e">
        <f t="shared" si="6"/>
        <v>#VALUE!</v>
      </c>
      <c r="S16">
        <f t="shared" si="4"/>
        <v>9.4291790080000002</v>
      </c>
      <c r="T16">
        <f t="shared" si="4"/>
        <v>17.885105846000002</v>
      </c>
      <c r="U16">
        <f t="shared" si="4"/>
        <v>2006.4377899999999</v>
      </c>
      <c r="V16">
        <f t="shared" si="4"/>
        <v>27.012278300000002</v>
      </c>
      <c r="W16">
        <f t="shared" si="4"/>
        <v>1.1906052110000001</v>
      </c>
      <c r="X16">
        <f t="shared" si="4"/>
        <v>83.733155060000001</v>
      </c>
      <c r="Y16">
        <f t="shared" si="4"/>
        <v>16.525178789999998</v>
      </c>
      <c r="Z16">
        <f t="shared" si="4"/>
        <v>9.2264800020000006</v>
      </c>
      <c r="AA16">
        <f t="shared" si="4"/>
        <v>60.90440332</v>
      </c>
      <c r="AB16">
        <f t="shared" si="4"/>
        <v>0.94098863079999995</v>
      </c>
      <c r="AC16">
        <f t="shared" si="4"/>
        <v>1031.9666895999999</v>
      </c>
      <c r="AD16">
        <f t="shared" si="4"/>
        <v>0.26896598920000003</v>
      </c>
      <c r="AE16">
        <f t="shared" si="4"/>
        <v>70.650144819999994</v>
      </c>
      <c r="AG16">
        <v>0.5</v>
      </c>
      <c r="AH16">
        <v>10</v>
      </c>
      <c r="AI16">
        <f t="shared" si="5"/>
        <v>20</v>
      </c>
    </row>
    <row r="17" spans="1:35">
      <c r="A17" t="s">
        <v>47</v>
      </c>
      <c r="B17">
        <v>25.748399299999999</v>
      </c>
      <c r="C17">
        <v>0.96714829170000005</v>
      </c>
      <c r="D17">
        <v>60.147857270000003</v>
      </c>
      <c r="E17">
        <v>41.54066005</v>
      </c>
      <c r="F17">
        <v>5.4103343309999996</v>
      </c>
      <c r="G17">
        <v>5.4215063519999999E-3</v>
      </c>
      <c r="H17">
        <v>3.2779962089999999</v>
      </c>
      <c r="I17">
        <v>13.00639593</v>
      </c>
      <c r="J17">
        <v>0.26809746330000001</v>
      </c>
      <c r="K17">
        <v>7.2254408190000001</v>
      </c>
      <c r="L17">
        <v>3.8336742780000002E-2</v>
      </c>
      <c r="M17">
        <v>10.108366500000001</v>
      </c>
      <c r="N17">
        <v>0.17665727340000001</v>
      </c>
      <c r="O17">
        <v>0.15919863270000001</v>
      </c>
      <c r="Q17" t="s">
        <v>47</v>
      </c>
      <c r="R17">
        <f t="shared" si="6"/>
        <v>514.967986</v>
      </c>
      <c r="S17">
        <f t="shared" si="4"/>
        <v>19.342965834000001</v>
      </c>
      <c r="T17">
        <f t="shared" si="4"/>
        <v>1202.9571454000002</v>
      </c>
      <c r="U17">
        <f t="shared" si="4"/>
        <v>830.81320099999994</v>
      </c>
      <c r="V17">
        <f t="shared" si="4"/>
        <v>108.20668662</v>
      </c>
      <c r="W17">
        <f t="shared" si="4"/>
        <v>0.10843012703999999</v>
      </c>
      <c r="X17">
        <f t="shared" si="4"/>
        <v>65.559924179999996</v>
      </c>
      <c r="Y17">
        <f t="shared" si="4"/>
        <v>260.12791859999999</v>
      </c>
      <c r="Z17">
        <f t="shared" si="4"/>
        <v>5.3619492659999999</v>
      </c>
      <c r="AA17">
        <f t="shared" si="4"/>
        <v>144.50881638000001</v>
      </c>
      <c r="AB17">
        <f t="shared" si="4"/>
        <v>0.76673485559999999</v>
      </c>
      <c r="AC17">
        <f t="shared" si="4"/>
        <v>202.16733000000002</v>
      </c>
      <c r="AD17">
        <f t="shared" si="4"/>
        <v>3.5331454680000003</v>
      </c>
      <c r="AE17">
        <f t="shared" si="4"/>
        <v>3.1839726540000002</v>
      </c>
      <c r="AG17">
        <v>0.5</v>
      </c>
      <c r="AH17">
        <v>10</v>
      </c>
      <c r="AI17">
        <f t="shared" si="5"/>
        <v>20</v>
      </c>
    </row>
    <row r="18" spans="1:35">
      <c r="A18" t="s">
        <v>76</v>
      </c>
      <c r="B18" t="s">
        <v>8</v>
      </c>
      <c r="C18">
        <v>0.16127009010000001</v>
      </c>
      <c r="D18">
        <v>1.888160697</v>
      </c>
      <c r="E18">
        <v>116.1182975</v>
      </c>
      <c r="F18">
        <v>0.54546667900000001</v>
      </c>
      <c r="G18">
        <v>5.5587061300000004E-3</v>
      </c>
      <c r="H18">
        <v>2.8674793149999999E-2</v>
      </c>
      <c r="I18">
        <v>0.40099708490000002</v>
      </c>
      <c r="J18">
        <v>0.34170093559999998</v>
      </c>
      <c r="K18">
        <v>1.3898647470000001</v>
      </c>
      <c r="L18">
        <v>9.6194269490000005E-3</v>
      </c>
      <c r="M18">
        <v>25.520744539999999</v>
      </c>
      <c r="N18">
        <v>1.5853285040000002E-2</v>
      </c>
      <c r="O18">
        <v>0.81157627200000004</v>
      </c>
      <c r="Q18" t="s">
        <v>76</v>
      </c>
      <c r="R18" t="e">
        <f t="shared" si="6"/>
        <v>#VALUE!</v>
      </c>
      <c r="S18">
        <f t="shared" si="4"/>
        <v>3.2254018020000004</v>
      </c>
      <c r="T18">
        <f t="shared" si="4"/>
        <v>37.76321394</v>
      </c>
      <c r="U18">
        <f t="shared" si="4"/>
        <v>2322.3659499999999</v>
      </c>
      <c r="V18">
        <f t="shared" si="4"/>
        <v>10.90933358</v>
      </c>
      <c r="W18">
        <f t="shared" si="4"/>
        <v>0.11117412260000001</v>
      </c>
      <c r="X18">
        <f t="shared" si="4"/>
        <v>0.57349586299999999</v>
      </c>
      <c r="Y18">
        <f t="shared" si="4"/>
        <v>8.0199416980000002</v>
      </c>
      <c r="Z18">
        <f t="shared" si="4"/>
        <v>6.8340187119999998</v>
      </c>
      <c r="AA18">
        <f t="shared" si="4"/>
        <v>27.79729494</v>
      </c>
      <c r="AB18">
        <f t="shared" si="4"/>
        <v>0.19238853898000002</v>
      </c>
      <c r="AC18">
        <f t="shared" si="4"/>
        <v>510.41489079999997</v>
      </c>
      <c r="AD18">
        <f t="shared" si="4"/>
        <v>0.31706570080000002</v>
      </c>
      <c r="AE18">
        <f t="shared" si="4"/>
        <v>16.231525440000002</v>
      </c>
      <c r="AG18">
        <v>0.5</v>
      </c>
      <c r="AH18">
        <v>10</v>
      </c>
      <c r="AI18">
        <f t="shared" si="5"/>
        <v>20</v>
      </c>
    </row>
    <row r="19" spans="1:35">
      <c r="A19" t="s">
        <v>77</v>
      </c>
      <c r="B19" t="s">
        <v>8</v>
      </c>
      <c r="C19">
        <v>0.19217865840000001</v>
      </c>
      <c r="D19">
        <v>0.2936683779</v>
      </c>
      <c r="E19">
        <v>140.13452100000001</v>
      </c>
      <c r="F19">
        <v>0.33288457640000002</v>
      </c>
      <c r="G19">
        <v>1.307153435E-2</v>
      </c>
      <c r="H19">
        <v>0.5997453935</v>
      </c>
      <c r="I19">
        <v>0.9817645586</v>
      </c>
      <c r="J19">
        <v>0.27884973870000002</v>
      </c>
      <c r="K19">
        <v>1.6237372919999999</v>
      </c>
      <c r="L19">
        <v>8.6702779570000006E-3</v>
      </c>
      <c r="M19">
        <v>62.137801420000002</v>
      </c>
      <c r="N19">
        <v>6.9746507019999996E-3</v>
      </c>
      <c r="O19">
        <v>1.384722531</v>
      </c>
      <c r="Q19" t="s">
        <v>77</v>
      </c>
      <c r="R19" t="e">
        <f t="shared" si="6"/>
        <v>#VALUE!</v>
      </c>
      <c r="S19">
        <f t="shared" si="4"/>
        <v>3.8435731680000003</v>
      </c>
      <c r="T19">
        <f t="shared" si="4"/>
        <v>5.873367558</v>
      </c>
      <c r="U19">
        <f t="shared" si="4"/>
        <v>2802.6904199999999</v>
      </c>
      <c r="V19">
        <f t="shared" si="4"/>
        <v>6.6576915280000009</v>
      </c>
      <c r="W19">
        <f t="shared" si="4"/>
        <v>0.26143068699999999</v>
      </c>
      <c r="X19">
        <f t="shared" si="4"/>
        <v>11.99490787</v>
      </c>
      <c r="Y19">
        <f t="shared" si="4"/>
        <v>19.635291171999999</v>
      </c>
      <c r="Z19">
        <f t="shared" si="4"/>
        <v>5.5769947740000001</v>
      </c>
      <c r="AA19">
        <f t="shared" si="4"/>
        <v>32.474745839999997</v>
      </c>
      <c r="AB19">
        <f t="shared" si="4"/>
        <v>0.17340555914</v>
      </c>
      <c r="AC19">
        <f t="shared" si="4"/>
        <v>1242.7560284000001</v>
      </c>
      <c r="AD19">
        <f t="shared" si="4"/>
        <v>0.13949301404</v>
      </c>
      <c r="AE19">
        <f t="shared" si="4"/>
        <v>27.694450619999998</v>
      </c>
      <c r="AG19">
        <v>0.5</v>
      </c>
      <c r="AH19">
        <v>10</v>
      </c>
      <c r="AI19">
        <f t="shared" si="5"/>
        <v>20</v>
      </c>
    </row>
    <row r="20" spans="1:35">
      <c r="A20" t="s">
        <v>78</v>
      </c>
      <c r="B20" t="s">
        <v>8</v>
      </c>
      <c r="C20">
        <v>0.1743458997</v>
      </c>
      <c r="D20">
        <v>0.201545275</v>
      </c>
      <c r="E20">
        <v>78.451078670000001</v>
      </c>
      <c r="F20">
        <v>0.53781698850000004</v>
      </c>
      <c r="G20">
        <v>1.980567687E-2</v>
      </c>
      <c r="H20">
        <v>1.316574446</v>
      </c>
      <c r="I20">
        <v>2.054492218</v>
      </c>
      <c r="J20">
        <v>0.32788790550000002</v>
      </c>
      <c r="K20">
        <v>1.394516718</v>
      </c>
      <c r="L20">
        <v>1.7667211570000001E-2</v>
      </c>
      <c r="M20">
        <v>50.420189579999999</v>
      </c>
      <c r="N20">
        <v>5.3001538969999996E-3</v>
      </c>
      <c r="O20">
        <v>1.8617882619999999</v>
      </c>
      <c r="Q20" t="s">
        <v>78</v>
      </c>
      <c r="R20" t="e">
        <f t="shared" si="6"/>
        <v>#VALUE!</v>
      </c>
      <c r="S20">
        <f t="shared" si="4"/>
        <v>3.4869179940000001</v>
      </c>
      <c r="T20">
        <f t="shared" si="4"/>
        <v>4.0309055000000003</v>
      </c>
      <c r="U20">
        <f t="shared" si="4"/>
        <v>1569.0215734000001</v>
      </c>
      <c r="V20">
        <f t="shared" si="4"/>
        <v>10.75633977</v>
      </c>
      <c r="W20">
        <f t="shared" si="4"/>
        <v>0.39611353739999999</v>
      </c>
      <c r="X20">
        <f t="shared" si="4"/>
        <v>26.331488919999998</v>
      </c>
      <c r="Y20">
        <f t="shared" si="4"/>
        <v>41.089844360000001</v>
      </c>
      <c r="Z20">
        <f t="shared" si="4"/>
        <v>6.55775811</v>
      </c>
      <c r="AA20">
        <f t="shared" si="4"/>
        <v>27.890334360000001</v>
      </c>
      <c r="AB20">
        <f t="shared" si="4"/>
        <v>0.35334423140000004</v>
      </c>
      <c r="AC20">
        <f t="shared" si="4"/>
        <v>1008.4037916</v>
      </c>
      <c r="AD20">
        <f t="shared" si="4"/>
        <v>0.10600307794</v>
      </c>
      <c r="AE20">
        <f t="shared" si="4"/>
        <v>37.235765239999999</v>
      </c>
      <c r="AG20">
        <v>0.5</v>
      </c>
      <c r="AH20">
        <v>10</v>
      </c>
      <c r="AI20">
        <f t="shared" si="5"/>
        <v>20</v>
      </c>
    </row>
    <row r="21" spans="1:35">
      <c r="A21" t="s">
        <v>79</v>
      </c>
      <c r="B21" t="s">
        <v>8</v>
      </c>
      <c r="C21">
        <v>0.26537054370000002</v>
      </c>
      <c r="D21">
        <v>0.39450639320000003</v>
      </c>
      <c r="E21">
        <v>98.179375109999995</v>
      </c>
      <c r="F21">
        <v>1.3657122020000001</v>
      </c>
      <c r="G21">
        <v>4.2783480720000003E-2</v>
      </c>
      <c r="H21">
        <v>2.1623854100000002</v>
      </c>
      <c r="I21">
        <v>1.1727853619999999</v>
      </c>
      <c r="J21">
        <v>0.38882133730000001</v>
      </c>
      <c r="K21">
        <v>1.3167249700000001</v>
      </c>
      <c r="L21">
        <v>4.214036946E-2</v>
      </c>
      <c r="M21">
        <v>48.771471579999996</v>
      </c>
      <c r="N21">
        <v>8.7359833889999999E-3</v>
      </c>
      <c r="O21">
        <v>3.4992335780000001</v>
      </c>
      <c r="Q21" t="s">
        <v>79</v>
      </c>
      <c r="R21" t="e">
        <f t="shared" si="6"/>
        <v>#VALUE!</v>
      </c>
      <c r="S21">
        <f t="shared" si="4"/>
        <v>5.3074108740000003</v>
      </c>
      <c r="T21">
        <f t="shared" si="4"/>
        <v>7.8901278640000001</v>
      </c>
      <c r="U21">
        <f t="shared" si="4"/>
        <v>1963.5875022</v>
      </c>
      <c r="V21">
        <f t="shared" si="4"/>
        <v>27.314244040000002</v>
      </c>
      <c r="W21">
        <f t="shared" si="4"/>
        <v>0.8556696144</v>
      </c>
      <c r="X21">
        <f t="shared" si="4"/>
        <v>43.247708200000005</v>
      </c>
      <c r="Y21">
        <f t="shared" si="4"/>
        <v>23.455707239999999</v>
      </c>
      <c r="Z21">
        <f t="shared" si="4"/>
        <v>7.7764267460000003</v>
      </c>
      <c r="AA21">
        <f t="shared" si="4"/>
        <v>26.334499400000002</v>
      </c>
      <c r="AB21">
        <f t="shared" si="4"/>
        <v>0.84280738919999998</v>
      </c>
      <c r="AC21">
        <f t="shared" si="4"/>
        <v>975.42943159999993</v>
      </c>
      <c r="AD21">
        <f t="shared" si="4"/>
        <v>0.17471966778</v>
      </c>
      <c r="AE21">
        <f t="shared" si="4"/>
        <v>69.98467156000001</v>
      </c>
      <c r="AG21">
        <v>0.5</v>
      </c>
      <c r="AH21">
        <v>10</v>
      </c>
      <c r="AI21">
        <f t="shared" si="5"/>
        <v>20</v>
      </c>
    </row>
    <row r="22" spans="1:35">
      <c r="A22" t="s">
        <v>80</v>
      </c>
      <c r="B22">
        <v>30.018559369999998</v>
      </c>
      <c r="C22">
        <v>0.83765753470000004</v>
      </c>
      <c r="D22">
        <v>27.985538269999999</v>
      </c>
      <c r="E22">
        <v>54.456116780000002</v>
      </c>
      <c r="F22">
        <v>3.5007996260000001</v>
      </c>
      <c r="G22">
        <v>5.1470292679999998E-3</v>
      </c>
      <c r="H22">
        <v>1.4084183299999999</v>
      </c>
      <c r="I22">
        <v>4.2879537289999998</v>
      </c>
      <c r="J22">
        <v>0.25085502589999997</v>
      </c>
      <c r="K22">
        <v>7.1134635279999996</v>
      </c>
      <c r="L22">
        <v>1.8269318279999999E-2</v>
      </c>
      <c r="M22">
        <v>11.50562285</v>
      </c>
      <c r="N22">
        <v>0.14122925210000001</v>
      </c>
      <c r="O22">
        <v>0.2627024972</v>
      </c>
      <c r="Q22" t="s">
        <v>80</v>
      </c>
      <c r="R22">
        <f t="shared" si="6"/>
        <v>600.37118739999994</v>
      </c>
      <c r="S22">
        <f t="shared" si="4"/>
        <v>16.753150694000002</v>
      </c>
      <c r="T22">
        <f t="shared" si="4"/>
        <v>559.71076540000001</v>
      </c>
      <c r="U22">
        <f t="shared" si="4"/>
        <v>1089.1223356</v>
      </c>
      <c r="V22">
        <f t="shared" si="4"/>
        <v>70.015992519999998</v>
      </c>
      <c r="W22">
        <f t="shared" si="4"/>
        <v>0.10294058536</v>
      </c>
      <c r="X22">
        <f t="shared" si="4"/>
        <v>28.168366599999999</v>
      </c>
      <c r="Y22">
        <f t="shared" si="4"/>
        <v>85.759074580000004</v>
      </c>
      <c r="Z22">
        <f t="shared" si="4"/>
        <v>5.0171005179999995</v>
      </c>
      <c r="AA22">
        <f t="shared" si="4"/>
        <v>142.26927056</v>
      </c>
      <c r="AB22">
        <f t="shared" si="4"/>
        <v>0.36538636559999998</v>
      </c>
      <c r="AC22">
        <f t="shared" si="4"/>
        <v>230.11245700000001</v>
      </c>
      <c r="AD22">
        <f t="shared" si="4"/>
        <v>2.8245850420000003</v>
      </c>
      <c r="AE22">
        <f t="shared" si="4"/>
        <v>5.2540499440000001</v>
      </c>
      <c r="AG22">
        <v>0.5</v>
      </c>
      <c r="AH22">
        <v>10</v>
      </c>
      <c r="AI22">
        <f t="shared" si="5"/>
        <v>20</v>
      </c>
    </row>
    <row r="24" spans="1:35">
      <c r="A24" t="s">
        <v>58</v>
      </c>
      <c r="B24">
        <v>13.796726359999999</v>
      </c>
      <c r="C24">
        <v>5.6430191589999998E-3</v>
      </c>
      <c r="D24">
        <v>5.1035111899999999E-2</v>
      </c>
      <c r="E24">
        <v>14.47333401</v>
      </c>
      <c r="F24">
        <v>-0.14055330360000001</v>
      </c>
      <c r="G24">
        <v>4.9228767850000004E-3</v>
      </c>
      <c r="H24">
        <v>-0.1771882424</v>
      </c>
      <c r="I24">
        <v>3.061562634E-2</v>
      </c>
      <c r="J24">
        <v>5.0325558309999997E-2</v>
      </c>
      <c r="K24">
        <v>0.22390984119999999</v>
      </c>
      <c r="L24">
        <v>-1.6801466349999999E-2</v>
      </c>
      <c r="M24">
        <v>2.5652560210000002</v>
      </c>
      <c r="N24">
        <v>7.807764112E-4</v>
      </c>
      <c r="O24">
        <v>0.1277584007</v>
      </c>
      <c r="Q24" t="s">
        <v>58</v>
      </c>
      <c r="R24">
        <f>B24*$AI24</f>
        <v>2759.345272</v>
      </c>
      <c r="S24">
        <f t="shared" ref="S24:AE33" si="7">C24*$AI24</f>
        <v>1.1286038318</v>
      </c>
      <c r="T24">
        <f t="shared" si="7"/>
        <v>10.20702238</v>
      </c>
      <c r="U24">
        <f t="shared" si="7"/>
        <v>2894.6668020000002</v>
      </c>
      <c r="V24">
        <f t="shared" si="7"/>
        <v>-28.110660720000002</v>
      </c>
      <c r="W24">
        <f t="shared" si="7"/>
        <v>0.9845753570000001</v>
      </c>
      <c r="X24">
        <f t="shared" si="7"/>
        <v>-35.43764848</v>
      </c>
      <c r="Y24">
        <f t="shared" si="7"/>
        <v>6.1231252679999999</v>
      </c>
      <c r="Z24">
        <f t="shared" si="7"/>
        <v>10.065111662</v>
      </c>
      <c r="AA24">
        <f t="shared" si="7"/>
        <v>44.781968239999998</v>
      </c>
      <c r="AB24">
        <f t="shared" si="7"/>
        <v>-3.3602932699999997</v>
      </c>
      <c r="AC24">
        <f t="shared" si="7"/>
        <v>513.05120420000003</v>
      </c>
      <c r="AD24">
        <f t="shared" si="7"/>
        <v>0.15615528224</v>
      </c>
      <c r="AE24">
        <f t="shared" si="7"/>
        <v>25.551680139999998</v>
      </c>
      <c r="AG24">
        <v>0.5</v>
      </c>
      <c r="AH24">
        <v>100</v>
      </c>
      <c r="AI24">
        <f>AH24/AG24</f>
        <v>200</v>
      </c>
    </row>
    <row r="25" spans="1:35">
      <c r="A25" t="s">
        <v>59</v>
      </c>
      <c r="B25">
        <v>47.742586119999999</v>
      </c>
      <c r="C25">
        <v>1.7209996139999999E-2</v>
      </c>
      <c r="D25">
        <v>-1.030663403E-4</v>
      </c>
      <c r="E25">
        <v>23.716428350000001</v>
      </c>
      <c r="F25">
        <v>-0.1283507334</v>
      </c>
      <c r="G25">
        <v>8.663267556E-3</v>
      </c>
      <c r="H25">
        <v>-1.975619013E-2</v>
      </c>
      <c r="I25">
        <v>0.17308284099999999</v>
      </c>
      <c r="J25">
        <v>4.1027048750000003E-2</v>
      </c>
      <c r="K25">
        <v>0.22383952430000001</v>
      </c>
      <c r="L25">
        <v>-1.201155152E-2</v>
      </c>
      <c r="M25">
        <v>5.7160294040000004</v>
      </c>
      <c r="N25">
        <v>2.0462288389999999E-3</v>
      </c>
      <c r="O25">
        <v>0.43592762670000001</v>
      </c>
      <c r="Q25" t="s">
        <v>59</v>
      </c>
      <c r="R25">
        <f t="shared" ref="R25:R33" si="8">B25*$AI25</f>
        <v>9548.5172239999993</v>
      </c>
      <c r="S25">
        <f t="shared" si="7"/>
        <v>3.4419992279999998</v>
      </c>
      <c r="T25">
        <f t="shared" si="7"/>
        <v>-2.0613268060000002E-2</v>
      </c>
      <c r="U25">
        <f t="shared" si="7"/>
        <v>4743.2856700000002</v>
      </c>
      <c r="V25">
        <f t="shared" si="7"/>
        <v>-25.670146679999998</v>
      </c>
      <c r="W25">
        <f t="shared" si="7"/>
        <v>1.7326535112000001</v>
      </c>
      <c r="X25">
        <f t="shared" si="7"/>
        <v>-3.951238026</v>
      </c>
      <c r="Y25">
        <f t="shared" si="7"/>
        <v>34.616568199999996</v>
      </c>
      <c r="Z25">
        <f t="shared" si="7"/>
        <v>8.2054097500000012</v>
      </c>
      <c r="AA25">
        <f t="shared" si="7"/>
        <v>44.767904860000002</v>
      </c>
      <c r="AB25">
        <f t="shared" si="7"/>
        <v>-2.4023103040000002</v>
      </c>
      <c r="AC25">
        <f t="shared" si="7"/>
        <v>1143.2058808000002</v>
      </c>
      <c r="AD25">
        <f t="shared" si="7"/>
        <v>0.40924576779999999</v>
      </c>
      <c r="AE25">
        <f t="shared" si="7"/>
        <v>87.185525339999998</v>
      </c>
      <c r="AG25">
        <v>0.5</v>
      </c>
      <c r="AH25">
        <v>100</v>
      </c>
      <c r="AI25">
        <f t="shared" ref="AI25:AI33" si="9">AH25/AG25</f>
        <v>200</v>
      </c>
    </row>
    <row r="26" spans="1:35">
      <c r="A26" t="s">
        <v>60</v>
      </c>
      <c r="B26">
        <v>44.596798200000002</v>
      </c>
      <c r="C26">
        <v>3.4505525289999998E-2</v>
      </c>
      <c r="D26">
        <v>-8.1898089849999994E-2</v>
      </c>
      <c r="E26">
        <v>12.759722460000001</v>
      </c>
      <c r="F26">
        <v>-0.1302338368</v>
      </c>
      <c r="G26">
        <v>6.8017566870000002E-3</v>
      </c>
      <c r="H26">
        <v>0.22852560120000001</v>
      </c>
      <c r="I26">
        <v>0.1281286609</v>
      </c>
      <c r="J26">
        <v>4.8549823479999997E-2</v>
      </c>
      <c r="K26">
        <v>0.2047972619</v>
      </c>
      <c r="L26">
        <v>-1.470244722E-2</v>
      </c>
      <c r="M26">
        <v>5.9091432150000003</v>
      </c>
      <c r="N26">
        <v>5.7520719709999995E-4</v>
      </c>
      <c r="O26">
        <v>0.22509996069999999</v>
      </c>
      <c r="Q26" t="s">
        <v>60</v>
      </c>
      <c r="R26">
        <f t="shared" si="8"/>
        <v>8919.3596400000006</v>
      </c>
      <c r="S26">
        <f t="shared" si="7"/>
        <v>6.9011050579999997</v>
      </c>
      <c r="T26">
        <f t="shared" si="7"/>
        <v>-16.379617969999998</v>
      </c>
      <c r="U26">
        <f t="shared" si="7"/>
        <v>2551.9444920000001</v>
      </c>
      <c r="V26">
        <f t="shared" si="7"/>
        <v>-26.04676736</v>
      </c>
      <c r="W26">
        <f t="shared" si="7"/>
        <v>1.3603513374</v>
      </c>
      <c r="X26">
        <f t="shared" si="7"/>
        <v>45.705120239999999</v>
      </c>
      <c r="Y26">
        <f t="shared" si="7"/>
        <v>25.62573218</v>
      </c>
      <c r="Z26">
        <f t="shared" si="7"/>
        <v>9.7099646960000001</v>
      </c>
      <c r="AA26">
        <f t="shared" si="7"/>
        <v>40.959452380000002</v>
      </c>
      <c r="AB26">
        <f t="shared" si="7"/>
        <v>-2.9404894439999998</v>
      </c>
      <c r="AC26">
        <f t="shared" si="7"/>
        <v>1181.8286430000001</v>
      </c>
      <c r="AD26">
        <f t="shared" si="7"/>
        <v>0.11504143941999999</v>
      </c>
      <c r="AE26">
        <f t="shared" si="7"/>
        <v>45.019992139999999</v>
      </c>
      <c r="AG26">
        <v>0.5</v>
      </c>
      <c r="AH26">
        <v>100</v>
      </c>
      <c r="AI26">
        <f t="shared" si="9"/>
        <v>200</v>
      </c>
    </row>
    <row r="27" spans="1:35">
      <c r="A27" t="s">
        <v>61</v>
      </c>
      <c r="B27">
        <v>35.726914549999996</v>
      </c>
      <c r="C27">
        <v>5.0521143689999999E-2</v>
      </c>
      <c r="D27">
        <v>-5.6470439890000002E-2</v>
      </c>
      <c r="E27">
        <v>11.06706668</v>
      </c>
      <c r="F27">
        <v>-5.097759541E-2</v>
      </c>
      <c r="G27">
        <v>9.0770099650000005E-3</v>
      </c>
      <c r="H27">
        <v>0.2384792563</v>
      </c>
      <c r="I27">
        <v>7.0680582800000002E-2</v>
      </c>
      <c r="J27">
        <v>5.5652472190000003E-2</v>
      </c>
      <c r="K27">
        <v>0.40400458169999998</v>
      </c>
      <c r="L27">
        <v>-1.4268703299999999E-2</v>
      </c>
      <c r="M27">
        <v>5.4514219989999999</v>
      </c>
      <c r="N27">
        <v>1.254481713E-3</v>
      </c>
      <c r="O27">
        <v>0.36161903490000002</v>
      </c>
      <c r="Q27" t="s">
        <v>61</v>
      </c>
      <c r="R27">
        <f t="shared" si="8"/>
        <v>7145.3829099999994</v>
      </c>
      <c r="S27">
        <f t="shared" si="7"/>
        <v>10.104228738</v>
      </c>
      <c r="T27">
        <f t="shared" si="7"/>
        <v>-11.294087978</v>
      </c>
      <c r="U27">
        <f t="shared" si="7"/>
        <v>2213.4133360000001</v>
      </c>
      <c r="V27">
        <f t="shared" si="7"/>
        <v>-10.195519082000001</v>
      </c>
      <c r="W27">
        <f t="shared" si="7"/>
        <v>1.815401993</v>
      </c>
      <c r="X27">
        <f t="shared" si="7"/>
        <v>47.695851259999998</v>
      </c>
      <c r="Y27">
        <f t="shared" si="7"/>
        <v>14.136116560000001</v>
      </c>
      <c r="Z27">
        <f t="shared" si="7"/>
        <v>11.130494438000001</v>
      </c>
      <c r="AA27">
        <f t="shared" si="7"/>
        <v>80.800916340000001</v>
      </c>
      <c r="AB27">
        <f t="shared" si="7"/>
        <v>-2.8537406599999997</v>
      </c>
      <c r="AC27">
        <f t="shared" si="7"/>
        <v>1090.2843998000001</v>
      </c>
      <c r="AD27">
        <f t="shared" si="7"/>
        <v>0.25089634259999999</v>
      </c>
      <c r="AE27">
        <f t="shared" si="7"/>
        <v>72.323806980000001</v>
      </c>
      <c r="AG27">
        <v>0.5</v>
      </c>
      <c r="AH27">
        <v>100</v>
      </c>
      <c r="AI27">
        <f t="shared" si="9"/>
        <v>200</v>
      </c>
    </row>
    <row r="28" spans="1:35">
      <c r="A28" t="s">
        <v>62</v>
      </c>
      <c r="B28">
        <v>2.5547085539999999</v>
      </c>
      <c r="C28">
        <v>9.9239475029999996E-2</v>
      </c>
      <c r="D28">
        <v>6.0926622290000001</v>
      </c>
      <c r="E28">
        <v>4.2069812039999999</v>
      </c>
      <c r="F28">
        <v>0.3651931705</v>
      </c>
      <c r="G28">
        <v>4.4564272190000002E-3</v>
      </c>
      <c r="H28">
        <v>0.1145234722</v>
      </c>
      <c r="I28">
        <v>1.3174390359999999</v>
      </c>
      <c r="J28">
        <v>4.0766050739999997E-2</v>
      </c>
      <c r="K28">
        <v>0.8196171203</v>
      </c>
      <c r="L28">
        <v>-2.3866652330000002E-2</v>
      </c>
      <c r="M28">
        <v>1.0195011119999999</v>
      </c>
      <c r="N28">
        <v>1.8205538529999999E-2</v>
      </c>
      <c r="O28">
        <v>4.3589022940000001E-3</v>
      </c>
      <c r="Q28" t="s">
        <v>62</v>
      </c>
      <c r="R28">
        <f t="shared" si="8"/>
        <v>510.94171079999995</v>
      </c>
      <c r="S28">
        <f t="shared" si="7"/>
        <v>19.847895005999998</v>
      </c>
      <c r="T28">
        <f t="shared" si="7"/>
        <v>1218.5324458</v>
      </c>
      <c r="U28">
        <f t="shared" si="7"/>
        <v>841.39624079999999</v>
      </c>
      <c r="V28">
        <f t="shared" si="7"/>
        <v>73.038634099999996</v>
      </c>
      <c r="W28">
        <f t="shared" si="7"/>
        <v>0.89128544380000008</v>
      </c>
      <c r="X28">
        <f t="shared" si="7"/>
        <v>22.90469444</v>
      </c>
      <c r="Y28">
        <f t="shared" si="7"/>
        <v>263.48780719999996</v>
      </c>
      <c r="Z28">
        <f t="shared" si="7"/>
        <v>8.1532101479999994</v>
      </c>
      <c r="AA28">
        <f t="shared" si="7"/>
        <v>163.92342406</v>
      </c>
      <c r="AB28">
        <f t="shared" si="7"/>
        <v>-4.773330466</v>
      </c>
      <c r="AC28">
        <f t="shared" si="7"/>
        <v>203.90022239999999</v>
      </c>
      <c r="AD28">
        <f t="shared" si="7"/>
        <v>3.6411077059999997</v>
      </c>
      <c r="AE28">
        <f t="shared" si="7"/>
        <v>0.87178045879999999</v>
      </c>
      <c r="AG28">
        <v>0.5</v>
      </c>
      <c r="AH28">
        <v>100</v>
      </c>
      <c r="AI28">
        <f t="shared" si="9"/>
        <v>200</v>
      </c>
    </row>
    <row r="29" spans="1:35">
      <c r="A29" t="s">
        <v>63</v>
      </c>
      <c r="B29">
        <v>10.82392956</v>
      </c>
      <c r="C29">
        <v>1.3908728E-2</v>
      </c>
      <c r="D29">
        <v>5.4986066430000001E-2</v>
      </c>
      <c r="E29">
        <v>12.14137833</v>
      </c>
      <c r="F29">
        <v>-0.1583562697</v>
      </c>
      <c r="G29">
        <v>4.447411139E-3</v>
      </c>
      <c r="H29">
        <v>-0.20969385939999999</v>
      </c>
      <c r="I29">
        <v>2.3817343920000001E-2</v>
      </c>
      <c r="J29">
        <v>4.6199742490000001E-2</v>
      </c>
      <c r="K29">
        <v>0.25674325679999999</v>
      </c>
      <c r="L29">
        <v>-3.1269913679999997E-2</v>
      </c>
      <c r="M29">
        <v>2.6093630870000002</v>
      </c>
      <c r="N29">
        <v>1.411806814E-3</v>
      </c>
      <c r="O29">
        <v>7.1484699819999997E-2</v>
      </c>
      <c r="Q29" t="s">
        <v>63</v>
      </c>
      <c r="R29">
        <f t="shared" si="8"/>
        <v>2164.7859119999998</v>
      </c>
      <c r="S29">
        <f t="shared" si="7"/>
        <v>2.7817456000000003</v>
      </c>
      <c r="T29">
        <f t="shared" si="7"/>
        <v>10.997213286000001</v>
      </c>
      <c r="U29">
        <f t="shared" si="7"/>
        <v>2428.275666</v>
      </c>
      <c r="V29">
        <f t="shared" si="7"/>
        <v>-31.67125394</v>
      </c>
      <c r="W29">
        <f t="shared" si="7"/>
        <v>0.88948222779999997</v>
      </c>
      <c r="X29">
        <f t="shared" si="7"/>
        <v>-41.938771879999997</v>
      </c>
      <c r="Y29">
        <f t="shared" si="7"/>
        <v>4.7634687840000005</v>
      </c>
      <c r="Z29">
        <f t="shared" si="7"/>
        <v>9.2399484980000004</v>
      </c>
      <c r="AA29">
        <f t="shared" si="7"/>
        <v>51.348651359999998</v>
      </c>
      <c r="AB29">
        <f t="shared" si="7"/>
        <v>-6.2539827359999993</v>
      </c>
      <c r="AC29">
        <f t="shared" si="7"/>
        <v>521.87261740000008</v>
      </c>
      <c r="AD29">
        <f t="shared" si="7"/>
        <v>0.28236136280000002</v>
      </c>
      <c r="AE29">
        <f t="shared" si="7"/>
        <v>14.296939964</v>
      </c>
      <c r="AG29">
        <v>0.5</v>
      </c>
      <c r="AH29">
        <v>100</v>
      </c>
      <c r="AI29">
        <f t="shared" si="9"/>
        <v>200</v>
      </c>
    </row>
    <row r="30" spans="1:35">
      <c r="A30" t="s">
        <v>64</v>
      </c>
      <c r="B30">
        <v>61.41900751</v>
      </c>
      <c r="C30">
        <v>1.7075800360000001E-2</v>
      </c>
      <c r="D30">
        <v>-0.1159440927</v>
      </c>
      <c r="E30">
        <v>14.664960000000001</v>
      </c>
      <c r="F30">
        <v>-0.16557987069999999</v>
      </c>
      <c r="G30">
        <v>5.068674332E-3</v>
      </c>
      <c r="H30">
        <v>-0.1515731716</v>
      </c>
      <c r="I30">
        <v>8.2504354899999993E-2</v>
      </c>
      <c r="J30">
        <v>3.8896000450000003E-2</v>
      </c>
      <c r="K30">
        <v>0.27220714660000001</v>
      </c>
      <c r="L30">
        <v>-3.0974590829999999E-2</v>
      </c>
      <c r="M30">
        <v>6.3613129700000002</v>
      </c>
      <c r="N30">
        <v>5.0962347530000005E-4</v>
      </c>
      <c r="O30">
        <v>0.1300711376</v>
      </c>
      <c r="Q30" t="s">
        <v>64</v>
      </c>
      <c r="R30">
        <f t="shared" si="8"/>
        <v>12283.801502</v>
      </c>
      <c r="S30">
        <f t="shared" si="7"/>
        <v>3.4151600719999999</v>
      </c>
      <c r="T30">
        <f t="shared" si="7"/>
        <v>-23.18881854</v>
      </c>
      <c r="U30">
        <f t="shared" si="7"/>
        <v>2932.9920000000002</v>
      </c>
      <c r="V30">
        <f t="shared" si="7"/>
        <v>-33.115974139999999</v>
      </c>
      <c r="W30">
        <f t="shared" si="7"/>
        <v>1.0137348664000001</v>
      </c>
      <c r="X30">
        <f t="shared" si="7"/>
        <v>-30.31463432</v>
      </c>
      <c r="Y30">
        <f t="shared" si="7"/>
        <v>16.500870979999998</v>
      </c>
      <c r="Z30">
        <f t="shared" si="7"/>
        <v>7.7792000900000007</v>
      </c>
      <c r="AA30">
        <f t="shared" si="7"/>
        <v>54.441429319999997</v>
      </c>
      <c r="AB30">
        <f t="shared" si="7"/>
        <v>-6.1949181659999999</v>
      </c>
      <c r="AC30">
        <f t="shared" si="7"/>
        <v>1272.262594</v>
      </c>
      <c r="AD30">
        <f t="shared" si="7"/>
        <v>0.10192469506000001</v>
      </c>
      <c r="AE30">
        <f t="shared" si="7"/>
        <v>26.014227519999999</v>
      </c>
      <c r="AG30">
        <v>0.5</v>
      </c>
      <c r="AH30">
        <v>100</v>
      </c>
      <c r="AI30">
        <f t="shared" si="9"/>
        <v>200</v>
      </c>
    </row>
    <row r="31" spans="1:35">
      <c r="A31" t="s">
        <v>65</v>
      </c>
      <c r="B31">
        <v>26.07365076</v>
      </c>
      <c r="C31">
        <v>1.4701533669999999E-2</v>
      </c>
      <c r="D31">
        <v>-0.1255079687</v>
      </c>
      <c r="E31">
        <v>8.0107000179999996</v>
      </c>
      <c r="F31">
        <v>-0.15732673620000001</v>
      </c>
      <c r="G31">
        <v>5.6144154609999997E-3</v>
      </c>
      <c r="H31">
        <v>-8.1597398040000005E-2</v>
      </c>
      <c r="I31">
        <v>0.18672511059999999</v>
      </c>
      <c r="J31">
        <v>4.2884864760000002E-2</v>
      </c>
      <c r="K31">
        <v>0.25121482480000001</v>
      </c>
      <c r="L31">
        <v>-2.9928343190000001E-2</v>
      </c>
      <c r="M31">
        <v>5.0451441729999997</v>
      </c>
      <c r="N31">
        <v>2.9289303129999999E-4</v>
      </c>
      <c r="O31">
        <v>0.17443393660000001</v>
      </c>
      <c r="Q31" t="s">
        <v>65</v>
      </c>
      <c r="R31">
        <f t="shared" si="8"/>
        <v>5214.7301520000001</v>
      </c>
      <c r="S31">
        <f t="shared" si="7"/>
        <v>2.940306734</v>
      </c>
      <c r="T31">
        <f t="shared" si="7"/>
        <v>-25.101593739999998</v>
      </c>
      <c r="U31">
        <f t="shared" si="7"/>
        <v>1602.1400036</v>
      </c>
      <c r="V31">
        <f t="shared" si="7"/>
        <v>-31.465347240000003</v>
      </c>
      <c r="W31">
        <f t="shared" si="7"/>
        <v>1.1228830921999999</v>
      </c>
      <c r="X31">
        <f t="shared" si="7"/>
        <v>-16.319479608000002</v>
      </c>
      <c r="Y31">
        <f t="shared" si="7"/>
        <v>37.345022119999996</v>
      </c>
      <c r="Z31">
        <f t="shared" si="7"/>
        <v>8.5769729520000002</v>
      </c>
      <c r="AA31">
        <f t="shared" si="7"/>
        <v>50.242964960000002</v>
      </c>
      <c r="AB31">
        <f t="shared" si="7"/>
        <v>-5.9856686379999999</v>
      </c>
      <c r="AC31">
        <f t="shared" si="7"/>
        <v>1009.0288346</v>
      </c>
      <c r="AD31">
        <f t="shared" si="7"/>
        <v>5.8578606259999999E-2</v>
      </c>
      <c r="AE31">
        <f t="shared" si="7"/>
        <v>34.886787320000003</v>
      </c>
      <c r="AG31">
        <v>0.5</v>
      </c>
      <c r="AH31">
        <v>100</v>
      </c>
      <c r="AI31">
        <f t="shared" si="9"/>
        <v>200</v>
      </c>
    </row>
    <row r="32" spans="1:35">
      <c r="A32" t="s">
        <v>66</v>
      </c>
      <c r="B32">
        <v>22.32792306</v>
      </c>
      <c r="C32">
        <v>2.508766091E-2</v>
      </c>
      <c r="D32">
        <v>-0.10999085829999999</v>
      </c>
      <c r="E32">
        <v>10.16825</v>
      </c>
      <c r="F32">
        <v>-8.6225640650000004E-2</v>
      </c>
      <c r="G32">
        <v>7.5897553840000003E-3</v>
      </c>
      <c r="H32">
        <v>4.5313632450000004E-3</v>
      </c>
      <c r="I32">
        <v>9.9862094109999994E-2</v>
      </c>
      <c r="J32">
        <v>4.8839955970000001E-2</v>
      </c>
      <c r="K32">
        <v>0.24620218129999999</v>
      </c>
      <c r="L32">
        <v>-3.290282127E-2</v>
      </c>
      <c r="M32">
        <v>4.997099339</v>
      </c>
      <c r="N32">
        <v>6.6286060229999995E-4</v>
      </c>
      <c r="O32">
        <v>0.34641828219999998</v>
      </c>
      <c r="Q32" t="s">
        <v>66</v>
      </c>
      <c r="R32">
        <f t="shared" si="8"/>
        <v>4465.5846119999997</v>
      </c>
      <c r="S32">
        <f t="shared" si="7"/>
        <v>5.0175321820000001</v>
      </c>
      <c r="T32">
        <f t="shared" si="7"/>
        <v>-21.998171659999997</v>
      </c>
      <c r="U32">
        <f t="shared" si="7"/>
        <v>2033.65</v>
      </c>
      <c r="V32">
        <f t="shared" si="7"/>
        <v>-17.245128130000001</v>
      </c>
      <c r="W32">
        <f t="shared" si="7"/>
        <v>1.5179510768</v>
      </c>
      <c r="X32">
        <f t="shared" si="7"/>
        <v>0.90627264900000004</v>
      </c>
      <c r="Y32">
        <f t="shared" si="7"/>
        <v>19.972418821999998</v>
      </c>
      <c r="Z32">
        <f t="shared" si="7"/>
        <v>9.7679911940000004</v>
      </c>
      <c r="AA32">
        <f t="shared" si="7"/>
        <v>49.240436259999996</v>
      </c>
      <c r="AB32">
        <f t="shared" si="7"/>
        <v>-6.5805642540000004</v>
      </c>
      <c r="AC32">
        <f t="shared" si="7"/>
        <v>999.41986780000002</v>
      </c>
      <c r="AD32">
        <f t="shared" si="7"/>
        <v>0.13257212046</v>
      </c>
      <c r="AE32">
        <f t="shared" si="7"/>
        <v>69.283656440000001</v>
      </c>
      <c r="AG32">
        <v>0.5</v>
      </c>
      <c r="AH32">
        <v>100</v>
      </c>
      <c r="AI32">
        <f t="shared" si="9"/>
        <v>200</v>
      </c>
    </row>
    <row r="33" spans="1:35">
      <c r="A33" t="s">
        <v>67</v>
      </c>
      <c r="B33">
        <v>2.9160323460000002</v>
      </c>
      <c r="C33">
        <v>8.5001284169999997E-2</v>
      </c>
      <c r="D33">
        <v>2.7332659110000002</v>
      </c>
      <c r="E33">
        <v>5.5883847949999996</v>
      </c>
      <c r="F33">
        <v>0.15216219040000001</v>
      </c>
      <c r="G33">
        <v>4.4153725320000003E-3</v>
      </c>
      <c r="H33">
        <v>-7.2307965220000006E-2</v>
      </c>
      <c r="I33">
        <v>0.40363123490000002</v>
      </c>
      <c r="J33">
        <v>3.876546116E-2</v>
      </c>
      <c r="K33">
        <v>0.80051657779999996</v>
      </c>
      <c r="L33">
        <v>-3.50900663E-2</v>
      </c>
      <c r="M33">
        <v>1.1122003410000001</v>
      </c>
      <c r="N33">
        <v>1.41297343E-2</v>
      </c>
      <c r="O33">
        <v>1.463352354E-2</v>
      </c>
      <c r="Q33" t="s">
        <v>67</v>
      </c>
      <c r="R33">
        <f t="shared" si="8"/>
        <v>583.20646920000002</v>
      </c>
      <c r="S33">
        <f t="shared" si="7"/>
        <v>17.000256833999998</v>
      </c>
      <c r="T33">
        <f t="shared" si="7"/>
        <v>546.65318220000006</v>
      </c>
      <c r="U33">
        <f t="shared" si="7"/>
        <v>1117.6769589999999</v>
      </c>
      <c r="V33">
        <f t="shared" si="7"/>
        <v>30.432438080000001</v>
      </c>
      <c r="W33">
        <f t="shared" si="7"/>
        <v>0.88307450640000007</v>
      </c>
      <c r="X33">
        <f t="shared" si="7"/>
        <v>-14.461593044000001</v>
      </c>
      <c r="Y33">
        <f t="shared" si="7"/>
        <v>80.726246979999999</v>
      </c>
      <c r="Z33">
        <f t="shared" si="7"/>
        <v>7.7530922320000002</v>
      </c>
      <c r="AA33">
        <f t="shared" si="7"/>
        <v>160.10331556</v>
      </c>
      <c r="AB33">
        <f t="shared" si="7"/>
        <v>-7.01801326</v>
      </c>
      <c r="AC33">
        <f t="shared" si="7"/>
        <v>222.44006820000001</v>
      </c>
      <c r="AD33">
        <f t="shared" si="7"/>
        <v>2.8259468600000002</v>
      </c>
      <c r="AE33">
        <f t="shared" si="7"/>
        <v>2.9267047079999999</v>
      </c>
      <c r="AG33">
        <v>0.5</v>
      </c>
      <c r="AH33">
        <v>100</v>
      </c>
      <c r="AI33">
        <f t="shared" si="9"/>
        <v>200</v>
      </c>
    </row>
    <row r="36" spans="1:35">
      <c r="A36" s="3" t="s">
        <v>88</v>
      </c>
      <c r="B36" s="3" t="s">
        <v>7</v>
      </c>
      <c r="C36" s="3" t="s">
        <v>9</v>
      </c>
      <c r="D36" s="3" t="s">
        <v>10</v>
      </c>
      <c r="E36" s="3" t="s">
        <v>11</v>
      </c>
      <c r="F36" s="3" t="s">
        <v>12</v>
      </c>
      <c r="G36" s="3" t="s">
        <v>13</v>
      </c>
      <c r="H36" s="3" t="s">
        <v>14</v>
      </c>
      <c r="I36" s="3" t="s">
        <v>15</v>
      </c>
      <c r="J36" s="3" t="s">
        <v>16</v>
      </c>
      <c r="K36" s="3" t="s">
        <v>17</v>
      </c>
      <c r="L36" s="3" t="s">
        <v>18</v>
      </c>
      <c r="M36" s="3" t="s">
        <v>19</v>
      </c>
      <c r="N36" s="3" t="s">
        <v>20</v>
      </c>
      <c r="O36" s="3" t="s">
        <v>21</v>
      </c>
    </row>
    <row r="37" spans="1:35">
      <c r="A37" s="23" t="s">
        <v>73</v>
      </c>
      <c r="B37" s="23">
        <v>1.3987335E-2</v>
      </c>
      <c r="C37" s="23">
        <v>4.998827E-3</v>
      </c>
      <c r="D37" s="23">
        <v>1.3580783000000001E-2</v>
      </c>
      <c r="E37" s="23">
        <v>1.8494065000000001E-2</v>
      </c>
      <c r="F37" s="23">
        <v>0.114737031</v>
      </c>
      <c r="G37" s="23">
        <v>2.7714500000000002E-4</v>
      </c>
      <c r="H37" s="23">
        <v>1.217959E-3</v>
      </c>
      <c r="I37" s="23">
        <v>4.3811399999999997E-4</v>
      </c>
      <c r="J37" s="23">
        <v>5.3261640000000004E-3</v>
      </c>
      <c r="K37" s="23">
        <v>0.20875882200000001</v>
      </c>
      <c r="L37" s="23">
        <v>0.117104711</v>
      </c>
      <c r="M37" s="23">
        <v>2.8173264E-2</v>
      </c>
      <c r="N37" s="25">
        <v>5.8987999999999998E-5</v>
      </c>
      <c r="O37" s="23">
        <v>9.6430500000000004E-4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workbookViewId="0">
      <selection activeCell="D2" sqref="D2:D11"/>
    </sheetView>
  </sheetViews>
  <sheetFormatPr baseColWidth="10" defaultRowHeight="14" x14ac:dyDescent="0"/>
  <cols>
    <col min="1" max="1" width="22" customWidth="1"/>
  </cols>
  <sheetData>
    <row r="1" spans="1:13" ht="15">
      <c r="A1" s="20" t="s">
        <v>84</v>
      </c>
      <c r="B1" s="3" t="s">
        <v>7</v>
      </c>
      <c r="C1" s="3" t="s">
        <v>9</v>
      </c>
      <c r="D1" s="3" t="s">
        <v>10</v>
      </c>
      <c r="E1" s="3" t="s">
        <v>11</v>
      </c>
      <c r="F1" s="3" t="s">
        <v>12</v>
      </c>
      <c r="G1" s="3" t="s">
        <v>14</v>
      </c>
      <c r="H1" s="3" t="s">
        <v>15</v>
      </c>
      <c r="I1" s="3" t="s">
        <v>16</v>
      </c>
      <c r="J1" s="3" t="s">
        <v>17</v>
      </c>
      <c r="K1" s="3" t="s">
        <v>19</v>
      </c>
      <c r="L1" s="3" t="s">
        <v>20</v>
      </c>
      <c r="M1" s="3" t="s">
        <v>21</v>
      </c>
    </row>
    <row r="2" spans="1:13">
      <c r="A2" t="s">
        <v>99</v>
      </c>
      <c r="B2">
        <v>5.2412776760000002</v>
      </c>
      <c r="C2">
        <v>1.9296753363999999</v>
      </c>
      <c r="D2">
        <v>111.55257433999999</v>
      </c>
      <c r="E2">
        <v>2.908028882</v>
      </c>
      <c r="F2">
        <v>38.593095140000003</v>
      </c>
      <c r="G2">
        <v>12.134639178</v>
      </c>
      <c r="H2">
        <v>7.2502613</v>
      </c>
      <c r="I2">
        <v>3.0065977719999997</v>
      </c>
      <c r="K2">
        <v>43.119152280000002</v>
      </c>
      <c r="L2">
        <v>0.51858818500000003</v>
      </c>
    </row>
    <row r="3" spans="1:13">
      <c r="A3" t="s">
        <v>100</v>
      </c>
      <c r="B3">
        <v>5.5910823399999998</v>
      </c>
      <c r="C3">
        <v>2.7141009040000004</v>
      </c>
      <c r="D3">
        <v>21.375841320000003</v>
      </c>
      <c r="E3">
        <v>1.4133760926000001</v>
      </c>
      <c r="F3">
        <v>25.865781339999998</v>
      </c>
      <c r="I3">
        <v>2.721729646</v>
      </c>
      <c r="K3">
        <v>7.1227056960000006</v>
      </c>
      <c r="L3">
        <v>0.150536062</v>
      </c>
    </row>
    <row r="4" spans="1:13">
      <c r="A4" t="s">
        <v>101</v>
      </c>
      <c r="B4">
        <v>3.1894139880000001</v>
      </c>
      <c r="C4">
        <v>6.288542412</v>
      </c>
      <c r="D4">
        <v>14.491887247999999</v>
      </c>
      <c r="E4">
        <v>0.74580348620000003</v>
      </c>
      <c r="F4">
        <v>15.241617720000001</v>
      </c>
      <c r="I4">
        <v>2.1556103499999999</v>
      </c>
      <c r="K4">
        <v>3.2953492499999997</v>
      </c>
      <c r="L4">
        <v>0.11231572587999999</v>
      </c>
    </row>
    <row r="5" spans="1:13">
      <c r="A5" t="s">
        <v>102</v>
      </c>
      <c r="B5">
        <v>2.399678298</v>
      </c>
      <c r="C5">
        <v>11.768219226000001</v>
      </c>
      <c r="D5">
        <v>9.695812664</v>
      </c>
      <c r="E5">
        <v>0.80236560080000008</v>
      </c>
      <c r="F5">
        <v>23.771247120000002</v>
      </c>
      <c r="I5">
        <v>2.190786884</v>
      </c>
      <c r="K5">
        <v>3.2846910920000001</v>
      </c>
      <c r="L5">
        <v>7.8180630680000002E-2</v>
      </c>
    </row>
    <row r="6" spans="1:13">
      <c r="A6" t="s">
        <v>103</v>
      </c>
      <c r="B6">
        <v>2.784705228</v>
      </c>
      <c r="C6">
        <v>9.4321898480000002</v>
      </c>
      <c r="D6">
        <v>1407.2465811999998</v>
      </c>
      <c r="E6">
        <v>20.345623079999999</v>
      </c>
      <c r="F6">
        <v>381.39129259999999</v>
      </c>
      <c r="G6">
        <v>182.71294283999998</v>
      </c>
      <c r="H6">
        <v>292.81840060000002</v>
      </c>
      <c r="I6">
        <v>10.876412569999999</v>
      </c>
      <c r="J6">
        <v>148.89633986000001</v>
      </c>
      <c r="K6">
        <v>278.65175160000001</v>
      </c>
      <c r="L6">
        <v>4.4839283820000002</v>
      </c>
    </row>
    <row r="7" spans="1:13">
      <c r="A7" t="s">
        <v>104</v>
      </c>
      <c r="B7">
        <v>12.0384545</v>
      </c>
      <c r="C7">
        <v>1.8460807313999998</v>
      </c>
      <c r="D7">
        <v>39.390959219999999</v>
      </c>
      <c r="E7">
        <v>12.222483874000002</v>
      </c>
      <c r="F7">
        <v>47.719856419999999</v>
      </c>
      <c r="I7">
        <v>3.4609821540000003</v>
      </c>
      <c r="K7">
        <v>64.045222539999997</v>
      </c>
      <c r="L7">
        <v>0.39312484920000001</v>
      </c>
    </row>
    <row r="8" spans="1:13">
      <c r="A8" t="s">
        <v>105</v>
      </c>
      <c r="B8">
        <v>12.311208667999999</v>
      </c>
      <c r="C8">
        <v>1.8929632162000001</v>
      </c>
      <c r="D8" s="51">
        <v>4.0756622939999998</v>
      </c>
      <c r="E8">
        <v>2.8150758660000004</v>
      </c>
      <c r="F8">
        <v>12.705993252000001</v>
      </c>
      <c r="I8">
        <v>2.1494021320000001</v>
      </c>
      <c r="K8">
        <v>7.0466892999999997</v>
      </c>
      <c r="L8" s="51">
        <v>9.9242027960000007E-2</v>
      </c>
    </row>
    <row r="9" spans="1:13">
      <c r="A9" t="s">
        <v>106</v>
      </c>
      <c r="B9">
        <v>3.6526980939999998</v>
      </c>
      <c r="C9">
        <v>2.1798139720000003</v>
      </c>
      <c r="D9" s="51">
        <v>1.7869183497999999</v>
      </c>
      <c r="E9">
        <v>1.0942135158000001</v>
      </c>
      <c r="F9">
        <v>6.5041633680000004</v>
      </c>
      <c r="I9">
        <v>1.7009590501999998</v>
      </c>
      <c r="K9">
        <v>2.8880400599999998</v>
      </c>
      <c r="L9" s="51">
        <v>4.853102208E-2</v>
      </c>
    </row>
    <row r="10" spans="1:13">
      <c r="A10" t="s">
        <v>107</v>
      </c>
      <c r="B10">
        <v>2.9826562120000002</v>
      </c>
      <c r="C10">
        <v>2.6805357079999999</v>
      </c>
      <c r="D10" s="51">
        <v>3.7497439040000002</v>
      </c>
      <c r="E10">
        <v>0.51127080960000004</v>
      </c>
      <c r="F10">
        <v>11.549997599999999</v>
      </c>
      <c r="I10">
        <v>2.2639524500000001</v>
      </c>
      <c r="K10">
        <v>1.7678450626</v>
      </c>
      <c r="L10" s="51">
        <v>5.4638908139999998E-2</v>
      </c>
    </row>
    <row r="11" spans="1:13">
      <c r="A11" t="s">
        <v>108</v>
      </c>
      <c r="B11">
        <v>5.3599539419999997</v>
      </c>
      <c r="C11">
        <v>11.366830115999999</v>
      </c>
      <c r="D11">
        <v>775.86717379999993</v>
      </c>
      <c r="E11">
        <v>32.339225400000004</v>
      </c>
      <c r="F11">
        <v>309.26912779999998</v>
      </c>
      <c r="G11">
        <v>109.37632316</v>
      </c>
      <c r="H11">
        <v>129.34544940000001</v>
      </c>
      <c r="I11">
        <v>10.783515993999998</v>
      </c>
      <c r="J11">
        <v>76.11433452</v>
      </c>
      <c r="K11">
        <v>293.86255180000001</v>
      </c>
      <c r="L11">
        <v>4.5218540159999998</v>
      </c>
    </row>
    <row r="13" spans="1:13">
      <c r="A13" t="s">
        <v>89</v>
      </c>
      <c r="B13">
        <v>2759.345272</v>
      </c>
      <c r="C13">
        <v>1.7118626997999999</v>
      </c>
      <c r="D13">
        <v>39.377973400000002</v>
      </c>
      <c r="E13">
        <v>2894.6668020000002</v>
      </c>
      <c r="F13">
        <v>8.555985562</v>
      </c>
      <c r="G13">
        <v>7.15827568</v>
      </c>
      <c r="H13">
        <v>9.8068971940000012</v>
      </c>
      <c r="I13">
        <v>8.2791832620000001</v>
      </c>
      <c r="J13">
        <v>29.090801759999998</v>
      </c>
      <c r="K13">
        <v>525.50405639999997</v>
      </c>
      <c r="L13">
        <v>0.20680627819999997</v>
      </c>
      <c r="M13">
        <v>28.871633000000003</v>
      </c>
    </row>
    <row r="14" spans="1:13">
      <c r="A14" t="s">
        <v>90</v>
      </c>
      <c r="B14">
        <v>9548.5172239999993</v>
      </c>
      <c r="C14">
        <v>3.8875440820000002</v>
      </c>
      <c r="D14">
        <v>28.16479094</v>
      </c>
      <c r="E14">
        <v>4743.2856700000002</v>
      </c>
      <c r="F14">
        <v>12.595803569999999</v>
      </c>
      <c r="G14">
        <v>37.682192440000001</v>
      </c>
      <c r="H14">
        <v>37.554025179999996</v>
      </c>
      <c r="I14">
        <v>6.1067530820000009</v>
      </c>
      <c r="J14">
        <v>29.52158902</v>
      </c>
      <c r="K14">
        <v>1141.0735112</v>
      </c>
      <c r="L14">
        <v>0.43378810719999999</v>
      </c>
      <c r="M14">
        <v>88.787004580000001</v>
      </c>
    </row>
    <row r="15" spans="1:13">
      <c r="A15" t="s">
        <v>91</v>
      </c>
      <c r="B15">
        <v>8919.3596400000006</v>
      </c>
      <c r="C15">
        <v>7.0427686239999998</v>
      </c>
      <c r="D15">
        <v>13.853322852000002</v>
      </c>
      <c r="E15">
        <v>2551.9444920000001</v>
      </c>
      <c r="F15">
        <v>11.957888472</v>
      </c>
      <c r="G15">
        <v>85.827578279999997</v>
      </c>
      <c r="H15">
        <v>27.725804780000001</v>
      </c>
      <c r="I15">
        <v>7.8164036579999996</v>
      </c>
      <c r="J15">
        <v>23.082683080000002</v>
      </c>
      <c r="K15">
        <v>1138.3463389999999</v>
      </c>
      <c r="L15">
        <v>0.15091947306</v>
      </c>
      <c r="M15">
        <v>45.750687020000001</v>
      </c>
    </row>
    <row r="16" spans="1:13">
      <c r="A16" t="s">
        <v>92</v>
      </c>
      <c r="B16">
        <v>7145.3829099999994</v>
      </c>
      <c r="C16">
        <v>9.4291790080000002</v>
      </c>
      <c r="D16">
        <v>17.885105846000002</v>
      </c>
      <c r="E16">
        <v>2213.4133360000001</v>
      </c>
      <c r="F16">
        <v>27.012278300000002</v>
      </c>
      <c r="G16">
        <v>83.733155060000001</v>
      </c>
      <c r="H16">
        <v>16.525178789999998</v>
      </c>
      <c r="I16">
        <v>9.2264800020000006</v>
      </c>
      <c r="J16">
        <v>60.90440332</v>
      </c>
      <c r="K16">
        <v>1031.9666895999999</v>
      </c>
      <c r="L16">
        <v>0.26896598920000003</v>
      </c>
      <c r="M16">
        <v>70.650144819999994</v>
      </c>
    </row>
    <row r="17" spans="1:13">
      <c r="A17" t="s">
        <v>93</v>
      </c>
      <c r="B17">
        <v>510.94171079999995</v>
      </c>
      <c r="C17">
        <v>19.342965834000001</v>
      </c>
      <c r="D17">
        <v>1202.9571454000002</v>
      </c>
      <c r="E17">
        <v>841.39624079999999</v>
      </c>
      <c r="F17">
        <v>108.20668662</v>
      </c>
      <c r="G17">
        <v>65.559924179999996</v>
      </c>
      <c r="H17">
        <v>260.12791859999999</v>
      </c>
      <c r="I17">
        <v>5.3619492659999999</v>
      </c>
      <c r="J17">
        <v>144.50881638000001</v>
      </c>
      <c r="K17">
        <v>202.16733000000002</v>
      </c>
      <c r="L17">
        <v>3.5331454680000003</v>
      </c>
      <c r="M17">
        <v>3.1839726540000002</v>
      </c>
    </row>
    <row r="18" spans="1:13">
      <c r="A18" t="s">
        <v>94</v>
      </c>
      <c r="B18">
        <v>2164.7859119999998</v>
      </c>
      <c r="C18">
        <v>3.2254018020000004</v>
      </c>
      <c r="D18">
        <v>37.76321394</v>
      </c>
      <c r="E18">
        <v>2428.275666</v>
      </c>
      <c r="F18">
        <v>10.90933358</v>
      </c>
      <c r="G18">
        <v>0.57349586299999999</v>
      </c>
      <c r="H18">
        <v>8.0199416980000002</v>
      </c>
      <c r="I18">
        <v>6.8340187119999998</v>
      </c>
      <c r="J18">
        <v>27.79729494</v>
      </c>
      <c r="K18">
        <v>510.41489079999997</v>
      </c>
      <c r="L18">
        <v>0.31706570080000002</v>
      </c>
      <c r="M18">
        <v>16.231525440000002</v>
      </c>
    </row>
    <row r="19" spans="1:13">
      <c r="A19" t="s">
        <v>95</v>
      </c>
      <c r="B19">
        <v>12283.801502</v>
      </c>
      <c r="C19">
        <v>3.8435731680000003</v>
      </c>
      <c r="D19" s="51">
        <v>5.873367558</v>
      </c>
      <c r="E19">
        <v>2932.9920000000002</v>
      </c>
      <c r="F19">
        <v>6.6576915280000009</v>
      </c>
      <c r="G19">
        <v>11.99490787</v>
      </c>
      <c r="H19">
        <v>19.635291171999999</v>
      </c>
      <c r="I19">
        <v>5.5769947740000001</v>
      </c>
      <c r="J19">
        <v>32.474745839999997</v>
      </c>
      <c r="K19">
        <v>1242.7560284000001</v>
      </c>
      <c r="L19" s="51">
        <v>0.13949301404</v>
      </c>
      <c r="M19">
        <v>27.694450619999998</v>
      </c>
    </row>
    <row r="20" spans="1:13">
      <c r="A20" t="s">
        <v>96</v>
      </c>
      <c r="B20">
        <v>5214.7301520000001</v>
      </c>
      <c r="C20">
        <v>3.4869179940000001</v>
      </c>
      <c r="D20" s="51">
        <v>4.0309055000000003</v>
      </c>
      <c r="E20">
        <v>1602.1400036</v>
      </c>
      <c r="F20">
        <v>10.75633977</v>
      </c>
      <c r="G20">
        <v>26.331488919999998</v>
      </c>
      <c r="H20">
        <v>41.089844360000001</v>
      </c>
      <c r="I20">
        <v>6.55775811</v>
      </c>
      <c r="J20">
        <v>27.890334360000001</v>
      </c>
      <c r="K20">
        <v>1008.4037916</v>
      </c>
      <c r="L20" s="51">
        <v>0.10600307794</v>
      </c>
      <c r="M20">
        <v>37.235765239999999</v>
      </c>
    </row>
    <row r="21" spans="1:13">
      <c r="A21" t="s">
        <v>97</v>
      </c>
      <c r="B21">
        <v>4465.5846119999997</v>
      </c>
      <c r="C21">
        <v>5.3074108740000003</v>
      </c>
      <c r="D21" s="51">
        <v>7.8901278640000001</v>
      </c>
      <c r="E21">
        <v>2033.65</v>
      </c>
      <c r="F21">
        <v>27.314244040000002</v>
      </c>
      <c r="G21">
        <v>43.247708200000005</v>
      </c>
      <c r="H21">
        <v>23.455707239999999</v>
      </c>
      <c r="I21">
        <v>7.7764267460000003</v>
      </c>
      <c r="J21">
        <v>26.334499400000002</v>
      </c>
      <c r="K21">
        <v>975.42943159999993</v>
      </c>
      <c r="L21" s="51">
        <v>0.17471966778</v>
      </c>
      <c r="M21">
        <v>69.98467156000001</v>
      </c>
    </row>
    <row r="22" spans="1:13">
      <c r="A22" t="s">
        <v>98</v>
      </c>
      <c r="B22">
        <v>583.20646920000002</v>
      </c>
      <c r="C22">
        <v>16.753150694000002</v>
      </c>
      <c r="D22">
        <v>559.71076540000001</v>
      </c>
      <c r="E22">
        <v>1117.6769589999999</v>
      </c>
      <c r="F22">
        <v>70.015992519999998</v>
      </c>
      <c r="G22">
        <v>28.168366599999999</v>
      </c>
      <c r="H22">
        <v>85.759074580000004</v>
      </c>
      <c r="I22">
        <v>5.0171005179999995</v>
      </c>
      <c r="J22">
        <v>142.26927056</v>
      </c>
      <c r="K22">
        <v>230.11245700000001</v>
      </c>
      <c r="L22">
        <v>2.8245850420000003</v>
      </c>
      <c r="M22">
        <v>5.2540499440000001</v>
      </c>
    </row>
    <row r="24" spans="1:13">
      <c r="A24" s="3"/>
      <c r="B24" s="3" t="s">
        <v>7</v>
      </c>
      <c r="C24" s="3" t="s">
        <v>9</v>
      </c>
      <c r="D24" s="3" t="s">
        <v>10</v>
      </c>
      <c r="E24" s="3" t="s">
        <v>11</v>
      </c>
      <c r="F24" s="3" t="s">
        <v>12</v>
      </c>
      <c r="G24" s="3" t="s">
        <v>14</v>
      </c>
      <c r="H24" s="3" t="s">
        <v>15</v>
      </c>
      <c r="I24" s="3" t="s">
        <v>16</v>
      </c>
      <c r="J24" s="3" t="s">
        <v>17</v>
      </c>
      <c r="K24" s="3" t="s">
        <v>19</v>
      </c>
      <c r="L24" s="3" t="s">
        <v>20</v>
      </c>
      <c r="M24" s="3" t="s">
        <v>21</v>
      </c>
    </row>
    <row r="25" spans="1:13">
      <c r="A25" s="33" t="s">
        <v>73</v>
      </c>
      <c r="B25" s="33">
        <v>1.3987335E-2</v>
      </c>
      <c r="C25" s="33">
        <v>4.998827E-3</v>
      </c>
      <c r="D25" s="33">
        <v>1.3580783000000001E-2</v>
      </c>
      <c r="E25" s="33">
        <v>1.8494065000000001E-2</v>
      </c>
      <c r="F25" s="33">
        <v>0.114737031</v>
      </c>
      <c r="G25" s="33">
        <v>1.217959E-3</v>
      </c>
      <c r="H25" s="33">
        <v>4.3811399999999997E-4</v>
      </c>
      <c r="I25" s="33">
        <v>5.3261640000000004E-3</v>
      </c>
      <c r="J25" s="33">
        <v>0.20875882200000001</v>
      </c>
      <c r="K25" s="33">
        <v>2.8173264E-2</v>
      </c>
      <c r="L25" s="34">
        <v>5.8987999999999998E-5</v>
      </c>
      <c r="M25" s="33">
        <v>9.6430500000000004E-4</v>
      </c>
    </row>
    <row r="26" spans="1:13">
      <c r="A26" s="3" t="s">
        <v>109</v>
      </c>
      <c r="B26" s="3">
        <f>B25*20</f>
        <v>0.27974670000000001</v>
      </c>
      <c r="C26" s="3">
        <f t="shared" ref="C26:M26" si="0">C25*20</f>
        <v>9.9976540000000003E-2</v>
      </c>
      <c r="D26" s="3">
        <f t="shared" si="0"/>
        <v>0.27161566000000004</v>
      </c>
      <c r="E26" s="3">
        <f t="shared" si="0"/>
        <v>0.36988130000000002</v>
      </c>
      <c r="F26" s="3">
        <f t="shared" si="0"/>
        <v>2.2947406200000002</v>
      </c>
      <c r="G26" s="3">
        <f t="shared" si="0"/>
        <v>2.4359180000000001E-2</v>
      </c>
      <c r="H26" s="3">
        <f t="shared" si="0"/>
        <v>8.762279999999999E-3</v>
      </c>
      <c r="I26" s="3">
        <f t="shared" si="0"/>
        <v>0.10652328000000001</v>
      </c>
      <c r="J26" s="3">
        <f t="shared" si="0"/>
        <v>4.1751764400000004</v>
      </c>
      <c r="K26" s="3">
        <f t="shared" si="0"/>
        <v>0.56346527999999996</v>
      </c>
      <c r="L26" s="3">
        <f t="shared" si="0"/>
        <v>1.17976E-3</v>
      </c>
      <c r="M26" s="3">
        <f t="shared" si="0"/>
        <v>1.92861E-2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9"/>
  <sheetViews>
    <sheetView topLeftCell="A27" workbookViewId="0">
      <selection activeCell="L2" sqref="L2:L11"/>
    </sheetView>
  </sheetViews>
  <sheetFormatPr baseColWidth="10" defaultRowHeight="14" x14ac:dyDescent="0"/>
  <cols>
    <col min="1" max="1" width="24.6640625" customWidth="1"/>
  </cols>
  <sheetData>
    <row r="1" spans="1:16" ht="15">
      <c r="A1" s="20" t="s">
        <v>84</v>
      </c>
      <c r="B1" s="3" t="s">
        <v>7</v>
      </c>
      <c r="C1" s="3" t="s">
        <v>9</v>
      </c>
      <c r="D1" s="3" t="s">
        <v>10</v>
      </c>
      <c r="E1" s="3" t="s">
        <v>11</v>
      </c>
      <c r="F1" s="3" t="s">
        <v>12</v>
      </c>
      <c r="G1" s="3" t="s">
        <v>14</v>
      </c>
      <c r="H1" s="3" t="s">
        <v>15</v>
      </c>
      <c r="I1" s="3" t="s">
        <v>16</v>
      </c>
      <c r="J1" s="3" t="s">
        <v>17</v>
      </c>
      <c r="K1" s="3" t="s">
        <v>19</v>
      </c>
      <c r="L1" s="3" t="s">
        <v>20</v>
      </c>
      <c r="M1" s="3" t="s">
        <v>21</v>
      </c>
      <c r="O1" s="3" t="s">
        <v>118</v>
      </c>
      <c r="P1" s="20" t="s">
        <v>117</v>
      </c>
    </row>
    <row r="2" spans="1:16">
      <c r="A2" t="s">
        <v>99</v>
      </c>
      <c r="B2">
        <v>5.2412776760000002</v>
      </c>
      <c r="C2">
        <v>1.9296753363999999</v>
      </c>
      <c r="D2">
        <v>111.55257433999999</v>
      </c>
      <c r="E2">
        <v>2.908028882</v>
      </c>
      <c r="F2">
        <v>38.593095140000003</v>
      </c>
      <c r="G2">
        <v>12.134639178</v>
      </c>
      <c r="H2">
        <v>7.2502613</v>
      </c>
      <c r="I2">
        <v>3.0065977719999997</v>
      </c>
      <c r="K2">
        <v>43.119152280000002</v>
      </c>
      <c r="L2">
        <v>0.51858818500000003</v>
      </c>
      <c r="O2" s="37">
        <f t="shared" ref="O2:O11" si="0">D2/L2</f>
        <v>215.10820640852043</v>
      </c>
      <c r="P2" s="42">
        <f t="shared" ref="P2:P11" si="1">O2*2.186</f>
        <v>470.22653920902565</v>
      </c>
    </row>
    <row r="3" spans="1:16">
      <c r="A3" t="s">
        <v>100</v>
      </c>
      <c r="B3">
        <v>5.5910823399999998</v>
      </c>
      <c r="C3">
        <v>2.7141009040000004</v>
      </c>
      <c r="D3">
        <v>21.375841320000003</v>
      </c>
      <c r="E3">
        <v>1.4133760926000001</v>
      </c>
      <c r="F3">
        <v>25.865781339999998</v>
      </c>
      <c r="I3">
        <v>2.721729646</v>
      </c>
      <c r="K3">
        <v>7.1227056960000006</v>
      </c>
      <c r="L3">
        <v>0.150536062</v>
      </c>
      <c r="O3" s="37">
        <f t="shared" si="0"/>
        <v>141.99814340832168</v>
      </c>
      <c r="P3" s="42">
        <f t="shared" si="1"/>
        <v>310.40794149059121</v>
      </c>
    </row>
    <row r="4" spans="1:16">
      <c r="A4" t="s">
        <v>101</v>
      </c>
      <c r="B4">
        <v>3.1894139880000001</v>
      </c>
      <c r="C4">
        <v>6.288542412</v>
      </c>
      <c r="D4">
        <v>14.491887247999999</v>
      </c>
      <c r="E4">
        <v>0.74580348620000003</v>
      </c>
      <c r="F4">
        <v>15.241617720000001</v>
      </c>
      <c r="I4">
        <v>2.1556103499999999</v>
      </c>
      <c r="K4">
        <v>3.2953492499999997</v>
      </c>
      <c r="L4">
        <v>0.11231572587999999</v>
      </c>
      <c r="O4" s="37">
        <f t="shared" si="0"/>
        <v>129.02812259329895</v>
      </c>
      <c r="P4" s="42">
        <f t="shared" si="1"/>
        <v>282.05547598895151</v>
      </c>
    </row>
    <row r="5" spans="1:16">
      <c r="A5" t="s">
        <v>102</v>
      </c>
      <c r="B5">
        <v>2.399678298</v>
      </c>
      <c r="C5">
        <v>11.768219226000001</v>
      </c>
      <c r="D5">
        <v>9.695812664</v>
      </c>
      <c r="E5">
        <v>0.80236560080000008</v>
      </c>
      <c r="F5">
        <v>23.771247120000002</v>
      </c>
      <c r="I5">
        <v>2.190786884</v>
      </c>
      <c r="K5">
        <v>3.2846910920000001</v>
      </c>
      <c r="L5">
        <v>7.8180630680000002E-2</v>
      </c>
      <c r="O5" s="37">
        <f t="shared" si="0"/>
        <v>124.01809220094155</v>
      </c>
      <c r="P5" s="42">
        <f t="shared" si="1"/>
        <v>271.10354955125825</v>
      </c>
    </row>
    <row r="6" spans="1:16">
      <c r="A6" t="s">
        <v>103</v>
      </c>
      <c r="B6">
        <v>2.784705228</v>
      </c>
      <c r="C6">
        <v>9.4321898480000002</v>
      </c>
      <c r="D6">
        <v>1407.2465811999998</v>
      </c>
      <c r="E6">
        <v>20.345623079999999</v>
      </c>
      <c r="F6">
        <v>381.39129259999999</v>
      </c>
      <c r="G6">
        <v>182.71294283999998</v>
      </c>
      <c r="H6">
        <v>292.81840060000002</v>
      </c>
      <c r="I6">
        <v>10.876412569999999</v>
      </c>
      <c r="J6">
        <v>148.89633986000001</v>
      </c>
      <c r="K6">
        <v>278.65175160000001</v>
      </c>
      <c r="L6">
        <v>4.4839283820000002</v>
      </c>
      <c r="O6" s="37">
        <f t="shared" si="0"/>
        <v>313.84234120445853</v>
      </c>
      <c r="P6" s="42">
        <f t="shared" si="1"/>
        <v>686.05935787294629</v>
      </c>
    </row>
    <row r="7" spans="1:16">
      <c r="A7" t="s">
        <v>104</v>
      </c>
      <c r="B7">
        <v>12.0384545</v>
      </c>
      <c r="C7">
        <v>1.8460807313999998</v>
      </c>
      <c r="D7">
        <v>39.390959219999999</v>
      </c>
      <c r="E7">
        <v>12.222483874000002</v>
      </c>
      <c r="F7">
        <v>47.719856419999999</v>
      </c>
      <c r="I7">
        <v>3.4609821540000003</v>
      </c>
      <c r="K7">
        <v>64.045222539999997</v>
      </c>
      <c r="L7">
        <v>0.39312484920000001</v>
      </c>
      <c r="O7" s="37">
        <f t="shared" si="0"/>
        <v>100.19961673793883</v>
      </c>
      <c r="P7" s="42">
        <f t="shared" si="1"/>
        <v>219.03636218913428</v>
      </c>
    </row>
    <row r="8" spans="1:16">
      <c r="A8" t="s">
        <v>105</v>
      </c>
      <c r="B8">
        <v>12.311208667999999</v>
      </c>
      <c r="C8">
        <v>1.8929632162000001</v>
      </c>
      <c r="D8" s="51">
        <v>4.0756622939999998</v>
      </c>
      <c r="E8">
        <v>2.8150758660000004</v>
      </c>
      <c r="F8">
        <v>12.705993252000001</v>
      </c>
      <c r="I8">
        <v>2.1494021320000001</v>
      </c>
      <c r="K8">
        <v>7.0466892999999997</v>
      </c>
      <c r="L8">
        <v>9.9242027960000007E-2</v>
      </c>
      <c r="O8" s="48">
        <f t="shared" si="0"/>
        <v>41.067906186305621</v>
      </c>
      <c r="P8" s="49">
        <f t="shared" si="1"/>
        <v>89.77444292326409</v>
      </c>
    </row>
    <row r="9" spans="1:16">
      <c r="A9" t="s">
        <v>106</v>
      </c>
      <c r="B9">
        <v>3.6526980939999998</v>
      </c>
      <c r="C9">
        <v>2.1798139720000003</v>
      </c>
      <c r="D9" s="51">
        <v>1.7869183497999999</v>
      </c>
      <c r="E9">
        <v>1.0942135158000001</v>
      </c>
      <c r="F9">
        <v>6.5041633680000004</v>
      </c>
      <c r="I9">
        <v>1.7009590501999998</v>
      </c>
      <c r="K9">
        <v>2.8880400599999998</v>
      </c>
      <c r="L9">
        <v>4.853102208E-2</v>
      </c>
      <c r="O9" s="48">
        <f t="shared" si="0"/>
        <v>36.820126039265972</v>
      </c>
      <c r="P9" s="49">
        <f t="shared" si="1"/>
        <v>80.488795521835414</v>
      </c>
    </row>
    <row r="10" spans="1:16">
      <c r="A10" t="s">
        <v>107</v>
      </c>
      <c r="B10">
        <v>2.9826562120000002</v>
      </c>
      <c r="C10">
        <v>2.6805357079999999</v>
      </c>
      <c r="D10" s="51">
        <v>3.7497439040000002</v>
      </c>
      <c r="E10">
        <v>0.51127080960000004</v>
      </c>
      <c r="F10">
        <v>11.549997599999999</v>
      </c>
      <c r="I10">
        <v>2.2639524500000001</v>
      </c>
      <c r="K10">
        <v>1.7678450626</v>
      </c>
      <c r="L10">
        <v>5.4638908139999998E-2</v>
      </c>
      <c r="O10" s="48">
        <f t="shared" si="0"/>
        <v>68.627723936066204</v>
      </c>
      <c r="P10" s="49">
        <f t="shared" si="1"/>
        <v>150.02020452424071</v>
      </c>
    </row>
    <row r="11" spans="1:16">
      <c r="A11" t="s">
        <v>108</v>
      </c>
      <c r="B11">
        <v>5.3599539419999997</v>
      </c>
      <c r="C11">
        <v>11.366830115999999</v>
      </c>
      <c r="D11">
        <v>775.86717379999993</v>
      </c>
      <c r="E11">
        <v>32.339225400000004</v>
      </c>
      <c r="F11">
        <v>309.26912779999998</v>
      </c>
      <c r="G11">
        <v>109.37632316</v>
      </c>
      <c r="H11">
        <v>129.34544940000001</v>
      </c>
      <c r="I11">
        <v>10.783515993999998</v>
      </c>
      <c r="J11">
        <v>76.11433452</v>
      </c>
      <c r="K11">
        <v>293.86255180000001</v>
      </c>
      <c r="L11">
        <v>4.5218540159999998</v>
      </c>
      <c r="O11" s="37">
        <f t="shared" si="0"/>
        <v>171.58165014940633</v>
      </c>
      <c r="P11" s="42">
        <f t="shared" si="1"/>
        <v>375.07748722660222</v>
      </c>
    </row>
    <row r="12" spans="1:16">
      <c r="O12" s="37"/>
    </row>
    <row r="13" spans="1:16">
      <c r="A13" t="s">
        <v>89</v>
      </c>
      <c r="B13">
        <v>2759.345272</v>
      </c>
      <c r="C13">
        <v>1.7118626997999999</v>
      </c>
      <c r="D13">
        <v>39.377973400000002</v>
      </c>
      <c r="E13">
        <v>2894.6668020000002</v>
      </c>
      <c r="F13">
        <v>8.555985562</v>
      </c>
      <c r="G13">
        <v>7.15827568</v>
      </c>
      <c r="H13">
        <v>9.8068971940000012</v>
      </c>
      <c r="I13">
        <v>8.2791832620000001</v>
      </c>
      <c r="J13">
        <v>29.090801759999998</v>
      </c>
      <c r="K13">
        <v>525.50405639999997</v>
      </c>
      <c r="L13">
        <v>0.20680627819999997</v>
      </c>
      <c r="M13">
        <v>28.871633000000003</v>
      </c>
      <c r="O13" s="37">
        <f t="shared" ref="O13:O22" si="2">D13/L13</f>
        <v>190.40995149053461</v>
      </c>
      <c r="P13" s="42">
        <f t="shared" ref="P13:P22" si="3">O13*2.186</f>
        <v>416.23615395830865</v>
      </c>
    </row>
    <row r="14" spans="1:16">
      <c r="A14" t="s">
        <v>90</v>
      </c>
      <c r="B14">
        <v>9548.5172239999993</v>
      </c>
      <c r="C14">
        <v>3.8875440820000002</v>
      </c>
      <c r="D14">
        <v>28.16479094</v>
      </c>
      <c r="E14">
        <v>4743.2856700000002</v>
      </c>
      <c r="F14">
        <v>12.595803569999999</v>
      </c>
      <c r="G14">
        <v>37.682192440000001</v>
      </c>
      <c r="H14">
        <v>37.554025179999996</v>
      </c>
      <c r="I14">
        <v>6.1067530820000009</v>
      </c>
      <c r="J14">
        <v>29.52158902</v>
      </c>
      <c r="K14">
        <v>1141.0735112</v>
      </c>
      <c r="L14">
        <v>0.43378810719999999</v>
      </c>
      <c r="M14">
        <v>88.787004580000001</v>
      </c>
      <c r="O14" s="37">
        <f t="shared" si="2"/>
        <v>64.927531374239578</v>
      </c>
      <c r="P14" s="42">
        <f t="shared" si="3"/>
        <v>141.93158358408772</v>
      </c>
    </row>
    <row r="15" spans="1:16">
      <c r="A15" t="s">
        <v>91</v>
      </c>
      <c r="B15">
        <v>8919.3596400000006</v>
      </c>
      <c r="C15">
        <v>7.0427686239999998</v>
      </c>
      <c r="D15">
        <v>13.853322852000002</v>
      </c>
      <c r="E15">
        <v>2551.9444920000001</v>
      </c>
      <c r="F15">
        <v>11.957888472</v>
      </c>
      <c r="G15">
        <v>85.827578279999997</v>
      </c>
      <c r="H15">
        <v>27.725804780000001</v>
      </c>
      <c r="I15">
        <v>7.8164036579999996</v>
      </c>
      <c r="J15">
        <v>23.082683080000002</v>
      </c>
      <c r="K15">
        <v>1138.3463389999999</v>
      </c>
      <c r="L15">
        <v>0.15091947306</v>
      </c>
      <c r="M15">
        <v>45.750687020000001</v>
      </c>
      <c r="O15" s="37">
        <f t="shared" si="2"/>
        <v>91.792812227037345</v>
      </c>
      <c r="P15" s="42">
        <f t="shared" si="3"/>
        <v>200.65908752830364</v>
      </c>
    </row>
    <row r="16" spans="1:16">
      <c r="A16" t="s">
        <v>92</v>
      </c>
      <c r="B16">
        <v>7145.3829099999994</v>
      </c>
      <c r="C16">
        <v>9.4291790080000002</v>
      </c>
      <c r="D16">
        <v>17.885105846000002</v>
      </c>
      <c r="E16">
        <v>2213.4133360000001</v>
      </c>
      <c r="F16">
        <v>27.012278300000002</v>
      </c>
      <c r="G16">
        <v>83.733155060000001</v>
      </c>
      <c r="H16">
        <v>16.525178789999998</v>
      </c>
      <c r="I16">
        <v>9.2264800020000006</v>
      </c>
      <c r="J16">
        <v>60.90440332</v>
      </c>
      <c r="K16">
        <v>1031.9666895999999</v>
      </c>
      <c r="L16">
        <v>0.26896598920000003</v>
      </c>
      <c r="M16">
        <v>70.650144819999994</v>
      </c>
      <c r="O16" s="37">
        <f t="shared" si="2"/>
        <v>66.495789669157176</v>
      </c>
      <c r="P16" s="42">
        <f t="shared" si="3"/>
        <v>145.3597962167776</v>
      </c>
    </row>
    <row r="17" spans="1:16">
      <c r="A17" t="s">
        <v>93</v>
      </c>
      <c r="B17">
        <v>510.94171079999995</v>
      </c>
      <c r="C17">
        <v>19.342965834000001</v>
      </c>
      <c r="D17">
        <v>1202.9571454000002</v>
      </c>
      <c r="E17">
        <v>841.39624079999999</v>
      </c>
      <c r="F17">
        <v>108.20668662</v>
      </c>
      <c r="G17">
        <v>65.559924179999996</v>
      </c>
      <c r="H17">
        <v>260.12791859999999</v>
      </c>
      <c r="I17">
        <v>5.3619492659999999</v>
      </c>
      <c r="J17">
        <v>144.50881638000001</v>
      </c>
      <c r="K17">
        <v>202.16733000000002</v>
      </c>
      <c r="L17">
        <v>3.5331454680000003</v>
      </c>
      <c r="M17">
        <v>3.1839726540000002</v>
      </c>
      <c r="O17" s="37">
        <f t="shared" si="2"/>
        <v>340.4776724579516</v>
      </c>
      <c r="P17" s="42">
        <f t="shared" si="3"/>
        <v>744.28419199308223</v>
      </c>
    </row>
    <row r="18" spans="1:16">
      <c r="A18" t="s">
        <v>94</v>
      </c>
      <c r="B18">
        <v>2164.7859119999998</v>
      </c>
      <c r="C18">
        <v>3.2254018020000004</v>
      </c>
      <c r="D18">
        <v>37.76321394</v>
      </c>
      <c r="E18">
        <v>2428.275666</v>
      </c>
      <c r="F18">
        <v>10.90933358</v>
      </c>
      <c r="G18">
        <v>0.57349586299999999</v>
      </c>
      <c r="H18">
        <v>8.0199416980000002</v>
      </c>
      <c r="I18">
        <v>6.8340187119999998</v>
      </c>
      <c r="J18">
        <v>27.79729494</v>
      </c>
      <c r="K18">
        <v>510.41489079999997</v>
      </c>
      <c r="L18">
        <v>0.31706570080000002</v>
      </c>
      <c r="M18">
        <v>16.231525440000002</v>
      </c>
      <c r="O18" s="37">
        <f t="shared" si="2"/>
        <v>119.10217297146383</v>
      </c>
      <c r="P18" s="42">
        <f t="shared" si="3"/>
        <v>260.35735011561991</v>
      </c>
    </row>
    <row r="19" spans="1:16">
      <c r="A19" t="s">
        <v>95</v>
      </c>
      <c r="B19">
        <v>12283.801502</v>
      </c>
      <c r="C19">
        <v>3.8435731680000003</v>
      </c>
      <c r="D19" s="51">
        <v>5.873367558</v>
      </c>
      <c r="E19">
        <v>2932.9920000000002</v>
      </c>
      <c r="F19">
        <v>6.6576915280000009</v>
      </c>
      <c r="G19">
        <v>11.99490787</v>
      </c>
      <c r="H19">
        <v>19.635291171999999</v>
      </c>
      <c r="I19">
        <v>5.5769947740000001</v>
      </c>
      <c r="J19">
        <v>32.474745839999997</v>
      </c>
      <c r="K19">
        <v>1242.7560284000001</v>
      </c>
      <c r="L19">
        <v>0.13949301404</v>
      </c>
      <c r="M19">
        <v>27.694450619999998</v>
      </c>
      <c r="O19" s="48">
        <f t="shared" si="2"/>
        <v>42.105101810444758</v>
      </c>
      <c r="P19" s="49">
        <f t="shared" si="3"/>
        <v>92.041752557632236</v>
      </c>
    </row>
    <row r="20" spans="1:16">
      <c r="A20" t="s">
        <v>96</v>
      </c>
      <c r="B20">
        <v>5214.7301520000001</v>
      </c>
      <c r="C20">
        <v>3.4869179940000001</v>
      </c>
      <c r="D20" s="51">
        <v>4.0309055000000003</v>
      </c>
      <c r="E20">
        <v>1602.1400036</v>
      </c>
      <c r="F20">
        <v>10.75633977</v>
      </c>
      <c r="G20">
        <v>26.331488919999998</v>
      </c>
      <c r="H20">
        <v>41.089844360000001</v>
      </c>
      <c r="I20">
        <v>6.55775811</v>
      </c>
      <c r="J20">
        <v>27.890334360000001</v>
      </c>
      <c r="K20">
        <v>1008.4037916</v>
      </c>
      <c r="L20">
        <v>0.10600307794</v>
      </c>
      <c r="M20">
        <v>37.235765239999999</v>
      </c>
      <c r="O20" s="48">
        <f t="shared" si="2"/>
        <v>38.026306201048037</v>
      </c>
      <c r="P20" s="49">
        <f t="shared" si="3"/>
        <v>83.125505355491001</v>
      </c>
    </row>
    <row r="21" spans="1:16">
      <c r="A21" t="s">
        <v>97</v>
      </c>
      <c r="B21">
        <v>4465.5846119999997</v>
      </c>
      <c r="C21">
        <v>5.3074108740000003</v>
      </c>
      <c r="D21" s="51">
        <v>7.8901278640000001</v>
      </c>
      <c r="E21">
        <v>2033.65</v>
      </c>
      <c r="F21">
        <v>27.314244040000002</v>
      </c>
      <c r="G21">
        <v>43.247708200000005</v>
      </c>
      <c r="H21">
        <v>23.455707239999999</v>
      </c>
      <c r="I21">
        <v>7.7764267460000003</v>
      </c>
      <c r="J21">
        <v>26.334499400000002</v>
      </c>
      <c r="K21">
        <v>975.42943159999993</v>
      </c>
      <c r="L21">
        <v>0.17471966778</v>
      </c>
      <c r="M21">
        <v>69.98467156000001</v>
      </c>
      <c r="O21" s="48">
        <f t="shared" si="2"/>
        <v>45.158784722135188</v>
      </c>
      <c r="P21" s="49">
        <f t="shared" si="3"/>
        <v>98.717103402587512</v>
      </c>
    </row>
    <row r="22" spans="1:16">
      <c r="A22" t="s">
        <v>98</v>
      </c>
      <c r="B22">
        <v>583.20646920000002</v>
      </c>
      <c r="C22">
        <v>16.753150694000002</v>
      </c>
      <c r="D22">
        <v>559.71076540000001</v>
      </c>
      <c r="E22">
        <v>1117.6769589999999</v>
      </c>
      <c r="F22">
        <v>70.015992519999998</v>
      </c>
      <c r="G22">
        <v>28.168366599999999</v>
      </c>
      <c r="H22">
        <v>85.759074580000004</v>
      </c>
      <c r="I22">
        <v>5.0171005179999995</v>
      </c>
      <c r="J22">
        <v>142.26927056</v>
      </c>
      <c r="K22">
        <v>230.11245700000001</v>
      </c>
      <c r="L22">
        <v>2.8245850420000003</v>
      </c>
      <c r="M22">
        <v>5.2540499440000001</v>
      </c>
      <c r="O22" s="37">
        <f t="shared" si="2"/>
        <v>198.15681138199554</v>
      </c>
      <c r="P22" s="42">
        <f t="shared" si="3"/>
        <v>433.17078968104221</v>
      </c>
    </row>
    <row r="24" spans="1:16" ht="15">
      <c r="A24" s="21" t="s">
        <v>81</v>
      </c>
      <c r="B24" s="3" t="s">
        <v>7</v>
      </c>
      <c r="C24" s="3" t="s">
        <v>9</v>
      </c>
      <c r="D24" s="3" t="s">
        <v>10</v>
      </c>
      <c r="E24" s="3" t="s">
        <v>11</v>
      </c>
      <c r="F24" s="3" t="s">
        <v>12</v>
      </c>
      <c r="G24" s="3" t="s">
        <v>14</v>
      </c>
      <c r="H24" s="3" t="s">
        <v>15</v>
      </c>
      <c r="I24" s="3" t="s">
        <v>16</v>
      </c>
      <c r="J24" s="3" t="s">
        <v>17</v>
      </c>
      <c r="K24" s="3" t="s">
        <v>19</v>
      </c>
      <c r="L24" s="3" t="s">
        <v>20</v>
      </c>
      <c r="M24" s="3" t="s">
        <v>21</v>
      </c>
    </row>
    <row r="25" spans="1:16">
      <c r="A25" s="3" t="s">
        <v>109</v>
      </c>
      <c r="B25" s="3">
        <v>0.27974670000000001</v>
      </c>
      <c r="C25" s="3">
        <v>9.9976540000000003E-2</v>
      </c>
      <c r="D25" s="3">
        <v>0.27161566000000004</v>
      </c>
      <c r="E25" s="3">
        <v>0.36988130000000002</v>
      </c>
      <c r="F25" s="3">
        <v>2.2947406200000002</v>
      </c>
      <c r="G25" s="3">
        <v>2.4359180000000001E-2</v>
      </c>
      <c r="H25" s="3">
        <v>8.762279999999999E-3</v>
      </c>
      <c r="I25" s="3">
        <v>0.10652328000000001</v>
      </c>
      <c r="J25" s="3">
        <v>4.1751764400000004</v>
      </c>
      <c r="K25" s="3">
        <v>0.56346527999999996</v>
      </c>
      <c r="L25" s="3">
        <v>1.17976E-3</v>
      </c>
      <c r="M25" s="3">
        <v>1.92861E-2</v>
      </c>
    </row>
    <row r="28" spans="1:16">
      <c r="A28" s="22" t="s">
        <v>30</v>
      </c>
      <c r="B28" s="22" t="s">
        <v>7</v>
      </c>
      <c r="C28" s="22" t="s">
        <v>9</v>
      </c>
      <c r="D28" s="22" t="s">
        <v>10</v>
      </c>
      <c r="E28" s="22" t="s">
        <v>11</v>
      </c>
      <c r="F28" s="22" t="s">
        <v>12</v>
      </c>
      <c r="G28" s="22" t="s">
        <v>13</v>
      </c>
      <c r="H28" s="22" t="s">
        <v>14</v>
      </c>
      <c r="I28" s="22" t="s">
        <v>15</v>
      </c>
      <c r="J28" s="22" t="s">
        <v>16</v>
      </c>
      <c r="K28" s="22" t="s">
        <v>17</v>
      </c>
      <c r="L28" s="22" t="s">
        <v>18</v>
      </c>
      <c r="M28" s="22" t="s">
        <v>19</v>
      </c>
      <c r="N28" s="22" t="s">
        <v>20</v>
      </c>
      <c r="O28" s="22" t="s">
        <v>21</v>
      </c>
      <c r="P28" s="2"/>
    </row>
    <row r="29" spans="1:16">
      <c r="A29" s="23" t="s">
        <v>71</v>
      </c>
      <c r="B29" s="23">
        <v>0.11137320000000001</v>
      </c>
      <c r="C29" s="23">
        <v>5.0214795999999999E-2</v>
      </c>
      <c r="D29" s="23">
        <v>37.750385420000001</v>
      </c>
      <c r="E29" s="23">
        <v>8.5981525000000003E-2</v>
      </c>
      <c r="F29" s="23">
        <v>2.4575255679999999</v>
      </c>
      <c r="G29" s="23">
        <v>2.1529966000000001E-2</v>
      </c>
      <c r="H29" s="23">
        <v>9.3325313409999993</v>
      </c>
      <c r="I29" s="23">
        <v>2.3494148999999999E-2</v>
      </c>
      <c r="J29" s="23">
        <v>5.2611993989999997</v>
      </c>
      <c r="K29" s="23">
        <v>0.14688715199999999</v>
      </c>
      <c r="L29" s="23">
        <v>5.337362E-3</v>
      </c>
      <c r="M29" s="23">
        <v>-1.0660917000000001E-2</v>
      </c>
      <c r="N29" s="23">
        <v>0.242755467</v>
      </c>
      <c r="O29" s="23">
        <v>-1.2511631E-2</v>
      </c>
      <c r="P29" s="2"/>
    </row>
    <row r="30" spans="1:16" ht="15" thickBot="1">
      <c r="A30" s="2" t="s">
        <v>72</v>
      </c>
      <c r="B30" s="2">
        <v>1.9945649999999998E-3</v>
      </c>
      <c r="C30" s="2">
        <v>1.59092E-3</v>
      </c>
      <c r="D30" s="2">
        <v>0.90642709300000002</v>
      </c>
      <c r="E30" s="2">
        <v>1.955455E-3</v>
      </c>
      <c r="F30" s="2">
        <v>4.1034606000000001E-2</v>
      </c>
      <c r="G30" s="2">
        <v>3.2857399999999999E-4</v>
      </c>
      <c r="H30" s="2">
        <v>0.114123289</v>
      </c>
      <c r="I30" s="2">
        <v>9.1107899999999997E-4</v>
      </c>
      <c r="J30" s="2">
        <v>0.10567731399999999</v>
      </c>
      <c r="K30" s="2">
        <v>2.9656546999999998E-2</v>
      </c>
      <c r="L30" s="2">
        <v>1.9050498999999999E-2</v>
      </c>
      <c r="M30" s="2">
        <v>3.506898E-3</v>
      </c>
      <c r="N30" s="2">
        <v>1.9737270000000002E-3</v>
      </c>
      <c r="O30" s="2">
        <v>1.9237400000000001E-4</v>
      </c>
      <c r="P30" s="2"/>
    </row>
    <row r="31" spans="1:16">
      <c r="A31" s="4" t="s">
        <v>74</v>
      </c>
      <c r="B31" s="5">
        <v>0.12</v>
      </c>
      <c r="C31" s="5">
        <v>0.05</v>
      </c>
      <c r="D31" s="5">
        <v>35</v>
      </c>
      <c r="E31" s="5">
        <v>0.1</v>
      </c>
      <c r="F31" s="5">
        <v>2.5</v>
      </c>
      <c r="G31" s="5">
        <v>0.02</v>
      </c>
      <c r="H31" s="5">
        <v>9</v>
      </c>
      <c r="I31" s="5">
        <v>0.04</v>
      </c>
      <c r="J31" s="5">
        <v>6</v>
      </c>
      <c r="K31" s="6"/>
      <c r="L31" s="5">
        <v>0.01</v>
      </c>
      <c r="M31" s="6"/>
      <c r="N31" s="5">
        <v>0.25</v>
      </c>
      <c r="O31" s="7"/>
      <c r="P31" s="2"/>
    </row>
    <row r="32" spans="1:16" ht="15">
      <c r="A32" s="8" t="s">
        <v>75</v>
      </c>
      <c r="B32" s="26">
        <v>-7.1999999999999995E-2</v>
      </c>
      <c r="C32" s="26">
        <v>4.0000000000000001E-3</v>
      </c>
      <c r="D32" s="26">
        <v>7.9000000000000001E-2</v>
      </c>
      <c r="E32" s="26">
        <v>-0.14000000000000001</v>
      </c>
      <c r="F32" s="26">
        <v>-1.7000000000000001E-2</v>
      </c>
      <c r="G32" s="26">
        <v>7.5999999999999998E-2</v>
      </c>
      <c r="H32" s="26">
        <v>3.6999999999999998E-2</v>
      </c>
      <c r="I32" s="26">
        <v>-0.41299999999999998</v>
      </c>
      <c r="J32" s="26">
        <v>-0.123</v>
      </c>
      <c r="K32" s="26"/>
      <c r="L32" s="26">
        <v>-0.46600000000000003</v>
      </c>
      <c r="M32" s="26"/>
      <c r="N32" s="26">
        <v>-2.9000000000000001E-2</v>
      </c>
      <c r="O32" s="26"/>
      <c r="P32" s="2"/>
    </row>
    <row r="33" spans="1:16" ht="15">
      <c r="A33" s="8"/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"/>
    </row>
    <row r="34" spans="1:16" ht="15">
      <c r="A34" s="8"/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"/>
    </row>
    <row r="35" spans="1:16">
      <c r="A35" s="22" t="s">
        <v>31</v>
      </c>
      <c r="B35" s="22" t="s">
        <v>7</v>
      </c>
      <c r="C35" s="22" t="s">
        <v>9</v>
      </c>
      <c r="D35" s="22" t="s">
        <v>10</v>
      </c>
      <c r="E35" s="22" t="s">
        <v>11</v>
      </c>
      <c r="F35" s="22" t="s">
        <v>12</v>
      </c>
      <c r="G35" s="22" t="s">
        <v>13</v>
      </c>
      <c r="H35" s="22" t="s">
        <v>14</v>
      </c>
      <c r="I35" s="22" t="s">
        <v>15</v>
      </c>
      <c r="J35" s="22" t="s">
        <v>16</v>
      </c>
      <c r="K35" s="22" t="s">
        <v>17</v>
      </c>
      <c r="L35" s="22" t="s">
        <v>18</v>
      </c>
      <c r="M35" s="22" t="s">
        <v>19</v>
      </c>
      <c r="N35" s="22" t="s">
        <v>20</v>
      </c>
      <c r="O35" s="22" t="s">
        <v>21</v>
      </c>
      <c r="P35" s="2"/>
    </row>
    <row r="36" spans="1:16">
      <c r="A36" s="23" t="s">
        <v>71</v>
      </c>
      <c r="B36" s="23">
        <v>5.7715873469999996</v>
      </c>
      <c r="C36" s="23">
        <v>3.9472399999999998E-2</v>
      </c>
      <c r="D36" s="23">
        <v>3.0910531319999999</v>
      </c>
      <c r="E36" s="23">
        <v>4.4285613320000001</v>
      </c>
      <c r="F36" s="23">
        <v>1.9416243929999999</v>
      </c>
      <c r="G36" s="23">
        <v>4.4283450000000002E-3</v>
      </c>
      <c r="H36" s="23">
        <v>1.0693592839999999</v>
      </c>
      <c r="I36" s="23">
        <v>4.2840636000000001E-2</v>
      </c>
      <c r="J36" s="23">
        <v>0.41406226899999998</v>
      </c>
      <c r="K36" s="23">
        <v>0.20961813900000001</v>
      </c>
      <c r="L36" s="23">
        <v>-1.8176959999999999E-3</v>
      </c>
      <c r="M36" s="23">
        <v>26.263579750000002</v>
      </c>
      <c r="N36" s="23">
        <v>-2.1722199999999999E-4</v>
      </c>
      <c r="O36" s="23">
        <v>-1.2534986E-2</v>
      </c>
      <c r="P36" s="2"/>
    </row>
    <row r="37" spans="1:16" ht="15" thickBot="1">
      <c r="A37" s="2" t="s">
        <v>72</v>
      </c>
      <c r="B37" s="2">
        <v>0.116825605</v>
      </c>
      <c r="C37" s="2">
        <v>1.1980980000000001E-3</v>
      </c>
      <c r="D37" s="2">
        <v>7.8076099999999996E-2</v>
      </c>
      <c r="E37" s="2">
        <v>0.108167071</v>
      </c>
      <c r="F37" s="2">
        <v>7.136845E-2</v>
      </c>
      <c r="G37" s="24">
        <v>4.3451100000000001E-5</v>
      </c>
      <c r="H37" s="2">
        <v>2.6534387999999999E-2</v>
      </c>
      <c r="I37" s="2">
        <v>1.547505E-3</v>
      </c>
      <c r="J37" s="2">
        <v>5.7022460000000002E-3</v>
      </c>
      <c r="K37" s="2">
        <v>2.5600395000000001E-2</v>
      </c>
      <c r="L37" s="2">
        <v>1.7509265E-2</v>
      </c>
      <c r="M37" s="2">
        <v>0.78595478399999996</v>
      </c>
      <c r="N37" s="24">
        <v>1.20715E-5</v>
      </c>
      <c r="O37" s="2">
        <v>2.14959E-4</v>
      </c>
      <c r="P37" s="2"/>
    </row>
    <row r="38" spans="1:16">
      <c r="A38" s="4" t="s">
        <v>74</v>
      </c>
      <c r="B38" s="5">
        <v>6</v>
      </c>
      <c r="C38" s="5">
        <v>0.04</v>
      </c>
      <c r="D38" s="5">
        <v>3</v>
      </c>
      <c r="E38" s="5">
        <v>4</v>
      </c>
      <c r="F38" s="5">
        <v>2</v>
      </c>
      <c r="G38" s="5"/>
      <c r="H38" s="5">
        <v>1.2</v>
      </c>
      <c r="I38" s="5">
        <v>0.06</v>
      </c>
      <c r="J38" s="5">
        <v>0.5</v>
      </c>
      <c r="K38" s="5">
        <v>0.1</v>
      </c>
      <c r="L38" s="5"/>
      <c r="M38" s="5">
        <v>30</v>
      </c>
      <c r="N38" s="5"/>
      <c r="O38" s="27"/>
      <c r="P38" s="2"/>
    </row>
    <row r="39" spans="1:16">
      <c r="A39" s="2" t="s">
        <v>75</v>
      </c>
      <c r="B39" s="26">
        <v>-3.7999999999999999E-2</v>
      </c>
      <c r="C39" s="26">
        <v>-1.2999999999999999E-2</v>
      </c>
      <c r="D39" s="26">
        <v>0.03</v>
      </c>
      <c r="E39" s="26">
        <v>0.107</v>
      </c>
      <c r="F39" s="26">
        <v>-2.9000000000000001E-2</v>
      </c>
      <c r="G39" s="26"/>
      <c r="H39" s="26">
        <v>-0.109</v>
      </c>
      <c r="I39" s="26">
        <v>-0.28599999999999998</v>
      </c>
      <c r="J39" s="26">
        <v>-0.17199999999999999</v>
      </c>
      <c r="K39" s="26">
        <v>1.0960000000000001</v>
      </c>
      <c r="L39" s="26"/>
      <c r="M39" s="26">
        <v>-0.125</v>
      </c>
      <c r="N39" s="26"/>
      <c r="O39" s="26"/>
      <c r="P39" s="2"/>
    </row>
    <row r="40" spans="1:16">
      <c r="A40" s="2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"/>
    </row>
    <row r="41" spans="1:16">
      <c r="A41" s="2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"/>
    </row>
    <row r="42" spans="1:16">
      <c r="A42" s="22" t="s">
        <v>32</v>
      </c>
      <c r="B42" s="22" t="s">
        <v>7</v>
      </c>
      <c r="C42" s="22" t="s">
        <v>9</v>
      </c>
      <c r="D42" s="22" t="s">
        <v>10</v>
      </c>
      <c r="E42" s="22" t="s">
        <v>11</v>
      </c>
      <c r="F42" s="22" t="s">
        <v>12</v>
      </c>
      <c r="G42" s="22" t="s">
        <v>13</v>
      </c>
      <c r="H42" s="22" t="s">
        <v>14</v>
      </c>
      <c r="I42" s="22" t="s">
        <v>15</v>
      </c>
      <c r="J42" s="22" t="s">
        <v>16</v>
      </c>
      <c r="K42" s="22" t="s">
        <v>17</v>
      </c>
      <c r="L42" s="22" t="s">
        <v>18</v>
      </c>
      <c r="M42" s="22" t="s">
        <v>19</v>
      </c>
      <c r="N42" s="22" t="s">
        <v>20</v>
      </c>
      <c r="O42" s="22" t="s">
        <v>21</v>
      </c>
      <c r="P42" s="2"/>
    </row>
    <row r="43" spans="1:16">
      <c r="A43" s="23" t="s">
        <v>71</v>
      </c>
      <c r="B43" s="23">
        <v>0.61402062400000001</v>
      </c>
      <c r="C43" s="23">
        <v>8.5042485000000001E-2</v>
      </c>
      <c r="D43" s="23">
        <v>10.3565407</v>
      </c>
      <c r="E43" s="23">
        <v>0.99222870600000002</v>
      </c>
      <c r="F43" s="23">
        <v>9.3121624819999997</v>
      </c>
      <c r="G43" s="23">
        <v>5.1701753000000003E-2</v>
      </c>
      <c r="H43" s="23">
        <v>5.1156533189999998</v>
      </c>
      <c r="I43" s="23">
        <v>0.48717650899999998</v>
      </c>
      <c r="J43" s="23">
        <v>0.23107496999999999</v>
      </c>
      <c r="K43" s="23">
        <v>0.54746268600000003</v>
      </c>
      <c r="L43" s="23">
        <v>0.197733927</v>
      </c>
      <c r="M43" s="23">
        <v>0.35553016599999998</v>
      </c>
      <c r="N43" s="23">
        <v>5.8058213999999997E-2</v>
      </c>
      <c r="O43" s="23">
        <v>0.492586517</v>
      </c>
      <c r="P43" s="2"/>
    </row>
    <row r="44" spans="1:16" ht="15" thickBot="1">
      <c r="A44" s="2" t="s">
        <v>72</v>
      </c>
      <c r="B44" s="2">
        <v>6.0662169999999996E-3</v>
      </c>
      <c r="C44" s="2">
        <v>2.4035889999999998E-3</v>
      </c>
      <c r="D44" s="2">
        <v>0.220450593</v>
      </c>
      <c r="E44" s="2">
        <v>6.4986979999999998E-3</v>
      </c>
      <c r="F44" s="2">
        <v>0.17802799899999999</v>
      </c>
      <c r="G44" s="2">
        <v>5.6831299999999998E-4</v>
      </c>
      <c r="H44" s="2">
        <v>6.7111296000000001E-2</v>
      </c>
      <c r="I44" s="2">
        <v>1.2184703E-2</v>
      </c>
      <c r="J44" s="2">
        <v>3.3586029999999999E-3</v>
      </c>
      <c r="K44" s="2">
        <v>2.3123358E-2</v>
      </c>
      <c r="L44" s="2">
        <v>1.8252398999999999E-2</v>
      </c>
      <c r="M44" s="2">
        <v>4.8781520000000002E-2</v>
      </c>
      <c r="N44" s="2">
        <v>5.71826E-4</v>
      </c>
      <c r="O44" s="2">
        <v>4.7083089999999999E-3</v>
      </c>
      <c r="P44" s="2"/>
    </row>
    <row r="45" spans="1:16">
      <c r="A45" s="4" t="s">
        <v>74</v>
      </c>
      <c r="B45" s="5">
        <v>0.63541167899999995</v>
      </c>
      <c r="C45" s="5">
        <v>8.1835053000000005E-2</v>
      </c>
      <c r="D45" s="5">
        <v>10.122981299999999</v>
      </c>
      <c r="E45" s="5">
        <v>0.99715232799999998</v>
      </c>
      <c r="F45" s="5">
        <v>9.2214107050000003</v>
      </c>
      <c r="G45" s="5">
        <v>6.0826922999999998E-2</v>
      </c>
      <c r="H45" s="5">
        <v>5.1024487780000003</v>
      </c>
      <c r="I45" s="5">
        <v>0.50557270700000001</v>
      </c>
      <c r="J45" s="5">
        <v>0.26900295600000002</v>
      </c>
      <c r="K45" s="5">
        <v>0.50984891899999996</v>
      </c>
      <c r="L45" s="5">
        <v>0.27056645899999998</v>
      </c>
      <c r="M45" s="5">
        <v>0.31247411200000003</v>
      </c>
      <c r="N45" s="5">
        <v>5.9675031000000003E-2</v>
      </c>
      <c r="O45" s="27">
        <v>0.50580683599999998</v>
      </c>
      <c r="P45" s="2"/>
    </row>
    <row r="46" spans="1:16">
      <c r="A46" s="2" t="s">
        <v>75</v>
      </c>
      <c r="B46" s="26">
        <v>-3.4000000000000002E-2</v>
      </c>
      <c r="C46" s="26">
        <v>3.9E-2</v>
      </c>
      <c r="D46" s="26">
        <v>2.3E-2</v>
      </c>
      <c r="E46" s="26">
        <v>-5.0000000000000001E-3</v>
      </c>
      <c r="F46" s="26">
        <v>0.01</v>
      </c>
      <c r="G46" s="26">
        <v>-0.15</v>
      </c>
      <c r="H46" s="26">
        <v>3.0000000000000001E-3</v>
      </c>
      <c r="I46" s="26">
        <v>-3.5999999999999997E-2</v>
      </c>
      <c r="J46" s="26">
        <v>-0.14099999999999999</v>
      </c>
      <c r="K46" s="26">
        <v>7.3999999999999996E-2</v>
      </c>
      <c r="L46" s="26">
        <v>-0.26900000000000002</v>
      </c>
      <c r="M46" s="26">
        <v>0.13800000000000001</v>
      </c>
      <c r="N46" s="26">
        <v>-2.7E-2</v>
      </c>
      <c r="O46" s="26">
        <v>-2.5999999999999999E-2</v>
      </c>
      <c r="P46" s="2"/>
    </row>
    <row r="47" spans="1:16">
      <c r="A47" s="2"/>
      <c r="B47" s="26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"/>
    </row>
    <row r="48" spans="1:16">
      <c r="A48" s="2"/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"/>
    </row>
    <row r="49" spans="1:16" ht="15">
      <c r="A49" s="21"/>
      <c r="K49" s="22" t="s">
        <v>17</v>
      </c>
      <c r="P49" s="2" t="s">
        <v>83</v>
      </c>
    </row>
    <row r="50" spans="1:16">
      <c r="A50" s="22" t="s">
        <v>53</v>
      </c>
      <c r="B50" s="2"/>
      <c r="C50" s="2"/>
      <c r="D50" s="2"/>
      <c r="E50" s="2"/>
      <c r="F50" s="2"/>
      <c r="G50" s="2"/>
      <c r="H50" s="2"/>
      <c r="I50" s="2"/>
      <c r="J50" s="2"/>
      <c r="K50" s="2">
        <v>0.93545239199999997</v>
      </c>
      <c r="L50" s="2"/>
      <c r="M50" s="2"/>
      <c r="N50" s="2"/>
      <c r="O50" s="2"/>
      <c r="P50" s="2">
        <v>1</v>
      </c>
    </row>
    <row r="51" spans="1:16">
      <c r="A51" s="22" t="s">
        <v>54</v>
      </c>
      <c r="B51" s="2"/>
      <c r="C51" s="2"/>
      <c r="D51" s="2"/>
      <c r="E51" s="2"/>
      <c r="F51" s="2"/>
      <c r="G51" s="2"/>
      <c r="H51" s="2"/>
      <c r="I51" s="2"/>
      <c r="J51" s="2"/>
      <c r="K51" s="2">
        <v>4.4802076069999996</v>
      </c>
      <c r="L51" s="2"/>
      <c r="M51" s="2"/>
      <c r="N51" s="2"/>
      <c r="O51" s="2"/>
      <c r="P51" s="2">
        <v>5</v>
      </c>
    </row>
    <row r="52" spans="1:16">
      <c r="A52" s="22" t="s">
        <v>55</v>
      </c>
      <c r="B52" s="2"/>
      <c r="C52" s="2"/>
      <c r="D52" s="2"/>
      <c r="E52" s="2"/>
      <c r="F52" s="2"/>
      <c r="G52" s="2"/>
      <c r="H52" s="2"/>
      <c r="I52" s="2"/>
      <c r="J52" s="2"/>
      <c r="K52" s="2">
        <v>8.8591678120000008</v>
      </c>
      <c r="L52" s="2"/>
      <c r="M52" s="2"/>
      <c r="N52" s="2"/>
      <c r="O52" s="2"/>
      <c r="P52" s="2">
        <v>10</v>
      </c>
    </row>
    <row r="53" spans="1:16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</row>
    <row r="54" spans="1:16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</row>
    <row r="55" spans="1:16" ht="15" thickBot="1">
      <c r="A55" s="22" t="s">
        <v>56</v>
      </c>
      <c r="B55" s="2">
        <v>57.761141739999999</v>
      </c>
      <c r="C55" s="2">
        <v>0.39252767900000002</v>
      </c>
      <c r="D55" s="2">
        <v>30.01433548</v>
      </c>
      <c r="E55" s="2">
        <v>41.03801807</v>
      </c>
      <c r="F55" s="2">
        <v>19.486338539999998</v>
      </c>
      <c r="G55" s="2">
        <v>4.4920450000000001E-3</v>
      </c>
      <c r="H55" s="2">
        <v>12.31689051</v>
      </c>
      <c r="I55" s="2">
        <v>0.54960585699999998</v>
      </c>
      <c r="J55" s="2">
        <v>4.7621608670000004</v>
      </c>
      <c r="K55" s="2">
        <v>1.451981583</v>
      </c>
      <c r="L55" s="2">
        <v>9.7964499999999991E-4</v>
      </c>
      <c r="M55" s="2">
        <v>216.14301900000001</v>
      </c>
      <c r="N55" s="29">
        <v>-1.5E-5</v>
      </c>
      <c r="O55" s="2">
        <v>-1.1998619E-2</v>
      </c>
      <c r="P55" s="2"/>
    </row>
    <row r="56" spans="1:16">
      <c r="A56" s="5"/>
      <c r="B56" s="5">
        <v>60</v>
      </c>
      <c r="C56" s="5">
        <v>0.4</v>
      </c>
      <c r="D56" s="5">
        <v>30</v>
      </c>
      <c r="E56" s="5">
        <v>40</v>
      </c>
      <c r="F56" s="5">
        <v>20</v>
      </c>
      <c r="G56" s="5"/>
      <c r="H56" s="5">
        <v>12</v>
      </c>
      <c r="I56" s="5">
        <v>0.6</v>
      </c>
      <c r="J56" s="5">
        <v>5</v>
      </c>
      <c r="K56" s="5">
        <v>1</v>
      </c>
      <c r="L56" s="30"/>
      <c r="M56" s="30"/>
      <c r="N56" s="30"/>
      <c r="O56" s="31"/>
      <c r="P56" s="2"/>
    </row>
    <row r="57" spans="1:16">
      <c r="A57" s="26"/>
      <c r="B57" s="26">
        <v>-3.6999999999999998E-2</v>
      </c>
      <c r="C57" s="26">
        <v>-1.9E-2</v>
      </c>
      <c r="D57" s="26">
        <v>0</v>
      </c>
      <c r="E57" s="26">
        <v>2.5999999999999999E-2</v>
      </c>
      <c r="F57" s="26">
        <v>-2.5999999999999999E-2</v>
      </c>
      <c r="G57" s="26"/>
      <c r="H57" s="26">
        <v>2.5999999999999999E-2</v>
      </c>
      <c r="I57" s="26">
        <v>-8.4000000000000005E-2</v>
      </c>
      <c r="J57" s="26">
        <v>-4.8000000000000001E-2</v>
      </c>
      <c r="K57" s="26">
        <v>0.45200000000000001</v>
      </c>
      <c r="L57" s="26"/>
      <c r="M57" s="26"/>
      <c r="N57" s="26"/>
      <c r="O57" s="26"/>
      <c r="P57" s="2"/>
    </row>
    <row r="58" spans="1:16">
      <c r="A58" s="26"/>
      <c r="B58" s="26"/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"/>
      <c r="P58" s="2"/>
    </row>
    <row r="59" spans="1:16">
      <c r="A59" s="26"/>
      <c r="B59" s="26"/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"/>
      <c r="P59" s="2"/>
    </row>
    <row r="60" spans="1:16" ht="15">
      <c r="A60" s="21"/>
      <c r="B60" s="22" t="s">
        <v>7</v>
      </c>
      <c r="C60" s="22" t="s">
        <v>9</v>
      </c>
      <c r="D60" s="22" t="s">
        <v>10</v>
      </c>
      <c r="E60" s="22" t="s">
        <v>11</v>
      </c>
      <c r="F60" s="22" t="s">
        <v>12</v>
      </c>
      <c r="G60" s="22" t="s">
        <v>13</v>
      </c>
      <c r="H60" s="22" t="s">
        <v>14</v>
      </c>
      <c r="I60" s="22" t="s">
        <v>15</v>
      </c>
      <c r="J60" s="22" t="s">
        <v>16</v>
      </c>
      <c r="K60" s="22" t="s">
        <v>17</v>
      </c>
      <c r="L60" s="22" t="s">
        <v>18</v>
      </c>
      <c r="M60" s="22" t="s">
        <v>19</v>
      </c>
      <c r="N60" s="22" t="s">
        <v>20</v>
      </c>
      <c r="O60" s="22" t="s">
        <v>21</v>
      </c>
      <c r="P60" s="2"/>
    </row>
    <row r="61" spans="1:16">
      <c r="A61" s="22" t="s">
        <v>57</v>
      </c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</row>
    <row r="62" spans="1:16">
      <c r="A62" s="2" t="s">
        <v>71</v>
      </c>
      <c r="B62" s="2">
        <v>41.144567420000001</v>
      </c>
      <c r="C62" s="2">
        <v>0.400490968</v>
      </c>
      <c r="D62" s="2">
        <v>28.83874488</v>
      </c>
      <c r="E62" s="2">
        <v>21.151414249999998</v>
      </c>
      <c r="F62" s="2">
        <v>16.527579540000001</v>
      </c>
      <c r="G62" s="2">
        <v>4.5264720000000001E-3</v>
      </c>
      <c r="H62" s="2">
        <v>6.699514593</v>
      </c>
      <c r="I62" s="2">
        <v>9.7972558000000001E-2</v>
      </c>
      <c r="J62" s="2">
        <v>5.0934477840000003</v>
      </c>
      <c r="K62" s="2">
        <v>0.96701908599999997</v>
      </c>
      <c r="L62" s="2">
        <v>-2.1229128E-2</v>
      </c>
      <c r="M62" s="2">
        <v>210.8459885</v>
      </c>
      <c r="N62" s="2">
        <v>5.3024799999999998E-4</v>
      </c>
      <c r="O62" s="2">
        <v>-1.2261480999999999E-2</v>
      </c>
      <c r="P62" s="2"/>
    </row>
    <row r="63" spans="1:16">
      <c r="A63" s="2" t="s">
        <v>72</v>
      </c>
      <c r="B63" s="2">
        <v>23.597830630000001</v>
      </c>
      <c r="C63" s="2">
        <v>0.24393253400000001</v>
      </c>
      <c r="D63" s="2">
        <v>16.621648069999999</v>
      </c>
      <c r="E63" s="2">
        <v>14.22805717</v>
      </c>
      <c r="F63" s="2">
        <v>9.3311230569999992</v>
      </c>
      <c r="G63" s="24">
        <v>4.7058300000000003E-5</v>
      </c>
      <c r="H63" s="2">
        <v>4.3014787290000003</v>
      </c>
      <c r="I63" s="2">
        <v>0.28252859800000002</v>
      </c>
      <c r="J63" s="2">
        <v>2.992546226</v>
      </c>
      <c r="K63" s="2">
        <v>0.29444278099999999</v>
      </c>
      <c r="L63" s="2">
        <v>1.9579165999999999E-2</v>
      </c>
      <c r="M63" s="2">
        <v>11.572312739999999</v>
      </c>
      <c r="N63" s="24">
        <v>4.4596499999999999E-5</v>
      </c>
      <c r="O63" s="2">
        <v>1.5374900000000001E-4</v>
      </c>
      <c r="P63" s="2"/>
    </row>
    <row r="64" spans="1:16" ht="15">
      <c r="A64" s="32" t="s">
        <v>74</v>
      </c>
      <c r="B64" s="32">
        <v>50</v>
      </c>
      <c r="C64" s="32">
        <v>0.5</v>
      </c>
      <c r="D64" s="32">
        <v>35</v>
      </c>
      <c r="E64" s="32">
        <v>20</v>
      </c>
      <c r="F64" s="32">
        <v>20</v>
      </c>
      <c r="G64" s="32"/>
      <c r="H64" s="32">
        <v>7</v>
      </c>
      <c r="I64" s="32"/>
      <c r="J64" s="32">
        <v>7</v>
      </c>
      <c r="K64" s="32">
        <v>1</v>
      </c>
      <c r="L64" s="2"/>
      <c r="M64" s="2"/>
      <c r="N64" s="2"/>
      <c r="O64" s="2"/>
      <c r="P64" s="2"/>
    </row>
    <row r="65" spans="1:16">
      <c r="A65" s="2" t="s">
        <v>75</v>
      </c>
      <c r="B65" s="26">
        <v>-0.17699999999999999</v>
      </c>
      <c r="C65" s="26">
        <v>-0.19900000000000001</v>
      </c>
      <c r="D65" s="26">
        <v>-0.17599999999999999</v>
      </c>
      <c r="E65" s="26">
        <v>5.8000000000000003E-2</v>
      </c>
      <c r="F65" s="26">
        <v>-0.17399999999999999</v>
      </c>
      <c r="G65" s="26"/>
      <c r="H65" s="26">
        <v>-4.2999999999999997E-2</v>
      </c>
      <c r="I65" s="26"/>
      <c r="J65" s="26">
        <v>-0.27200000000000002</v>
      </c>
      <c r="K65" s="26">
        <v>-3.3000000000000002E-2</v>
      </c>
      <c r="L65" s="26"/>
      <c r="M65" s="26"/>
      <c r="N65" s="26"/>
      <c r="O65" s="26"/>
      <c r="P65" s="2"/>
    </row>
    <row r="66" spans="1:16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</row>
    <row r="67" spans="1:16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</row>
    <row r="68" spans="1:16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</row>
    <row r="69" spans="1:16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</row>
    <row r="70" spans="1:16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</row>
    <row r="71" spans="1:16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</row>
    <row r="72" spans="1:16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</row>
    <row r="73" spans="1:16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</row>
    <row r="74" spans="1:16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</row>
    <row r="75" spans="1:16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</row>
    <row r="76" spans="1:16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</row>
    <row r="77" spans="1:16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</row>
    <row r="78" spans="1:16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</row>
    <row r="79" spans="1:16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Executive Summary</vt:lpstr>
      <vt:lpstr>JDG 12-11-12 HNO3 leach</vt:lpstr>
      <vt:lpstr>standards</vt:lpstr>
      <vt:lpstr>processed standards</vt:lpstr>
      <vt:lpstr>Final Standards</vt:lpstr>
      <vt:lpstr>samples</vt:lpstr>
      <vt:lpstr>processed samples</vt:lpstr>
      <vt:lpstr>Final Samples</vt:lpstr>
      <vt:lpstr>Summary Samples and Standards</vt:lpstr>
      <vt:lpstr>HNO3 leach umol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Optima</dc:creator>
  <cp:lastModifiedBy>Jamie Gleason</cp:lastModifiedBy>
  <dcterms:created xsi:type="dcterms:W3CDTF">2012-12-11T22:31:05Z</dcterms:created>
  <dcterms:modified xsi:type="dcterms:W3CDTF">2013-01-03T19:37:00Z</dcterms:modified>
</cp:coreProperties>
</file>