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estecology\Desktop\"/>
    </mc:Choice>
  </mc:AlternateContent>
  <bookViews>
    <workbookView xWindow="90" yWindow="45" windowWidth="16260" windowHeight="5835" activeTab="3"/>
  </bookViews>
  <sheets>
    <sheet name="Meta" sheetId="1" r:id="rId1"/>
    <sheet name="Raw Data" sheetId="2" r:id="rId2"/>
    <sheet name="Field Notes" sheetId="4" r:id="rId3"/>
    <sheet name="Stats. &amp; Graphs" sheetId="3" r:id="rId4"/>
    <sheet name="Stats. &amp; Graphs (2)" sheetId="5" r:id="rId5"/>
  </sheets>
  <definedNames>
    <definedName name="_xlnm._FilterDatabase" localSheetId="1" hidden="1">'Raw Data'!$B$1:$B$251</definedName>
  </definedNames>
  <calcPr calcId="162913"/>
</workbook>
</file>

<file path=xl/calcChain.xml><?xml version="1.0" encoding="utf-8"?>
<calcChain xmlns="http://schemas.openxmlformats.org/spreadsheetml/2006/main">
  <c r="K43" i="5" l="1"/>
  <c r="L43" i="5"/>
  <c r="M43" i="5"/>
  <c r="N43" i="5"/>
  <c r="K45" i="5"/>
  <c r="L45" i="5"/>
  <c r="M45" i="5"/>
  <c r="N45" i="5"/>
  <c r="K47" i="5"/>
  <c r="L47" i="5"/>
  <c r="M47" i="5"/>
  <c r="N47" i="5"/>
  <c r="J207" i="2" l="1"/>
  <c r="J205" i="2"/>
  <c r="J203" i="2"/>
  <c r="J201" i="2"/>
  <c r="J199" i="2"/>
  <c r="J197" i="2"/>
  <c r="J195" i="2"/>
  <c r="J193" i="2"/>
  <c r="J4" i="2" l="1"/>
  <c r="J144" i="2" l="1"/>
  <c r="J142" i="2"/>
  <c r="J140" i="2"/>
  <c r="J138" i="2"/>
  <c r="J136" i="2"/>
  <c r="J134" i="2"/>
  <c r="J132" i="2"/>
  <c r="J130" i="2"/>
  <c r="M8" i="2" l="1"/>
  <c r="M6" i="2"/>
  <c r="M4" i="2"/>
  <c r="J77" i="2" l="1"/>
  <c r="J81" i="2"/>
  <c r="J79" i="2"/>
  <c r="J75" i="2"/>
  <c r="J73" i="2"/>
  <c r="J71" i="2"/>
  <c r="J69" i="2"/>
  <c r="J67" i="2"/>
  <c r="J18" i="2"/>
  <c r="J16" i="2"/>
  <c r="J14" i="2"/>
  <c r="J12" i="2"/>
  <c r="J10" i="2"/>
  <c r="J8" i="2"/>
  <c r="J6" i="2"/>
</calcChain>
</file>

<file path=xl/sharedStrings.xml><?xml version="1.0" encoding="utf-8"?>
<sst xmlns="http://schemas.openxmlformats.org/spreadsheetml/2006/main" count="1887" uniqueCount="106">
  <si>
    <t>Matthew L. Hayden</t>
  </si>
  <si>
    <t>Tea Bag Mass, Location, and Condition Data</t>
  </si>
  <si>
    <t>Treatment</t>
  </si>
  <si>
    <t>Stand</t>
  </si>
  <si>
    <t>Mass</t>
  </si>
  <si>
    <t>Stats.</t>
  </si>
  <si>
    <t>Corner</t>
  </si>
  <si>
    <t>Exp?</t>
  </si>
  <si>
    <t>S. Mammal?</t>
  </si>
  <si>
    <t>Tag?</t>
  </si>
  <si>
    <t>String?</t>
  </si>
  <si>
    <t>N</t>
  </si>
  <si>
    <t>C1</t>
  </si>
  <si>
    <t>C6</t>
  </si>
  <si>
    <t>C8</t>
  </si>
  <si>
    <t>P</t>
  </si>
  <si>
    <t>NP</t>
  </si>
  <si>
    <t>Ca</t>
  </si>
  <si>
    <t>Con</t>
  </si>
  <si>
    <t>C1 Avg.</t>
  </si>
  <si>
    <t>C6 Avg.</t>
  </si>
  <si>
    <t>C8 Avg.</t>
  </si>
  <si>
    <t>N Treat. Avg.</t>
  </si>
  <si>
    <t>P Treat. Avg.</t>
  </si>
  <si>
    <t>NP Treat Avg.</t>
  </si>
  <si>
    <t>Ca Treat. Avg.</t>
  </si>
  <si>
    <t>Con. Treat. Avg.</t>
  </si>
  <si>
    <t>D4</t>
  </si>
  <si>
    <t>Y</t>
  </si>
  <si>
    <t>D1</t>
  </si>
  <si>
    <t>A4</t>
  </si>
  <si>
    <t>A1</t>
  </si>
  <si>
    <t>2 WEEKS</t>
  </si>
  <si>
    <t>1 WEEK</t>
  </si>
  <si>
    <t>t = 0</t>
  </si>
  <si>
    <t>Mass (g)</t>
  </si>
  <si>
    <t>Avg.</t>
  </si>
  <si>
    <t>Max.</t>
  </si>
  <si>
    <t>Min.</t>
  </si>
  <si>
    <t>*Tear in mesh</t>
  </si>
  <si>
    <t>7/17 - fine root growth noticed over bags in C6, some in C8, much less/none in C1.</t>
  </si>
  <si>
    <t>7/17 - hyphae and mold prolific in tea bags. Settling in soil and bags occuring in C6 and especially C8.</t>
  </si>
  <si>
    <t>Con.</t>
  </si>
  <si>
    <t>FIELD NOTES</t>
  </si>
  <si>
    <t>Data collected July- October 2015.</t>
  </si>
  <si>
    <t>Multiple Element Limitation in Northeastern Hardwood Ecosytems Decomposition Project</t>
  </si>
  <si>
    <t>4 WEEKS</t>
  </si>
  <si>
    <t xml:space="preserve">                   one week, two weeks, four weeks, and 16 weeks, where one tea bag from each group in each plot </t>
  </si>
  <si>
    <t xml:space="preserve">                   condition were then catalogued by hand and merged to this spreadsheet.</t>
  </si>
  <si>
    <t xml:space="preserve">* Yes (Y) was highlighted in this column for ease of analysis later. </t>
  </si>
  <si>
    <t>Nitrogen (N)</t>
  </si>
  <si>
    <t>Phosphorus (P)</t>
  </si>
  <si>
    <t>Nitrogen + Phosphorus (NP)</t>
  </si>
  <si>
    <t>Calcium (Ca)</t>
  </si>
  <si>
    <t>Control (CON)</t>
  </si>
  <si>
    <t xml:space="preserve">                   was removed, labeled, and brought to the lab for drying (oven dry for 24 hours, 60° C). Mass and</t>
  </si>
  <si>
    <r>
      <rPr>
        <b/>
        <sz val="10"/>
        <color theme="1"/>
        <rFont val="Times New Roman"/>
        <family val="1"/>
      </rPr>
      <t>Page One</t>
    </r>
    <r>
      <rPr>
        <sz val="10"/>
        <color theme="1"/>
        <rFont val="Times New Roman"/>
        <family val="1"/>
      </rPr>
      <t>: Raw Data. Organized vertically by time of collection, t=0 included to the left of the collection data.</t>
    </r>
  </si>
  <si>
    <r>
      <rPr>
        <b/>
        <sz val="10"/>
        <color theme="1"/>
        <rFont val="Times New Roman"/>
        <family val="1"/>
      </rPr>
      <t>Key</t>
    </r>
    <r>
      <rPr>
        <sz val="10"/>
        <color theme="1"/>
        <rFont val="Times New Roman"/>
        <family val="1"/>
      </rPr>
      <t xml:space="preserve">: </t>
    </r>
  </si>
  <si>
    <r>
      <rPr>
        <i/>
        <sz val="10"/>
        <color theme="1"/>
        <rFont val="Times New Roman"/>
        <family val="1"/>
      </rPr>
      <t>Mass</t>
    </r>
    <r>
      <rPr>
        <sz val="10"/>
        <color theme="1"/>
        <rFont val="Times New Roman"/>
        <family val="1"/>
      </rPr>
      <t>: Grams</t>
    </r>
  </si>
  <si>
    <r>
      <rPr>
        <i/>
        <sz val="10"/>
        <color theme="1"/>
        <rFont val="Times New Roman"/>
        <family val="1"/>
      </rPr>
      <t>Corner</t>
    </r>
    <r>
      <rPr>
        <sz val="10"/>
        <color theme="1"/>
        <rFont val="Times New Roman"/>
        <family val="1"/>
      </rPr>
      <t>: Number and letter identification of plot corner post where bags were buried. See plot maps for reference</t>
    </r>
  </si>
  <si>
    <r>
      <rPr>
        <i/>
        <sz val="10"/>
        <color theme="1"/>
        <rFont val="Times New Roman"/>
        <family val="1"/>
      </rPr>
      <t>Exp?</t>
    </r>
    <r>
      <rPr>
        <sz val="10"/>
        <color theme="1"/>
        <rFont val="Times New Roman"/>
        <family val="1"/>
      </rPr>
      <t>: Was the tea bag found to be exposed (above the soil) on collection? (Yes or No, Y/N)*</t>
    </r>
  </si>
  <si>
    <r>
      <rPr>
        <i/>
        <sz val="10"/>
        <color theme="1"/>
        <rFont val="Times New Roman"/>
        <family val="1"/>
      </rPr>
      <t>S. Mammal?</t>
    </r>
    <r>
      <rPr>
        <sz val="10"/>
        <color theme="1"/>
        <rFont val="Times New Roman"/>
        <family val="1"/>
      </rPr>
      <t>: Was there evidence of disturbance by a small mammal (burrowing, teeth marks, etc.)? (Yes or No, Y/N)</t>
    </r>
  </si>
  <si>
    <r>
      <rPr>
        <i/>
        <sz val="10"/>
        <color theme="1"/>
        <rFont val="Times New Roman"/>
        <family val="1"/>
      </rPr>
      <t>Tag?</t>
    </r>
    <r>
      <rPr>
        <sz val="10"/>
        <color theme="1"/>
        <rFont val="Times New Roman"/>
        <family val="1"/>
      </rPr>
      <t>: Was the tag still present on collection? (Yes or No, Y/N)</t>
    </r>
  </si>
  <si>
    <r>
      <rPr>
        <i/>
        <sz val="10"/>
        <color theme="1"/>
        <rFont val="Times New Roman"/>
        <family val="1"/>
      </rPr>
      <t>String?</t>
    </r>
    <r>
      <rPr>
        <sz val="10"/>
        <color theme="1"/>
        <rFont val="Times New Roman"/>
        <family val="1"/>
      </rPr>
      <t>: Was the string still present on collection? (Yes or No, Y/N)</t>
    </r>
  </si>
  <si>
    <t xml:space="preserve">                   (C1, C6, C8) in groups of four at inner corner posts in every treatment. All were buried on the same day</t>
  </si>
  <si>
    <t xml:space="preserve">                   and were fully immersed in water for 30 seconds prior to burial. Collections were undertaken after</t>
  </si>
  <si>
    <t>7/10 - Small mammal activity (disturbance of the site, teeth marks in the Nylon, etc.) noticed during the 1 wk incubation in C1 and C8 but not after (2 wk +).</t>
  </si>
  <si>
    <t>7/10 - C1 NP A1 near decomposing stump, many fine roots in the soil at the site.</t>
  </si>
  <si>
    <r>
      <rPr>
        <i/>
        <sz val="9"/>
        <color theme="1"/>
        <rFont val="Times New Roman"/>
        <family val="1"/>
      </rPr>
      <t>Treatment</t>
    </r>
    <r>
      <rPr>
        <sz val="9"/>
        <color theme="1"/>
        <rFont val="Times New Roman"/>
        <family val="1"/>
      </rPr>
      <t>:</t>
    </r>
  </si>
  <si>
    <r>
      <rPr>
        <i/>
        <sz val="10"/>
        <color theme="1"/>
        <rFont val="Times New Roman"/>
        <family val="1"/>
      </rPr>
      <t>Stand</t>
    </r>
    <r>
      <rPr>
        <sz val="10"/>
        <color theme="1"/>
        <rFont val="Times New Roman"/>
        <family val="1"/>
      </rPr>
      <t>: Bartlett Experimental Forest:</t>
    </r>
  </si>
  <si>
    <t>TIME (weeks)</t>
  </si>
  <si>
    <t>This data sheet was created using Microsoft Excel Starter. Due to the restrictions on this "starter" software,</t>
  </si>
  <si>
    <t>page rather than where it belongs (the Stats. and Graphs page) to ensure accurate calculations. Therefore,</t>
  </si>
  <si>
    <t>the averages recorded in the Raw Data "Stats." column are to be considered final and correct, and an update</t>
  </si>
  <si>
    <t>will be needed in the future to move these numbers correctly to the necessary page. - 7/30</t>
  </si>
  <si>
    <t>Burrow disturbed site not bags</t>
  </si>
  <si>
    <r>
      <rPr>
        <b/>
        <sz val="10"/>
        <color theme="1"/>
        <rFont val="Times New Roman"/>
        <family val="1"/>
      </rPr>
      <t>Page Two</t>
    </r>
    <r>
      <rPr>
        <sz val="10"/>
        <color theme="1"/>
        <rFont val="Times New Roman"/>
        <family val="1"/>
      </rPr>
      <t>: Field Notes. Includes field notes and comments aimed at future repetitions.</t>
    </r>
  </si>
  <si>
    <r>
      <rPr>
        <b/>
        <sz val="10"/>
        <color theme="1"/>
        <rFont val="Times New Roman"/>
        <family val="1"/>
      </rPr>
      <t>Page Three</t>
    </r>
    <r>
      <rPr>
        <sz val="10"/>
        <color theme="1"/>
        <rFont val="Times New Roman"/>
        <family val="1"/>
      </rPr>
      <t>: Averages and Graphs. Visual representations of the raw data for use in later analysis.</t>
    </r>
  </si>
  <si>
    <t>16 WEEKS</t>
  </si>
  <si>
    <t>7/31 - C6 N D4 many roots grown over bag, very moist at location</t>
  </si>
  <si>
    <t>7/31 - generally high moisture at all locations, rain the previous night</t>
  </si>
  <si>
    <t>7/31 - C6 Ca A1 comparatively very dry</t>
  </si>
  <si>
    <t xml:space="preserve">7/31 - C8 NP D4 site disturbed by burrowing animal, tea was not disturbed but the soil was turned over </t>
  </si>
  <si>
    <t>I cannot link equations over different pages. The "Stats." column of averges will remain on the Raw Data</t>
  </si>
  <si>
    <r>
      <rPr>
        <b/>
        <sz val="10"/>
        <color theme="1"/>
        <rFont val="Times New Roman"/>
        <family val="1"/>
      </rPr>
      <t>Methods</t>
    </r>
    <r>
      <rPr>
        <sz val="10"/>
        <color theme="1"/>
        <rFont val="Times New Roman"/>
        <family val="1"/>
      </rPr>
      <t xml:space="preserve">: Nylon mesh (350 micron) bags containing green tea (Japanese brand) were buried in three Bartlett plots </t>
    </r>
  </si>
  <si>
    <t>LOST</t>
  </si>
  <si>
    <t>10/24 - C8 Ca D1 very high fungal activity in bag</t>
  </si>
  <si>
    <t>10/24 - C8 generally very high fine root activity, with numerous roots having intruded the mesh. Some roots very large (~0.5-1mm diameter)</t>
  </si>
  <si>
    <t>7/31 - soil note: C1 organic soil is very coarse, humus not well formed except thin layer though very deep overall</t>
  </si>
  <si>
    <t>7/31 - soil note: C6 organic soil is medium coarse with much more defined humus, though thinner</t>
  </si>
  <si>
    <t>7/31 - soil note: C8 organic well formed O horizons, very distinct boundaries, more humus/thinner litter</t>
  </si>
  <si>
    <t>10/24 - C8 N D4 very thin litter cover over site</t>
  </si>
  <si>
    <t>AVERAGE MASS LOSS (Ratio)</t>
  </si>
  <si>
    <t>Last Updated: November 28th, 2015</t>
  </si>
  <si>
    <t>C8 Ratio</t>
  </si>
  <si>
    <t>C6 Ratio</t>
  </si>
  <si>
    <t>C1 Ratio</t>
  </si>
  <si>
    <t>16 (w)</t>
  </si>
  <si>
    <t>4 (w)</t>
  </si>
  <si>
    <t>2 (w)</t>
  </si>
  <si>
    <t>1 (w)</t>
  </si>
  <si>
    <t>i</t>
  </si>
  <si>
    <t>16 WEEK</t>
  </si>
  <si>
    <t>4 WEEK</t>
  </si>
  <si>
    <t>2 WEEK</t>
  </si>
  <si>
    <t>AVERAGE 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</si>
</sst>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6" fillId="0" borderId="0" xfId="0" applyFont="1"/>
    <xf numFmtId="2" fontId="0" fillId="0" borderId="0" xfId="0" applyNumberFormat="1" applyFill="1" applyAlignment="1">
      <alignment horizontal="center"/>
    </xf>
    <xf numFmtId="0" fontId="0" fillId="0" borderId="0" xfId="0" applyBorder="1"/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7" fillId="7" borderId="0" xfId="0" applyFont="1" applyFill="1" applyBorder="1" applyAlignment="1"/>
    <xf numFmtId="0" fontId="9" fillId="2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Border="1"/>
    <xf numFmtId="0" fontId="8" fillId="3" borderId="0" xfId="0" applyFont="1" applyFill="1" applyBorder="1"/>
    <xf numFmtId="0" fontId="8" fillId="6" borderId="0" xfId="0" applyFont="1" applyFill="1" applyBorder="1"/>
    <xf numFmtId="0" fontId="8" fillId="5" borderId="0" xfId="0" applyFont="1" applyFill="1" applyBorder="1"/>
    <xf numFmtId="0" fontId="10" fillId="4" borderId="0" xfId="0" applyFont="1" applyFill="1" applyBorder="1" applyAlignment="1"/>
    <xf numFmtId="0" fontId="13" fillId="10" borderId="0" xfId="0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Border="1" applyAlignment="1"/>
    <xf numFmtId="0" fontId="0" fillId="0" borderId="13" xfId="0" applyBorder="1"/>
    <xf numFmtId="0" fontId="0" fillId="0" borderId="12" xfId="0" applyBorder="1"/>
    <xf numFmtId="0" fontId="4" fillId="0" borderId="12" xfId="0" applyFont="1" applyBorder="1" applyAlignment="1"/>
    <xf numFmtId="164" fontId="0" fillId="0" borderId="12" xfId="0" applyNumberFormat="1" applyBorder="1"/>
    <xf numFmtId="0" fontId="0" fillId="8" borderId="12" xfId="0" applyFill="1" applyBorder="1"/>
    <xf numFmtId="0" fontId="0" fillId="2" borderId="12" xfId="0" applyFill="1" applyBorder="1"/>
    <xf numFmtId="0" fontId="0" fillId="4" borderId="12" xfId="0" applyFill="1" applyBorder="1"/>
    <xf numFmtId="0" fontId="0" fillId="10" borderId="12" xfId="0" applyFill="1" applyBorder="1"/>
    <xf numFmtId="0" fontId="0" fillId="3" borderId="12" xfId="0" applyFill="1" applyBorder="1"/>
    <xf numFmtId="0" fontId="0" fillId="6" borderId="12" xfId="0" applyFill="1" applyBorder="1"/>
    <xf numFmtId="0" fontId="1" fillId="7" borderId="12" xfId="0" applyFont="1" applyFill="1" applyBorder="1"/>
    <xf numFmtId="0" fontId="1" fillId="5" borderId="12" xfId="0" applyFont="1" applyFill="1" applyBorder="1"/>
    <xf numFmtId="0" fontId="5" fillId="0" borderId="0" xfId="0" applyFont="1" applyFill="1" applyAlignment="1">
      <alignment horizontal="left"/>
    </xf>
    <xf numFmtId="0" fontId="1" fillId="9" borderId="0" xfId="0" applyFont="1" applyFill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2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0" borderId="0" xfId="0" applyNumberFormat="1" applyAlignment="1"/>
    <xf numFmtId="49" fontId="0" fillId="0" borderId="0" xfId="0" applyNumberFormat="1" applyBorder="1" applyAlignment="1"/>
    <xf numFmtId="0" fontId="18" fillId="0" borderId="0" xfId="0" applyNumberFormat="1" applyFont="1" applyBorder="1" applyAlignment="1" applyProtection="1">
      <protection hidden="1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4" borderId="12" xfId="0" applyFill="1" applyBorder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Mass Loss</a:t>
            </a:r>
            <a:r>
              <a:rPr lang="en-US" sz="1600" baseline="0"/>
              <a:t> Over Time, Japanese Green Tea</a:t>
            </a:r>
          </a:p>
          <a:p>
            <a:pPr>
              <a:defRPr/>
            </a:pPr>
            <a:r>
              <a:rPr lang="en-US" sz="1000" baseline="0"/>
              <a:t>Nutrient Treatment</a:t>
            </a:r>
            <a:endParaRPr lang="en-US" sz="10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'Stats. &amp; Graphs'!$B$2</c:f>
              <c:strCache>
                <c:ptCount val="1"/>
                <c:pt idx="0">
                  <c:v>N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Graphs'!$B$3:$B$7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0.86299999999999999</c:v>
                </c:pt>
                <c:pt idx="2" formatCode="0.000">
                  <c:v>0.67300000000000004</c:v>
                </c:pt>
                <c:pt idx="3">
                  <c:v>0.52500000000000002</c:v>
                </c:pt>
                <c:pt idx="4" formatCode="0.000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E-4B53-9338-A84C686FC676}"/>
            </c:ext>
          </c:extLst>
        </c:ser>
        <c:ser>
          <c:idx val="1"/>
          <c:order val="1"/>
          <c:tx>
            <c:strRef>
              <c:f>'Stats. &amp; Graphs'!$C$2</c:f>
              <c:strCache>
                <c:ptCount val="1"/>
                <c:pt idx="0">
                  <c:v>P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Graphs'!$C$3:$C$7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0.86899999999999999</c:v>
                </c:pt>
                <c:pt idx="2">
                  <c:v>0.68899999999999995</c:v>
                </c:pt>
                <c:pt idx="3" formatCode="0.000">
                  <c:v>0.53</c:v>
                </c:pt>
                <c:pt idx="4">
                  <c:v>0.42299999999999999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E-4B53-9338-A84C686FC676}"/>
            </c:ext>
          </c:extLst>
        </c:ser>
        <c:ser>
          <c:idx val="2"/>
          <c:order val="2"/>
          <c:tx>
            <c:strRef>
              <c:f>'Stats. &amp; Graphs'!$D$2</c:f>
              <c:strCache>
                <c:ptCount val="1"/>
                <c:pt idx="0">
                  <c:v>NP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Graphs'!$D$3:$D$7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0.85899999999999999</c:v>
                </c:pt>
                <c:pt idx="2">
                  <c:v>0.69099999999999995</c:v>
                </c:pt>
                <c:pt idx="3">
                  <c:v>0.52500000000000002</c:v>
                </c:pt>
                <c:pt idx="4">
                  <c:v>0.42699999999999999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CE-4B53-9338-A84C686FC676}"/>
            </c:ext>
          </c:extLst>
        </c:ser>
        <c:ser>
          <c:idx val="3"/>
          <c:order val="3"/>
          <c:tx>
            <c:strRef>
              <c:f>'Stats. &amp; Graphs'!$E$2</c:f>
              <c:strCache>
                <c:ptCount val="1"/>
                <c:pt idx="0">
                  <c:v>Ca</c:v>
                </c:pt>
              </c:strCache>
            </c:strRef>
          </c:tx>
          <c:spPr>
            <a:ln w="1587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Graphs'!$E$3:$E$7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0.879</c:v>
                </c:pt>
                <c:pt idx="2">
                  <c:v>0.70399999999999996</c:v>
                </c:pt>
                <c:pt idx="3">
                  <c:v>0.56599999999999995</c:v>
                </c:pt>
                <c:pt idx="4" formatCode="0.00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CE-4B53-9338-A84C686FC676}"/>
            </c:ext>
          </c:extLst>
        </c:ser>
        <c:ser>
          <c:idx val="4"/>
          <c:order val="4"/>
          <c:tx>
            <c:strRef>
              <c:f>'Stats. &amp; Graphs'!$F$2</c:f>
              <c:strCache>
                <c:ptCount val="1"/>
                <c:pt idx="0">
                  <c:v>Con.</c:v>
                </c:pt>
              </c:strCache>
            </c:strRef>
          </c:tx>
          <c:spPr>
            <a:ln w="15875">
              <a:solidFill>
                <a:schemeClr val="bg1">
                  <a:lumMod val="75000"/>
                  <a:alpha val="80000"/>
                </a:schemeClr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Graphs'!$F$3:$F$7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0.86899999999999999</c:v>
                </c:pt>
                <c:pt idx="2">
                  <c:v>0.69899999999999995</c:v>
                </c:pt>
                <c:pt idx="3">
                  <c:v>0.54200000000000004</c:v>
                </c:pt>
                <c:pt idx="4">
                  <c:v>0.43099999999999999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53-9338-A84C686FC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96928"/>
        <c:axId val="90097152"/>
      </c:lineChart>
      <c:catAx>
        <c:axId val="7959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layout>
            <c:manualLayout>
              <c:xMode val="edge"/>
              <c:yMode val="edge"/>
              <c:x val="0.40928918331972597"/>
              <c:y val="0.919477580272525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097152"/>
        <c:crosses val="autoZero"/>
        <c:auto val="1"/>
        <c:lblAlgn val="ctr"/>
        <c:lblOffset val="100"/>
        <c:noMultiLvlLbl val="0"/>
      </c:catAx>
      <c:valAx>
        <c:axId val="90097152"/>
        <c:scaling>
          <c:orientation val="minMax"/>
          <c:max val="1.05"/>
          <c:min val="0.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Mass  Loss (g/g)</a:t>
                </a:r>
              </a:p>
            </c:rich>
          </c:tx>
          <c:layout>
            <c:manualLayout>
              <c:xMode val="edge"/>
              <c:yMode val="edge"/>
              <c:x val="1.8557179308745071E-2"/>
              <c:y val="0.36863490866036958"/>
            </c:manualLayout>
          </c:layout>
          <c:overlay val="0"/>
        </c:title>
        <c:numFmt formatCode="0.000" sourceLinked="1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79596928"/>
        <c:crosses val="autoZero"/>
        <c:crossBetween val="between"/>
        <c:majorUnit val="5.000000000000001E-2"/>
        <c:min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1" i="0" kern="1200" baseline="0">
                <a:solidFill>
                  <a:srgbClr val="000000"/>
                </a:solidFill>
                <a:effectLst/>
              </a:rPr>
              <a:t>Mass Loss Over Time, Japanese Green Tea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000" b="1" i="0" kern="1200" baseline="0">
                <a:solidFill>
                  <a:srgbClr val="000000"/>
                </a:solidFill>
                <a:effectLst/>
              </a:rPr>
              <a:t>Location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'Stats. &amp; Graphs'!$G$2</c:f>
              <c:strCache>
                <c:ptCount val="1"/>
                <c:pt idx="0">
                  <c:v>C1</c:v>
                </c:pt>
              </c:strCache>
            </c:strRef>
          </c:tx>
          <c:spPr>
            <a:ln w="19050">
              <a:solidFill>
                <a:srgbClr val="80800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Graphs'!$G$3:$G$7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0.88500000000000001</c:v>
                </c:pt>
                <c:pt idx="2">
                  <c:v>0.72899999999999998</c:v>
                </c:pt>
                <c:pt idx="3">
                  <c:v>0.55500000000000005</c:v>
                </c:pt>
                <c:pt idx="4">
                  <c:v>0.433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2-49E1-A822-51B6F2706E95}"/>
            </c:ext>
          </c:extLst>
        </c:ser>
        <c:ser>
          <c:idx val="1"/>
          <c:order val="1"/>
          <c:tx>
            <c:strRef>
              <c:f>'Stats. &amp; Graphs'!$H$2</c:f>
              <c:strCache>
                <c:ptCount val="1"/>
                <c:pt idx="0">
                  <c:v>C6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Graphs'!$H$3:$H$7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0.876</c:v>
                </c:pt>
                <c:pt idx="2">
                  <c:v>0.69199999999999995</c:v>
                </c:pt>
                <c:pt idx="3" formatCode="0.000">
                  <c:v>0.56000000000000005</c:v>
                </c:pt>
                <c:pt idx="4">
                  <c:v>0.44600000000000001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2-49E1-A822-51B6F2706E95}"/>
            </c:ext>
          </c:extLst>
        </c:ser>
        <c:ser>
          <c:idx val="2"/>
          <c:order val="2"/>
          <c:tx>
            <c:strRef>
              <c:f>'Stats. &amp; Graphs'!$I$2</c:f>
              <c:strCache>
                <c:ptCount val="1"/>
                <c:pt idx="0">
                  <c:v>C8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'Stats. &amp; Graphs'!$A$3:$A$7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Graphs'!$I$3:$I$7</c:f>
              <c:numCache>
                <c:formatCode>General</c:formatCode>
                <c:ptCount val="5"/>
                <c:pt idx="0" formatCode="0.000">
                  <c:v>1</c:v>
                </c:pt>
                <c:pt idx="1">
                  <c:v>0.83599999999999997</c:v>
                </c:pt>
                <c:pt idx="2">
                  <c:v>0.65400000000000003</c:v>
                </c:pt>
                <c:pt idx="3">
                  <c:v>0.498</c:v>
                </c:pt>
                <c:pt idx="4">
                  <c:v>0.41099999999999998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2-49E1-A822-51B6F270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111360"/>
        <c:axId val="92354048"/>
      </c:lineChart>
      <c:catAx>
        <c:axId val="9011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layout>
            <c:manualLayout>
              <c:xMode val="edge"/>
              <c:yMode val="edge"/>
              <c:x val="0.44465227660172518"/>
              <c:y val="0.923304691476303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354048"/>
        <c:crosses val="autoZero"/>
        <c:auto val="1"/>
        <c:lblAlgn val="ctr"/>
        <c:lblOffset val="100"/>
        <c:noMultiLvlLbl val="0"/>
      </c:catAx>
      <c:valAx>
        <c:axId val="92354048"/>
        <c:scaling>
          <c:orientation val="minMax"/>
          <c:max val="1.05"/>
          <c:min val="0.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Mass Loss (g/g)</a:t>
                </a:r>
              </a:p>
            </c:rich>
          </c:tx>
          <c:layout>
            <c:manualLayout>
              <c:xMode val="edge"/>
              <c:yMode val="edge"/>
              <c:x val="1.8544274455261939E-2"/>
              <c:y val="0.37487849665179684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0111360"/>
        <c:crosses val="autoZero"/>
        <c:crossBetween val="between"/>
        <c:majorUnit val="5.000000000000001E-2"/>
        <c:minorUnit val="4.0000000000000008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Mass Loss</a:t>
            </a:r>
            <a:r>
              <a:rPr lang="en-US" sz="1600" baseline="0"/>
              <a:t> Over Time, Japanese Green Tea</a:t>
            </a:r>
          </a:p>
          <a:p>
            <a:pPr>
              <a:defRPr/>
            </a:pPr>
            <a:r>
              <a:rPr lang="en-US" sz="1000" baseline="0"/>
              <a:t>Nutrient Treatment</a:t>
            </a:r>
            <a:endParaRPr lang="en-US" sz="10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'Stats. &amp; Graphs (2)'!$B$2</c:f>
              <c:strCache>
                <c:ptCount val="1"/>
                <c:pt idx="0">
                  <c:v>N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(2)'!$B$3:$B$7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1.643</c:v>
                </c:pt>
                <c:pt idx="2" formatCode="0.000">
                  <c:v>1.28</c:v>
                </c:pt>
                <c:pt idx="3">
                  <c:v>0.999</c:v>
                </c:pt>
                <c:pt idx="4">
                  <c:v>0.79900000000000004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B-4B50-BA7A-76D1BFD3AF6F}"/>
            </c:ext>
          </c:extLst>
        </c:ser>
        <c:ser>
          <c:idx val="1"/>
          <c:order val="1"/>
          <c:tx>
            <c:strRef>
              <c:f>'Stats. &amp; Graphs (2)'!$C$2</c:f>
              <c:strCache>
                <c:ptCount val="1"/>
                <c:pt idx="0">
                  <c:v>P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(2)'!$C$3:$C$7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1.635</c:v>
                </c:pt>
                <c:pt idx="2">
                  <c:v>1.3109999999999999</c:v>
                </c:pt>
                <c:pt idx="3">
                  <c:v>1.0089999999999999</c:v>
                </c:pt>
                <c:pt idx="4">
                  <c:v>0.80400000000000005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B-4B50-BA7A-76D1BFD3AF6F}"/>
            </c:ext>
          </c:extLst>
        </c:ser>
        <c:ser>
          <c:idx val="2"/>
          <c:order val="2"/>
          <c:tx>
            <c:strRef>
              <c:f>'Stats. &amp; Graphs (2)'!$D$2</c:f>
              <c:strCache>
                <c:ptCount val="1"/>
                <c:pt idx="0">
                  <c:v>NP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(2)'!$D$3:$D$7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1.633</c:v>
                </c:pt>
                <c:pt idx="2">
                  <c:v>1.3140000000000001</c:v>
                </c:pt>
                <c:pt idx="3">
                  <c:v>0.999</c:v>
                </c:pt>
                <c:pt idx="4">
                  <c:v>0.81299999999999994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B-4B50-BA7A-76D1BFD3AF6F}"/>
            </c:ext>
          </c:extLst>
        </c:ser>
        <c:ser>
          <c:idx val="3"/>
          <c:order val="3"/>
          <c:tx>
            <c:strRef>
              <c:f>'Stats. &amp; Graphs (2)'!$E$2</c:f>
              <c:strCache>
                <c:ptCount val="1"/>
                <c:pt idx="0">
                  <c:v>Ca</c:v>
                </c:pt>
              </c:strCache>
            </c:strRef>
          </c:tx>
          <c:spPr>
            <a:ln w="1587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(2)'!$E$3:$E$7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1.6719999999999999</c:v>
                </c:pt>
                <c:pt idx="2">
                  <c:v>1.339</c:v>
                </c:pt>
                <c:pt idx="3">
                  <c:v>1.0760000000000001</c:v>
                </c:pt>
                <c:pt idx="4">
                  <c:v>0.85499999999999998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B-4B50-BA7A-76D1BFD3AF6F}"/>
            </c:ext>
          </c:extLst>
        </c:ser>
        <c:ser>
          <c:idx val="4"/>
          <c:order val="4"/>
          <c:tx>
            <c:strRef>
              <c:f>'Stats. &amp; Graphs (2)'!$F$2</c:f>
              <c:strCache>
                <c:ptCount val="1"/>
                <c:pt idx="0">
                  <c:v>Con.</c:v>
                </c:pt>
              </c:strCache>
            </c:strRef>
          </c:tx>
          <c:spPr>
            <a:ln w="15875">
              <a:solidFill>
                <a:schemeClr val="bg1">
                  <a:lumMod val="75000"/>
                  <a:alpha val="80000"/>
                </a:schemeClr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(2)'!$F$3:$F$7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1.653</c:v>
                </c:pt>
                <c:pt idx="2">
                  <c:v>1.331</c:v>
                </c:pt>
                <c:pt idx="3">
                  <c:v>1.0309999999999999</c:v>
                </c:pt>
                <c:pt idx="4">
                  <c:v>0.81899999999999995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B-4B50-BA7A-76D1BFD3A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3120"/>
        <c:axId val="42775296"/>
      </c:lineChart>
      <c:catAx>
        <c:axId val="427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layout>
            <c:manualLayout>
              <c:xMode val="edge"/>
              <c:yMode val="edge"/>
              <c:x val="0.40928918331972597"/>
              <c:y val="0.919477580272525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775296"/>
        <c:crosses val="autoZero"/>
        <c:auto val="1"/>
        <c:lblAlgn val="ctr"/>
        <c:lblOffset val="100"/>
        <c:noMultiLvlLbl val="0"/>
      </c:catAx>
      <c:valAx>
        <c:axId val="42775296"/>
        <c:scaling>
          <c:orientation val="minMax"/>
          <c:max val="1.9500000000000002"/>
          <c:min val="0.7500000000000001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Mass  (g)</a:t>
                </a:r>
              </a:p>
            </c:rich>
          </c:tx>
          <c:layout>
            <c:manualLayout>
              <c:xMode val="edge"/>
              <c:yMode val="edge"/>
              <c:x val="1.8557179308745071E-2"/>
              <c:y val="0.36863490866036958"/>
            </c:manualLayout>
          </c:layout>
          <c:overlay val="0"/>
        </c:title>
        <c:numFmt formatCode="0.000" sourceLinked="1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42773120"/>
        <c:crosses val="autoZero"/>
        <c:crossBetween val="between"/>
        <c:majorUnit val="5.000000000000001E-2"/>
        <c:min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1" i="0" kern="1200" baseline="0">
                <a:solidFill>
                  <a:srgbClr val="000000"/>
                </a:solidFill>
                <a:effectLst/>
              </a:rPr>
              <a:t>Mass Loss Over Time, Japanese Green Tea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000" b="1" i="0" kern="1200" baseline="0">
                <a:solidFill>
                  <a:srgbClr val="000000"/>
                </a:solidFill>
                <a:effectLst/>
              </a:rPr>
              <a:t>Location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'Stats. &amp; Graphs (2)'!$G$2</c:f>
              <c:strCache>
                <c:ptCount val="1"/>
                <c:pt idx="0">
                  <c:v>C1</c:v>
                </c:pt>
              </c:strCache>
            </c:strRef>
          </c:tx>
          <c:spPr>
            <a:ln w="19050">
              <a:solidFill>
                <a:srgbClr val="80800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(2)'!$G$3:$G$7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1.6839999999999999</c:v>
                </c:pt>
                <c:pt idx="2">
                  <c:v>1.3859999999999999</c:v>
                </c:pt>
                <c:pt idx="3">
                  <c:v>1.056</c:v>
                </c:pt>
                <c:pt idx="4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B-4A42-B4EF-52639EB5F199}"/>
            </c:ext>
          </c:extLst>
        </c:ser>
        <c:ser>
          <c:idx val="1"/>
          <c:order val="1"/>
          <c:tx>
            <c:strRef>
              <c:f>'Stats. &amp; Graphs (2)'!$H$2</c:f>
              <c:strCache>
                <c:ptCount val="1"/>
                <c:pt idx="0">
                  <c:v>C6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(2)'!$H$3:$H$7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1.667</c:v>
                </c:pt>
                <c:pt idx="2">
                  <c:v>1.3160000000000001</c:v>
                </c:pt>
                <c:pt idx="3">
                  <c:v>1.0649999999999999</c:v>
                </c:pt>
                <c:pt idx="4">
                  <c:v>0.84899999999999998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B-4A42-B4EF-52639EB5F199}"/>
            </c:ext>
          </c:extLst>
        </c:ser>
        <c:ser>
          <c:idx val="2"/>
          <c:order val="2"/>
          <c:tx>
            <c:strRef>
              <c:f>'Stats. &amp; Graphs (2)'!$I$2</c:f>
              <c:strCache>
                <c:ptCount val="1"/>
                <c:pt idx="0">
                  <c:v>C8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'Stats. &amp; Graphs (2)'!$A$3:$A$7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</c:numCache>
            </c:numRef>
          </c:cat>
          <c:val>
            <c:numRef>
              <c:f>'Stats. &amp; Graphs (2)'!$I$3:$I$7</c:f>
              <c:numCache>
                <c:formatCode>General</c:formatCode>
                <c:ptCount val="5"/>
                <c:pt idx="0" formatCode="0.000">
                  <c:v>1.9019999999999999</c:v>
                </c:pt>
                <c:pt idx="1">
                  <c:v>1.591</c:v>
                </c:pt>
                <c:pt idx="2">
                  <c:v>1.244</c:v>
                </c:pt>
                <c:pt idx="3">
                  <c:v>0.94799999999999995</c:v>
                </c:pt>
                <c:pt idx="4">
                  <c:v>0.78200000000000003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B-4A42-B4EF-52639EB5F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6816"/>
        <c:axId val="42788736"/>
      </c:lineChart>
      <c:catAx>
        <c:axId val="427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layout>
            <c:manualLayout>
              <c:xMode val="edge"/>
              <c:yMode val="edge"/>
              <c:x val="0.44465227660172518"/>
              <c:y val="0.923304691476303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788736"/>
        <c:crosses val="autoZero"/>
        <c:auto val="1"/>
        <c:lblAlgn val="ctr"/>
        <c:lblOffset val="100"/>
        <c:noMultiLvlLbl val="0"/>
      </c:catAx>
      <c:valAx>
        <c:axId val="42788736"/>
        <c:scaling>
          <c:orientation val="minMax"/>
          <c:max val="1.9500000000000002"/>
          <c:min val="0.7500000000000001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Mass (g)</a:t>
                </a:r>
              </a:p>
            </c:rich>
          </c:tx>
          <c:layout>
            <c:manualLayout>
              <c:xMode val="edge"/>
              <c:yMode val="edge"/>
              <c:x val="1.8544274455261939E-2"/>
              <c:y val="0.37487849665179684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2786816"/>
        <c:crosses val="autoZero"/>
        <c:crossBetween val="between"/>
        <c:majorUnit val="5.000000000000001E-2"/>
        <c:minorUnit val="4.0000000000000008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Mass Loss Ratio Over Time</a:t>
            </a:r>
          </a:p>
          <a:p>
            <a:pPr>
              <a:defRPr/>
            </a:pPr>
            <a:r>
              <a:rPr lang="en-US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By Location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06604779970993"/>
          <c:y val="0.13197412589263066"/>
          <c:w val="0.779726133107004"/>
          <c:h val="0.73263881344150716"/>
        </c:manualLayout>
      </c:layout>
      <c:scatterChart>
        <c:scatterStyle val="smoothMarker"/>
        <c:varyColors val="0"/>
        <c:ser>
          <c:idx val="0"/>
          <c:order val="0"/>
          <c:tx>
            <c:v>C1</c:v>
          </c:tx>
          <c:spPr>
            <a:ln>
              <a:solidFill>
                <a:srgbClr val="808000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'Stats. &amp; Graphs (2)'!$A$4:$A$7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</c:numCache>
            </c:numRef>
          </c:xVal>
          <c:yVal>
            <c:numRef>
              <c:f>'Stats. &amp; Graphs (2)'!$K$43:$N$43</c:f>
              <c:numCache>
                <c:formatCode>0.000</c:formatCode>
                <c:ptCount val="4"/>
                <c:pt idx="0">
                  <c:v>0.88538380651945325</c:v>
                </c:pt>
                <c:pt idx="1">
                  <c:v>0.72844374342797058</c:v>
                </c:pt>
                <c:pt idx="2">
                  <c:v>0.55520504731861209</c:v>
                </c:pt>
                <c:pt idx="3">
                  <c:v>0.43278543361558469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D1-4503-AE1B-290115A40C3A}"/>
            </c:ext>
          </c:extLst>
        </c:ser>
        <c:ser>
          <c:idx val="1"/>
          <c:order val="1"/>
          <c:tx>
            <c:v>C6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'Stats. &amp; Graphs (2)'!$A$4:$A$7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</c:numCache>
            </c:numRef>
          </c:xVal>
          <c:yVal>
            <c:numRef>
              <c:f>'Stats. &amp; Graphs (2)'!$K$45:$N$45</c:f>
              <c:numCache>
                <c:formatCode>0.000</c:formatCode>
                <c:ptCount val="4"/>
                <c:pt idx="0">
                  <c:v>0.87618296529968476</c:v>
                </c:pt>
                <c:pt idx="1">
                  <c:v>0.69164037854889593</c:v>
                </c:pt>
                <c:pt idx="2">
                  <c:v>0.55967402733964255</c:v>
                </c:pt>
                <c:pt idx="3">
                  <c:v>0.44631382170814343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D1-4503-AE1B-290115A40C3A}"/>
            </c:ext>
          </c:extLst>
        </c:ser>
        <c:ser>
          <c:idx val="2"/>
          <c:order val="2"/>
          <c:tx>
            <c:v>C8</c:v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'Stats. &amp; Graphs (2)'!$A$4:$A$7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</c:numCache>
            </c:numRef>
          </c:xVal>
          <c:yVal>
            <c:numRef>
              <c:f>'Stats. &amp; Graphs (2)'!$K$47:$N$47</c:f>
              <c:numCache>
                <c:formatCode>0.000</c:formatCode>
                <c:ptCount val="4"/>
                <c:pt idx="0">
                  <c:v>0.83648790746582558</c:v>
                </c:pt>
                <c:pt idx="1">
                  <c:v>0.65404837013669836</c:v>
                </c:pt>
                <c:pt idx="2">
                  <c:v>0.49842271293375401</c:v>
                </c:pt>
                <c:pt idx="3">
                  <c:v>0.41126299801378668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D1-4503-AE1B-290115A4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8992"/>
        <c:axId val="43616128"/>
      </c:scatterChart>
      <c:valAx>
        <c:axId val="4358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(Weeks)</a:t>
                </a:r>
              </a:p>
            </c:rich>
          </c:tx>
          <c:layout>
            <c:manualLayout>
              <c:xMode val="edge"/>
              <c:yMode val="edge"/>
              <c:x val="0.43971059187364975"/>
              <c:y val="0.936449418779923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3616128"/>
        <c:crosses val="autoZero"/>
        <c:crossBetween val="midCat"/>
        <c:majorUnit val="1"/>
      </c:valAx>
      <c:valAx>
        <c:axId val="43616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Mass Ratio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(g/g)</a:t>
                </a:r>
                <a:endParaRPr 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016094485129141E-2"/>
              <c:y val="0.40960499979082726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43588992"/>
        <c:crosses val="autoZero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8349201991589399"/>
          <c:y val="5.6540866728896862E-2"/>
          <c:w val="0.1000676341764728"/>
          <c:h val="0.303975732356362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7</xdr:row>
      <xdr:rowOff>15240</xdr:rowOff>
    </xdr:from>
    <xdr:to>
      <xdr:col>8</xdr:col>
      <xdr:colOff>601980</xdr:colOff>
      <xdr:row>27</xdr:row>
      <xdr:rowOff>175260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7620</xdr:rowOff>
    </xdr:from>
    <xdr:to>
      <xdr:col>8</xdr:col>
      <xdr:colOff>601980</xdr:colOff>
      <xdr:row>49</xdr:row>
      <xdr:rowOff>175260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7</xdr:row>
      <xdr:rowOff>15240</xdr:rowOff>
    </xdr:from>
    <xdr:to>
      <xdr:col>8</xdr:col>
      <xdr:colOff>601980</xdr:colOff>
      <xdr:row>27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7620</xdr:rowOff>
    </xdr:from>
    <xdr:to>
      <xdr:col>8</xdr:col>
      <xdr:colOff>601980</xdr:colOff>
      <xdr:row>49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2324</xdr:colOff>
      <xdr:row>26</xdr:row>
      <xdr:rowOff>1</xdr:rowOff>
    </xdr:from>
    <xdr:to>
      <xdr:col>26</xdr:col>
      <xdr:colOff>304800</xdr:colOff>
      <xdr:row>50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0.83013</cdr:x>
      <cdr:y>0.7215</cdr:y>
    </cdr:from>
    <cdr:to>
      <cdr:x>0.98966</cdr:x>
      <cdr:y>0.97196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53049" y="3676651"/>
          <a:ext cx="1028700" cy="127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0.87876</cdr:x>
      <cdr:y>0.42821</cdr:y>
    </cdr:from>
    <cdr:to>
      <cdr:x>1</cdr:x>
      <cdr:y>0.99711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125762" y="1611085"/>
          <a:ext cx="845178" cy="2140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C1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 = 0.8607x</a:t>
          </a:r>
          <a:r>
            <a:rPr lang="en-US" sz="800" b="0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-0.261</a:t>
          </a: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R² = 0.9722</a:t>
          </a:r>
          <a:endParaRPr lang="en-US" sz="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C6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 = 0.834x</a:t>
          </a:r>
          <a:r>
            <a:rPr lang="en-US" sz="800" b="0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-0.239</a:t>
          </a: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R² = 0.9646</a:t>
          </a:r>
          <a:endParaRPr lang="en-US" sz="6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C8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 = 0.7878x</a:t>
          </a:r>
          <a:r>
            <a:rPr lang="en-US" sz="800" b="0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-0.254</a:t>
          </a: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R² = 0.9385</a:t>
          </a:r>
          <a:endParaRPr lang="en-US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5" workbookViewId="0">
      <selection activeCell="A31" sqref="A31"/>
    </sheetView>
  </sheetViews>
  <sheetFormatPr defaultRowHeight="15" x14ac:dyDescent="0.25"/>
  <sheetData>
    <row r="1" spans="1:10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2"/>
    </row>
    <row r="3" spans="1:10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5">
      <c r="A5" s="68" t="s">
        <v>44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x14ac:dyDescent="0.25">
      <c r="A6" s="68" t="s">
        <v>56</v>
      </c>
      <c r="B6" s="69"/>
      <c r="C6" s="69"/>
      <c r="D6" s="69"/>
      <c r="E6" s="69"/>
      <c r="F6" s="69"/>
      <c r="G6" s="69"/>
      <c r="H6" s="69"/>
      <c r="I6" s="69"/>
      <c r="J6" s="70"/>
    </row>
    <row r="7" spans="1:10" x14ac:dyDescent="0.25">
      <c r="A7" s="68" t="s">
        <v>76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5">
      <c r="A8" s="68" t="s">
        <v>77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28"/>
    </row>
    <row r="10" spans="1:10" x14ac:dyDescent="0.25">
      <c r="A10" s="71" t="s">
        <v>84</v>
      </c>
      <c r="B10" s="72"/>
      <c r="C10" s="72"/>
      <c r="D10" s="72"/>
      <c r="E10" s="72"/>
      <c r="F10" s="72"/>
      <c r="G10" s="72"/>
      <c r="H10" s="72"/>
      <c r="I10" s="72"/>
      <c r="J10" s="73"/>
    </row>
    <row r="11" spans="1:10" x14ac:dyDescent="0.25">
      <c r="A11" s="74" t="s">
        <v>64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0" x14ac:dyDescent="0.25">
      <c r="A12" s="74" t="s">
        <v>65</v>
      </c>
      <c r="B12" s="75"/>
      <c r="C12" s="75"/>
      <c r="D12" s="75"/>
      <c r="E12" s="75"/>
      <c r="F12" s="75"/>
      <c r="G12" s="75"/>
      <c r="H12" s="75"/>
      <c r="I12" s="75"/>
      <c r="J12" s="76"/>
    </row>
    <row r="13" spans="1:10" x14ac:dyDescent="0.25">
      <c r="A13" s="74" t="s">
        <v>47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0" x14ac:dyDescent="0.25">
      <c r="A14" s="74" t="s">
        <v>55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x14ac:dyDescent="0.25">
      <c r="A15" s="86" t="s">
        <v>48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1" x14ac:dyDescent="0.25">
      <c r="A17" s="30" t="s">
        <v>57</v>
      </c>
      <c r="B17" s="30"/>
      <c r="C17" s="30"/>
      <c r="D17" s="30"/>
      <c r="E17" s="30"/>
      <c r="F17" s="30"/>
      <c r="G17" s="30"/>
      <c r="H17" s="30"/>
      <c r="I17" s="30"/>
      <c r="J17" s="30"/>
      <c r="K17" s="22"/>
    </row>
    <row r="18" spans="1:1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22"/>
    </row>
    <row r="19" spans="1:11" x14ac:dyDescent="0.25">
      <c r="A19" s="37" t="s">
        <v>68</v>
      </c>
      <c r="B19" s="26" t="s">
        <v>50</v>
      </c>
      <c r="C19" s="27" t="s">
        <v>51</v>
      </c>
      <c r="D19" s="67" t="s">
        <v>52</v>
      </c>
      <c r="E19" s="67"/>
      <c r="F19" s="34" t="s">
        <v>53</v>
      </c>
      <c r="G19" s="35" t="s">
        <v>54</v>
      </c>
      <c r="H19" s="25"/>
      <c r="I19" s="25"/>
      <c r="J19" s="25"/>
      <c r="K19" s="22"/>
    </row>
    <row r="20" spans="1:11" x14ac:dyDescent="0.25">
      <c r="A20" s="25" t="s">
        <v>69</v>
      </c>
      <c r="B20" s="25"/>
      <c r="C20" s="25"/>
      <c r="D20" s="25"/>
      <c r="E20" s="31" t="s">
        <v>12</v>
      </c>
      <c r="F20" s="32" t="s">
        <v>13</v>
      </c>
      <c r="G20" s="33" t="s">
        <v>14</v>
      </c>
      <c r="H20" s="30"/>
      <c r="I20" s="30"/>
      <c r="J20" s="30"/>
      <c r="K20" s="22"/>
    </row>
    <row r="21" spans="1:11" x14ac:dyDescent="0.25">
      <c r="A21" s="30" t="s">
        <v>58</v>
      </c>
      <c r="B21" s="30"/>
      <c r="C21" s="30"/>
      <c r="D21" s="30"/>
      <c r="E21" s="30"/>
      <c r="F21" s="30"/>
      <c r="G21" s="30"/>
      <c r="H21" s="30"/>
      <c r="I21" s="30"/>
      <c r="J21" s="30"/>
      <c r="K21" s="22"/>
    </row>
    <row r="22" spans="1:11" x14ac:dyDescent="0.25">
      <c r="A22" s="30" t="s">
        <v>59</v>
      </c>
      <c r="B22" s="30"/>
      <c r="C22" s="30"/>
      <c r="D22" s="30"/>
      <c r="E22" s="30"/>
      <c r="F22" s="30"/>
      <c r="G22" s="30"/>
      <c r="H22" s="30"/>
      <c r="I22" s="30"/>
      <c r="J22" s="30"/>
      <c r="K22" s="22"/>
    </row>
    <row r="23" spans="1:11" x14ac:dyDescent="0.25">
      <c r="A23" s="30" t="s">
        <v>60</v>
      </c>
      <c r="B23" s="30"/>
      <c r="C23" s="30"/>
      <c r="D23" s="30"/>
      <c r="E23" s="30"/>
      <c r="F23" s="30"/>
      <c r="G23" s="30"/>
      <c r="H23" s="30"/>
      <c r="I23" s="30"/>
      <c r="J23" s="30"/>
      <c r="K23" s="22"/>
    </row>
    <row r="24" spans="1:11" x14ac:dyDescent="0.25">
      <c r="A24" s="30" t="s">
        <v>61</v>
      </c>
      <c r="B24" s="30"/>
      <c r="C24" s="30"/>
      <c r="D24" s="30"/>
      <c r="E24" s="30"/>
      <c r="F24" s="30"/>
      <c r="G24" s="30"/>
      <c r="H24" s="30"/>
      <c r="I24" s="30"/>
      <c r="J24" s="30"/>
      <c r="K24" s="22"/>
    </row>
    <row r="25" spans="1:11" x14ac:dyDescent="0.25">
      <c r="A25" s="30" t="s">
        <v>62</v>
      </c>
      <c r="B25" s="30"/>
      <c r="C25" s="30"/>
      <c r="D25" s="30"/>
      <c r="E25" s="30"/>
      <c r="F25" s="30"/>
      <c r="G25" s="30"/>
      <c r="H25" s="30"/>
      <c r="I25" s="30"/>
      <c r="J25" s="30"/>
      <c r="K25" s="22"/>
    </row>
    <row r="26" spans="1:11" x14ac:dyDescent="0.25">
      <c r="A26" s="30" t="s">
        <v>63</v>
      </c>
      <c r="B26" s="30"/>
      <c r="C26" s="30"/>
      <c r="D26" s="30"/>
      <c r="E26" s="30"/>
      <c r="F26" s="30"/>
      <c r="G26" s="30"/>
      <c r="H26" s="30"/>
      <c r="I26" s="30"/>
      <c r="J26" s="30"/>
      <c r="K26" s="22"/>
    </row>
    <row r="27" spans="1:1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22"/>
    </row>
    <row r="28" spans="1:11" x14ac:dyDescent="0.25">
      <c r="A28" s="30" t="s">
        <v>49</v>
      </c>
      <c r="B28" s="30"/>
      <c r="C28" s="30"/>
      <c r="D28" s="30"/>
      <c r="E28" s="30"/>
      <c r="F28" s="30"/>
      <c r="G28" s="30"/>
      <c r="H28" s="30"/>
      <c r="I28" s="30"/>
      <c r="J28" s="30"/>
      <c r="K28" s="22"/>
    </row>
    <row r="29" spans="1:1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22"/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1" x14ac:dyDescent="0.25">
      <c r="A31" s="28" t="s">
        <v>93</v>
      </c>
      <c r="B31" s="28"/>
      <c r="C31" s="28"/>
      <c r="D31" s="28"/>
      <c r="E31" s="28"/>
      <c r="F31" s="28"/>
      <c r="G31" s="28"/>
      <c r="H31" s="28"/>
      <c r="I31" s="28"/>
      <c r="J31" s="28"/>
    </row>
    <row r="33" spans="1:1" x14ac:dyDescent="0.25">
      <c r="A33" t="s">
        <v>71</v>
      </c>
    </row>
    <row r="34" spans="1:1" x14ac:dyDescent="0.25">
      <c r="A34" t="s">
        <v>83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</sheetData>
  <mergeCells count="14">
    <mergeCell ref="D19:E19"/>
    <mergeCell ref="A6:J6"/>
    <mergeCell ref="A10:J10"/>
    <mergeCell ref="A11:J11"/>
    <mergeCell ref="A1:J1"/>
    <mergeCell ref="A2:J2"/>
    <mergeCell ref="A3:J3"/>
    <mergeCell ref="A5:J5"/>
    <mergeCell ref="A12:J12"/>
    <mergeCell ref="A13:J13"/>
    <mergeCell ref="A14:J14"/>
    <mergeCell ref="A15:J15"/>
    <mergeCell ref="A7:J7"/>
    <mergeCell ref="A8:J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opLeftCell="A244" zoomScaleNormal="100" workbookViewId="0">
      <selection activeCell="C200" sqref="C200:C251"/>
    </sheetView>
  </sheetViews>
  <sheetFormatPr defaultRowHeight="15" x14ac:dyDescent="0.25"/>
  <sheetData>
    <row r="1" spans="1:13" x14ac:dyDescent="0.25">
      <c r="A1" s="89" t="s">
        <v>33</v>
      </c>
      <c r="B1" s="89"/>
      <c r="C1" s="89"/>
      <c r="D1" s="89"/>
      <c r="E1" s="89"/>
      <c r="F1" s="89"/>
      <c r="G1" s="89"/>
      <c r="H1" s="89"/>
      <c r="I1" s="89"/>
      <c r="J1" s="89"/>
      <c r="L1" s="89" t="s">
        <v>34</v>
      </c>
      <c r="M1" s="89"/>
    </row>
    <row r="2" spans="1:13" x14ac:dyDescent="0.25">
      <c r="A2" s="1" t="s">
        <v>2</v>
      </c>
      <c r="B2" s="2" t="s">
        <v>3</v>
      </c>
      <c r="C2" s="2" t="s">
        <v>35</v>
      </c>
      <c r="D2" s="2" t="s">
        <v>6</v>
      </c>
      <c r="E2" s="2" t="s">
        <v>7</v>
      </c>
      <c r="F2" s="3" t="s">
        <v>8</v>
      </c>
      <c r="G2" s="2" t="s">
        <v>9</v>
      </c>
      <c r="H2" s="2" t="s">
        <v>10</v>
      </c>
      <c r="I2" s="54">
        <v>0</v>
      </c>
      <c r="J2" s="2" t="s">
        <v>5</v>
      </c>
      <c r="L2" s="2" t="s">
        <v>35</v>
      </c>
      <c r="M2" s="2" t="s">
        <v>5</v>
      </c>
    </row>
    <row r="3" spans="1:13" x14ac:dyDescent="0.25">
      <c r="A3" s="4" t="s">
        <v>11</v>
      </c>
      <c r="B3" s="5" t="s">
        <v>12</v>
      </c>
      <c r="C3" s="2">
        <v>1.57</v>
      </c>
      <c r="D3" s="2" t="s">
        <v>27</v>
      </c>
      <c r="E3" s="2" t="s">
        <v>11</v>
      </c>
      <c r="F3" s="2" t="s">
        <v>11</v>
      </c>
      <c r="G3" s="2" t="s">
        <v>28</v>
      </c>
      <c r="H3" s="2" t="s">
        <v>28</v>
      </c>
      <c r="I3" s="54">
        <v>1</v>
      </c>
      <c r="J3" s="6" t="s">
        <v>22</v>
      </c>
      <c r="L3" s="15">
        <v>1.88</v>
      </c>
      <c r="M3" s="2" t="s">
        <v>36</v>
      </c>
    </row>
    <row r="4" spans="1:13" x14ac:dyDescent="0.25">
      <c r="A4" s="4" t="s">
        <v>11</v>
      </c>
      <c r="B4" s="5" t="s">
        <v>12</v>
      </c>
      <c r="C4" s="2">
        <v>1.72</v>
      </c>
      <c r="D4" s="2" t="s">
        <v>29</v>
      </c>
      <c r="E4" s="2" t="s">
        <v>11</v>
      </c>
      <c r="F4" s="2" t="s">
        <v>11</v>
      </c>
      <c r="G4" s="2" t="s">
        <v>28</v>
      </c>
      <c r="H4" s="2" t="s">
        <v>28</v>
      </c>
      <c r="I4" s="54">
        <v>2</v>
      </c>
      <c r="J4" s="17">
        <f>AVERAGE(C3:C14)</f>
        <v>1.6433333333333333</v>
      </c>
      <c r="L4" s="15">
        <v>1.85</v>
      </c>
      <c r="M4" s="17">
        <f>AVERAGE(L3:L77)</f>
        <v>1.9018666666666668</v>
      </c>
    </row>
    <row r="5" spans="1:13" x14ac:dyDescent="0.25">
      <c r="A5" s="4" t="s">
        <v>11</v>
      </c>
      <c r="B5" s="5" t="s">
        <v>12</v>
      </c>
      <c r="C5" s="2">
        <v>1.67</v>
      </c>
      <c r="D5" s="2" t="s">
        <v>30</v>
      </c>
      <c r="E5" s="2" t="s">
        <v>11</v>
      </c>
      <c r="F5" s="2" t="s">
        <v>11</v>
      </c>
      <c r="G5" s="2" t="s">
        <v>28</v>
      </c>
      <c r="H5" s="2" t="s">
        <v>28</v>
      </c>
      <c r="I5" s="54">
        <v>4</v>
      </c>
      <c r="J5" s="6" t="s">
        <v>23</v>
      </c>
      <c r="L5" s="15">
        <v>1.88</v>
      </c>
      <c r="M5" s="2" t="s">
        <v>37</v>
      </c>
    </row>
    <row r="6" spans="1:13" x14ac:dyDescent="0.25">
      <c r="A6" s="4" t="s">
        <v>11</v>
      </c>
      <c r="B6" s="5" t="s">
        <v>12</v>
      </c>
      <c r="C6" s="2">
        <v>1.79</v>
      </c>
      <c r="D6" s="2" t="s">
        <v>31</v>
      </c>
      <c r="E6" s="19" t="s">
        <v>28</v>
      </c>
      <c r="F6" s="2" t="s">
        <v>11</v>
      </c>
      <c r="G6" s="2" t="s">
        <v>28</v>
      </c>
      <c r="H6" s="2" t="s">
        <v>28</v>
      </c>
      <c r="I6" s="54">
        <v>16</v>
      </c>
      <c r="J6" s="17">
        <f>AVERAGE(C15:C26)</f>
        <v>1.6349999999999998</v>
      </c>
      <c r="L6" s="15">
        <v>1.91</v>
      </c>
      <c r="M6" s="2">
        <f>MAX(L3:L77)</f>
        <v>2.06</v>
      </c>
    </row>
    <row r="7" spans="1:13" x14ac:dyDescent="0.25">
      <c r="A7" s="4" t="s">
        <v>11</v>
      </c>
      <c r="B7" s="8" t="s">
        <v>13</v>
      </c>
      <c r="C7" s="2">
        <v>1.56</v>
      </c>
      <c r="D7" s="2" t="s">
        <v>27</v>
      </c>
      <c r="E7" s="2" t="s">
        <v>11</v>
      </c>
      <c r="F7" s="2" t="s">
        <v>11</v>
      </c>
      <c r="G7" s="2" t="s">
        <v>28</v>
      </c>
      <c r="H7" s="2" t="s">
        <v>28</v>
      </c>
      <c r="I7" s="24"/>
      <c r="J7" s="6" t="s">
        <v>24</v>
      </c>
      <c r="L7" s="15">
        <v>1.85</v>
      </c>
      <c r="M7" s="2" t="s">
        <v>38</v>
      </c>
    </row>
    <row r="8" spans="1:13" x14ac:dyDescent="0.25">
      <c r="A8" s="4" t="s">
        <v>11</v>
      </c>
      <c r="B8" s="8" t="s">
        <v>13</v>
      </c>
      <c r="C8" s="2">
        <v>1.69</v>
      </c>
      <c r="D8" s="2" t="s">
        <v>29</v>
      </c>
      <c r="E8" s="2" t="s">
        <v>11</v>
      </c>
      <c r="F8" s="2" t="s">
        <v>11</v>
      </c>
      <c r="G8" s="2" t="s">
        <v>28</v>
      </c>
      <c r="H8" s="2" t="s">
        <v>28</v>
      </c>
      <c r="I8" s="24"/>
      <c r="J8" s="17">
        <f>AVERAGE(C27:C38)</f>
        <v>1.6333333333333335</v>
      </c>
      <c r="L8" s="15">
        <v>1.84</v>
      </c>
      <c r="M8" s="2">
        <f>MIN(L3:L77)</f>
        <v>1.79</v>
      </c>
    </row>
    <row r="9" spans="1:13" x14ac:dyDescent="0.25">
      <c r="A9" s="4" t="s">
        <v>11</v>
      </c>
      <c r="B9" s="8" t="s">
        <v>13</v>
      </c>
      <c r="C9" s="2">
        <v>1.65</v>
      </c>
      <c r="D9" s="2" t="s">
        <v>30</v>
      </c>
      <c r="E9" s="2" t="s">
        <v>11</v>
      </c>
      <c r="F9" s="2" t="s">
        <v>11</v>
      </c>
      <c r="G9" s="2" t="s">
        <v>28</v>
      </c>
      <c r="H9" s="2" t="s">
        <v>28</v>
      </c>
      <c r="I9" s="24"/>
      <c r="J9" s="6" t="s">
        <v>25</v>
      </c>
      <c r="L9" s="15">
        <v>1.93</v>
      </c>
      <c r="M9" s="2"/>
    </row>
    <row r="10" spans="1:13" x14ac:dyDescent="0.25">
      <c r="A10" s="4" t="s">
        <v>11</v>
      </c>
      <c r="B10" s="8" t="s">
        <v>13</v>
      </c>
      <c r="C10" s="2">
        <v>1.68</v>
      </c>
      <c r="D10" s="2" t="s">
        <v>31</v>
      </c>
      <c r="E10" s="2" t="s">
        <v>11</v>
      </c>
      <c r="F10" s="2" t="s">
        <v>11</v>
      </c>
      <c r="G10" s="2" t="s">
        <v>28</v>
      </c>
      <c r="H10" s="2" t="s">
        <v>28</v>
      </c>
      <c r="I10" s="24"/>
      <c r="J10" s="17">
        <f>AVERAGE(C39:C50)</f>
        <v>1.6716666666666669</v>
      </c>
      <c r="L10" s="15">
        <v>1.81</v>
      </c>
      <c r="M10" s="2"/>
    </row>
    <row r="11" spans="1:13" x14ac:dyDescent="0.25">
      <c r="A11" s="4" t="s">
        <v>11</v>
      </c>
      <c r="B11" s="9" t="s">
        <v>14</v>
      </c>
      <c r="C11" s="2">
        <v>1.64</v>
      </c>
      <c r="D11" s="2" t="s">
        <v>31</v>
      </c>
      <c r="E11" s="2" t="s">
        <v>11</v>
      </c>
      <c r="F11" s="2" t="s">
        <v>11</v>
      </c>
      <c r="G11" s="2" t="s">
        <v>11</v>
      </c>
      <c r="H11" s="2" t="s">
        <v>28</v>
      </c>
      <c r="I11" s="24"/>
      <c r="J11" s="10" t="s">
        <v>26</v>
      </c>
      <c r="L11" s="15">
        <v>1.89</v>
      </c>
      <c r="M11" s="2"/>
    </row>
    <row r="12" spans="1:13" x14ac:dyDescent="0.25">
      <c r="A12" s="4" t="s">
        <v>11</v>
      </c>
      <c r="B12" s="9" t="s">
        <v>14</v>
      </c>
      <c r="C12" s="2">
        <v>1.64</v>
      </c>
      <c r="D12" s="2" t="s">
        <v>29</v>
      </c>
      <c r="E12" s="2" t="s">
        <v>11</v>
      </c>
      <c r="F12" s="2" t="s">
        <v>11</v>
      </c>
      <c r="G12" s="2" t="s">
        <v>11</v>
      </c>
      <c r="H12" s="2" t="s">
        <v>28</v>
      </c>
      <c r="I12" s="24"/>
      <c r="J12" s="17">
        <f>AVERAGE(C51:C62)</f>
        <v>1.6525000000000001</v>
      </c>
      <c r="L12" s="15">
        <v>2.02</v>
      </c>
      <c r="M12" s="2"/>
    </row>
    <row r="13" spans="1:13" x14ac:dyDescent="0.25">
      <c r="A13" s="4" t="s">
        <v>11</v>
      </c>
      <c r="B13" s="9" t="s">
        <v>14</v>
      </c>
      <c r="C13" s="2">
        <v>1.53</v>
      </c>
      <c r="D13" s="2" t="s">
        <v>27</v>
      </c>
      <c r="E13" s="2" t="s">
        <v>11</v>
      </c>
      <c r="F13" s="2" t="s">
        <v>11</v>
      </c>
      <c r="G13" s="2" t="s">
        <v>11</v>
      </c>
      <c r="H13" s="2" t="s">
        <v>28</v>
      </c>
      <c r="I13" s="24"/>
      <c r="J13" s="2" t="s">
        <v>19</v>
      </c>
      <c r="L13" s="15">
        <v>1.92</v>
      </c>
      <c r="M13" s="2"/>
    </row>
    <row r="14" spans="1:13" x14ac:dyDescent="0.25">
      <c r="A14" s="4" t="s">
        <v>11</v>
      </c>
      <c r="B14" s="9" t="s">
        <v>14</v>
      </c>
      <c r="C14" s="2">
        <v>1.58</v>
      </c>
      <c r="D14" s="2" t="s">
        <v>30</v>
      </c>
      <c r="E14" s="2" t="s">
        <v>11</v>
      </c>
      <c r="F14" s="2" t="s">
        <v>11</v>
      </c>
      <c r="G14" s="2" t="s">
        <v>28</v>
      </c>
      <c r="H14" s="2" t="s">
        <v>28</v>
      </c>
      <c r="I14" s="24"/>
      <c r="J14" s="17">
        <f>AVERAGE(C3:C6,C15:C18,C27:C30,C39:C42,C51:C54)</f>
        <v>1.6839999999999999</v>
      </c>
      <c r="L14" s="15">
        <v>1.99</v>
      </c>
      <c r="M14" s="2"/>
    </row>
    <row r="15" spans="1:13" x14ac:dyDescent="0.25">
      <c r="A15" s="11" t="s">
        <v>15</v>
      </c>
      <c r="B15" s="5" t="s">
        <v>12</v>
      </c>
      <c r="C15" s="2">
        <v>1.65</v>
      </c>
      <c r="D15" s="2" t="s">
        <v>31</v>
      </c>
      <c r="E15" s="2" t="s">
        <v>11</v>
      </c>
      <c r="F15" s="2" t="s">
        <v>11</v>
      </c>
      <c r="G15" s="2" t="s">
        <v>28</v>
      </c>
      <c r="H15" s="2" t="s">
        <v>28</v>
      </c>
      <c r="I15" s="24"/>
      <c r="J15" s="2" t="s">
        <v>20</v>
      </c>
      <c r="L15" s="15">
        <v>1.94</v>
      </c>
      <c r="M15" s="2"/>
    </row>
    <row r="16" spans="1:13" x14ac:dyDescent="0.25">
      <c r="A16" s="11" t="s">
        <v>15</v>
      </c>
      <c r="B16" s="5" t="s">
        <v>12</v>
      </c>
      <c r="C16" s="2">
        <v>1.69</v>
      </c>
      <c r="D16" s="2" t="s">
        <v>29</v>
      </c>
      <c r="E16" s="19" t="s">
        <v>28</v>
      </c>
      <c r="F16" s="2" t="s">
        <v>28</v>
      </c>
      <c r="G16" s="2" t="s">
        <v>28</v>
      </c>
      <c r="H16" s="2" t="s">
        <v>28</v>
      </c>
      <c r="I16" s="24"/>
      <c r="J16" s="17">
        <f>AVERAGE(C7:C10,C19:C22,C31:C34,C43:C46,C55:C58)</f>
        <v>1.6665000000000003</v>
      </c>
      <c r="L16" s="15">
        <v>1.87</v>
      </c>
      <c r="M16" s="2"/>
    </row>
    <row r="17" spans="1:13" x14ac:dyDescent="0.25">
      <c r="A17" s="11" t="s">
        <v>15</v>
      </c>
      <c r="B17" s="5" t="s">
        <v>12</v>
      </c>
      <c r="C17" s="2">
        <v>1.63</v>
      </c>
      <c r="D17" s="2" t="s">
        <v>27</v>
      </c>
      <c r="E17" s="19" t="s">
        <v>28</v>
      </c>
      <c r="F17" s="2" t="s">
        <v>11</v>
      </c>
      <c r="G17" s="2" t="s">
        <v>28</v>
      </c>
      <c r="H17" s="2" t="s">
        <v>28</v>
      </c>
      <c r="I17" s="24"/>
      <c r="J17" s="2" t="s">
        <v>21</v>
      </c>
      <c r="L17" s="15">
        <v>1.85</v>
      </c>
      <c r="M17" s="2"/>
    </row>
    <row r="18" spans="1:13" x14ac:dyDescent="0.25">
      <c r="A18" s="11" t="s">
        <v>15</v>
      </c>
      <c r="B18" s="5" t="s">
        <v>12</v>
      </c>
      <c r="C18" s="2">
        <v>1.73</v>
      </c>
      <c r="D18" s="2" t="s">
        <v>30</v>
      </c>
      <c r="E18" s="2" t="s">
        <v>11</v>
      </c>
      <c r="F18" s="2" t="s">
        <v>11</v>
      </c>
      <c r="G18" s="2" t="s">
        <v>28</v>
      </c>
      <c r="H18" s="2" t="s">
        <v>28</v>
      </c>
      <c r="I18" s="24"/>
      <c r="J18" s="17">
        <f>AVERAGE(C11:C14,C23:C26,C35:C38,C47:C50,C59:C62)</f>
        <v>1.5910000000000002</v>
      </c>
      <c r="L18" s="15">
        <v>1.95</v>
      </c>
      <c r="M18" s="2"/>
    </row>
    <row r="19" spans="1:13" x14ac:dyDescent="0.25">
      <c r="A19" s="11" t="s">
        <v>15</v>
      </c>
      <c r="B19" s="8" t="s">
        <v>13</v>
      </c>
      <c r="C19" s="2">
        <v>1.65</v>
      </c>
      <c r="D19" s="2" t="s">
        <v>31</v>
      </c>
      <c r="E19" s="2" t="s">
        <v>11</v>
      </c>
      <c r="F19" s="2" t="s">
        <v>11</v>
      </c>
      <c r="G19" s="2" t="s">
        <v>28</v>
      </c>
      <c r="H19" s="2" t="s">
        <v>28</v>
      </c>
      <c r="I19" s="24"/>
      <c r="J19" s="2"/>
      <c r="L19" s="15">
        <v>1.82</v>
      </c>
      <c r="M19" s="2"/>
    </row>
    <row r="20" spans="1:13" x14ac:dyDescent="0.25">
      <c r="A20" s="11" t="s">
        <v>15</v>
      </c>
      <c r="B20" s="8" t="s">
        <v>13</v>
      </c>
      <c r="C20" s="2">
        <v>1.68</v>
      </c>
      <c r="D20" s="2" t="s">
        <v>30</v>
      </c>
      <c r="E20" s="2" t="s">
        <v>11</v>
      </c>
      <c r="F20" s="2" t="s">
        <v>11</v>
      </c>
      <c r="G20" s="2" t="s">
        <v>28</v>
      </c>
      <c r="H20" s="2" t="s">
        <v>28</v>
      </c>
      <c r="I20" s="24"/>
      <c r="J20" s="2"/>
      <c r="L20" s="15">
        <v>1.86</v>
      </c>
      <c r="M20" s="2"/>
    </row>
    <row r="21" spans="1:13" x14ac:dyDescent="0.25">
      <c r="A21" s="11" t="s">
        <v>15</v>
      </c>
      <c r="B21" s="8" t="s">
        <v>13</v>
      </c>
      <c r="C21" s="2">
        <v>1.65</v>
      </c>
      <c r="D21" s="2" t="s">
        <v>29</v>
      </c>
      <c r="E21" s="2" t="s">
        <v>11</v>
      </c>
      <c r="F21" s="2" t="s">
        <v>11</v>
      </c>
      <c r="G21" s="2" t="s">
        <v>28</v>
      </c>
      <c r="H21" s="2" t="s">
        <v>28</v>
      </c>
      <c r="I21" s="24"/>
      <c r="J21" s="2"/>
      <c r="L21" s="15">
        <v>1.87</v>
      </c>
      <c r="M21" s="2"/>
    </row>
    <row r="22" spans="1:13" x14ac:dyDescent="0.25">
      <c r="A22" s="11" t="s">
        <v>15</v>
      </c>
      <c r="B22" s="8" t="s">
        <v>13</v>
      </c>
      <c r="C22" s="2">
        <v>1.63</v>
      </c>
      <c r="D22" s="2" t="s">
        <v>27</v>
      </c>
      <c r="E22" s="2" t="s">
        <v>11</v>
      </c>
      <c r="F22" s="2" t="s">
        <v>11</v>
      </c>
      <c r="G22" s="2" t="s">
        <v>28</v>
      </c>
      <c r="H22" s="2" t="s">
        <v>28</v>
      </c>
      <c r="I22" s="24"/>
      <c r="J22" s="2"/>
      <c r="L22" s="15">
        <v>1.87</v>
      </c>
      <c r="M22" s="2"/>
    </row>
    <row r="23" spans="1:13" x14ac:dyDescent="0.25">
      <c r="A23" s="11" t="s">
        <v>15</v>
      </c>
      <c r="B23" s="9" t="s">
        <v>14</v>
      </c>
      <c r="C23" s="2">
        <v>1.52</v>
      </c>
      <c r="D23" s="2" t="s">
        <v>30</v>
      </c>
      <c r="E23" s="2" t="s">
        <v>11</v>
      </c>
      <c r="F23" s="2" t="s">
        <v>11</v>
      </c>
      <c r="G23" s="2" t="s">
        <v>11</v>
      </c>
      <c r="H23" s="2" t="s">
        <v>28</v>
      </c>
      <c r="I23" s="24"/>
      <c r="J23" s="2"/>
      <c r="L23" s="15">
        <v>1.88</v>
      </c>
      <c r="M23" s="2"/>
    </row>
    <row r="24" spans="1:13" x14ac:dyDescent="0.25">
      <c r="A24" s="11" t="s">
        <v>15</v>
      </c>
      <c r="B24" s="9" t="s">
        <v>14</v>
      </c>
      <c r="C24" s="2">
        <v>1.53</v>
      </c>
      <c r="D24" s="2" t="s">
        <v>31</v>
      </c>
      <c r="E24" s="2" t="s">
        <v>11</v>
      </c>
      <c r="F24" s="2" t="s">
        <v>11</v>
      </c>
      <c r="G24" s="2" t="s">
        <v>11</v>
      </c>
      <c r="H24" s="2" t="s">
        <v>28</v>
      </c>
      <c r="I24" s="24"/>
      <c r="J24" s="2"/>
      <c r="L24" s="15">
        <v>1.94</v>
      </c>
      <c r="M24" s="2"/>
    </row>
    <row r="25" spans="1:13" x14ac:dyDescent="0.25">
      <c r="A25" s="11" t="s">
        <v>15</v>
      </c>
      <c r="B25" s="9" t="s">
        <v>14</v>
      </c>
      <c r="C25" s="2">
        <v>1.65</v>
      </c>
      <c r="D25" s="2" t="s">
        <v>27</v>
      </c>
      <c r="E25" s="2" t="s">
        <v>11</v>
      </c>
      <c r="F25" s="2" t="s">
        <v>11</v>
      </c>
      <c r="G25" s="2" t="s">
        <v>11</v>
      </c>
      <c r="H25" s="2" t="s">
        <v>28</v>
      </c>
      <c r="I25" s="24"/>
      <c r="J25" s="2"/>
      <c r="L25" s="15">
        <v>1.91</v>
      </c>
      <c r="M25" s="2"/>
    </row>
    <row r="26" spans="1:13" x14ac:dyDescent="0.25">
      <c r="A26" s="11" t="s">
        <v>15</v>
      </c>
      <c r="B26" s="9" t="s">
        <v>14</v>
      </c>
      <c r="C26" s="2">
        <v>1.61</v>
      </c>
      <c r="D26" s="2" t="s">
        <v>29</v>
      </c>
      <c r="E26" s="2" t="s">
        <v>11</v>
      </c>
      <c r="F26" s="2" t="s">
        <v>11</v>
      </c>
      <c r="G26" s="2" t="s">
        <v>11</v>
      </c>
      <c r="H26" s="2" t="s">
        <v>28</v>
      </c>
      <c r="I26" s="24"/>
      <c r="J26" s="2"/>
      <c r="L26" s="15">
        <v>1.91</v>
      </c>
      <c r="M26" s="2"/>
    </row>
    <row r="27" spans="1:13" x14ac:dyDescent="0.25">
      <c r="A27" s="12" t="s">
        <v>16</v>
      </c>
      <c r="B27" s="5" t="s">
        <v>12</v>
      </c>
      <c r="C27" s="7">
        <v>1.6</v>
      </c>
      <c r="D27" s="2" t="s">
        <v>29</v>
      </c>
      <c r="E27" s="2" t="s">
        <v>11</v>
      </c>
      <c r="F27" s="2" t="s">
        <v>11</v>
      </c>
      <c r="G27" s="2" t="s">
        <v>11</v>
      </c>
      <c r="H27" s="2" t="s">
        <v>28</v>
      </c>
      <c r="I27" s="24"/>
      <c r="J27" s="2"/>
      <c r="L27" s="15">
        <v>1.87</v>
      </c>
      <c r="M27" s="2"/>
    </row>
    <row r="28" spans="1:13" x14ac:dyDescent="0.25">
      <c r="A28" s="12" t="s">
        <v>16</v>
      </c>
      <c r="B28" s="5" t="s">
        <v>12</v>
      </c>
      <c r="C28" s="2">
        <v>1.58</v>
      </c>
      <c r="D28" s="2" t="s">
        <v>31</v>
      </c>
      <c r="E28" s="2" t="s">
        <v>11</v>
      </c>
      <c r="F28" s="2" t="s">
        <v>11</v>
      </c>
      <c r="G28" s="2" t="s">
        <v>28</v>
      </c>
      <c r="H28" s="2" t="s">
        <v>28</v>
      </c>
      <c r="I28" s="24"/>
      <c r="J28" s="2"/>
      <c r="L28" s="15">
        <v>1.81</v>
      </c>
      <c r="M28" s="2"/>
    </row>
    <row r="29" spans="1:13" x14ac:dyDescent="0.25">
      <c r="A29" s="12" t="s">
        <v>16</v>
      </c>
      <c r="B29" s="5" t="s">
        <v>12</v>
      </c>
      <c r="C29" s="2">
        <v>1.59</v>
      </c>
      <c r="D29" s="2" t="s">
        <v>27</v>
      </c>
      <c r="E29" s="2" t="s">
        <v>11</v>
      </c>
      <c r="F29" s="2" t="s">
        <v>11</v>
      </c>
      <c r="G29" s="2" t="s">
        <v>28</v>
      </c>
      <c r="H29" s="2" t="s">
        <v>28</v>
      </c>
      <c r="I29" s="24"/>
      <c r="J29" s="2"/>
      <c r="L29" s="15">
        <v>1.83</v>
      </c>
      <c r="M29" s="2"/>
    </row>
    <row r="30" spans="1:13" x14ac:dyDescent="0.25">
      <c r="A30" s="12" t="s">
        <v>16</v>
      </c>
      <c r="B30" s="5" t="s">
        <v>12</v>
      </c>
      <c r="C30" s="2">
        <v>1.66</v>
      </c>
      <c r="D30" s="2" t="s">
        <v>30</v>
      </c>
      <c r="E30" s="2" t="s">
        <v>11</v>
      </c>
      <c r="F30" s="2" t="s">
        <v>11</v>
      </c>
      <c r="G30" s="2" t="s">
        <v>28</v>
      </c>
      <c r="H30" s="2" t="s">
        <v>28</v>
      </c>
      <c r="I30" s="24"/>
      <c r="J30" s="2"/>
      <c r="L30" s="15">
        <v>1.91</v>
      </c>
      <c r="M30" s="2"/>
    </row>
    <row r="31" spans="1:13" x14ac:dyDescent="0.25">
      <c r="A31" s="12" t="s">
        <v>16</v>
      </c>
      <c r="B31" s="8" t="s">
        <v>13</v>
      </c>
      <c r="C31" s="2">
        <v>1.67</v>
      </c>
      <c r="D31" s="2" t="s">
        <v>30</v>
      </c>
      <c r="E31" s="2" t="s">
        <v>11</v>
      </c>
      <c r="F31" s="2" t="s">
        <v>11</v>
      </c>
      <c r="G31" s="2" t="s">
        <v>28</v>
      </c>
      <c r="H31" s="2" t="s">
        <v>28</v>
      </c>
      <c r="I31" s="24"/>
      <c r="J31" s="2"/>
      <c r="L31" s="15">
        <v>1.84</v>
      </c>
      <c r="M31" s="2"/>
    </row>
    <row r="32" spans="1:13" x14ac:dyDescent="0.25">
      <c r="A32" s="12" t="s">
        <v>16</v>
      </c>
      <c r="B32" s="8" t="s">
        <v>13</v>
      </c>
      <c r="C32" s="2">
        <v>1.72</v>
      </c>
      <c r="D32" s="2" t="s">
        <v>29</v>
      </c>
      <c r="E32" s="2" t="s">
        <v>11</v>
      </c>
      <c r="F32" s="2" t="s">
        <v>11</v>
      </c>
      <c r="G32" s="2" t="s">
        <v>28</v>
      </c>
      <c r="H32" s="2" t="s">
        <v>28</v>
      </c>
      <c r="I32" s="24"/>
      <c r="J32" s="2"/>
      <c r="L32" s="15">
        <v>1.87</v>
      </c>
      <c r="M32" s="2"/>
    </row>
    <row r="33" spans="1:13" x14ac:dyDescent="0.25">
      <c r="A33" s="12" t="s">
        <v>16</v>
      </c>
      <c r="B33" s="8" t="s">
        <v>13</v>
      </c>
      <c r="C33" s="2">
        <v>1.66</v>
      </c>
      <c r="D33" s="2" t="s">
        <v>27</v>
      </c>
      <c r="E33" s="2" t="s">
        <v>11</v>
      </c>
      <c r="F33" s="2" t="s">
        <v>11</v>
      </c>
      <c r="G33" s="2" t="s">
        <v>28</v>
      </c>
      <c r="H33" s="2" t="s">
        <v>28</v>
      </c>
      <c r="I33" s="24"/>
      <c r="J33" s="2"/>
      <c r="L33" s="16">
        <v>2</v>
      </c>
      <c r="M33" s="2"/>
    </row>
    <row r="34" spans="1:13" x14ac:dyDescent="0.25">
      <c r="A34" s="12" t="s">
        <v>16</v>
      </c>
      <c r="B34" s="8" t="s">
        <v>13</v>
      </c>
      <c r="C34" s="2">
        <v>1.67</v>
      </c>
      <c r="D34" s="2" t="s">
        <v>31</v>
      </c>
      <c r="E34" s="2" t="s">
        <v>11</v>
      </c>
      <c r="F34" s="2" t="s">
        <v>11</v>
      </c>
      <c r="G34" s="2" t="s">
        <v>28</v>
      </c>
      <c r="H34" s="2" t="s">
        <v>28</v>
      </c>
      <c r="I34" s="24"/>
      <c r="J34" s="2"/>
      <c r="L34" s="15">
        <v>1.87</v>
      </c>
      <c r="M34" s="2"/>
    </row>
    <row r="35" spans="1:13" x14ac:dyDescent="0.25">
      <c r="A35" s="12" t="s">
        <v>16</v>
      </c>
      <c r="B35" s="9" t="s">
        <v>14</v>
      </c>
      <c r="C35" s="2">
        <v>1.54</v>
      </c>
      <c r="D35" s="2" t="s">
        <v>27</v>
      </c>
      <c r="E35" s="2" t="s">
        <v>11</v>
      </c>
      <c r="F35" s="2" t="s">
        <v>11</v>
      </c>
      <c r="G35" s="2" t="s">
        <v>11</v>
      </c>
      <c r="H35" s="2" t="s">
        <v>28</v>
      </c>
      <c r="I35" s="24"/>
      <c r="J35" s="2"/>
      <c r="L35" s="15">
        <v>2.06</v>
      </c>
      <c r="M35" s="2"/>
    </row>
    <row r="36" spans="1:13" x14ac:dyDescent="0.25">
      <c r="A36" s="12" t="s">
        <v>16</v>
      </c>
      <c r="B36" s="9" t="s">
        <v>14</v>
      </c>
      <c r="C36" s="2">
        <v>1.64</v>
      </c>
      <c r="D36" s="2" t="s">
        <v>30</v>
      </c>
      <c r="E36" s="19" t="s">
        <v>28</v>
      </c>
      <c r="F36" s="2" t="s">
        <v>28</v>
      </c>
      <c r="G36" s="2" t="s">
        <v>28</v>
      </c>
      <c r="H36" s="2" t="s">
        <v>28</v>
      </c>
      <c r="I36" s="24"/>
      <c r="J36" s="2"/>
      <c r="L36" s="15">
        <v>1.86</v>
      </c>
      <c r="M36" s="2"/>
    </row>
    <row r="37" spans="1:13" x14ac:dyDescent="0.25">
      <c r="A37" s="12" t="s">
        <v>16</v>
      </c>
      <c r="B37" s="9" t="s">
        <v>14</v>
      </c>
      <c r="C37" s="2">
        <v>1.54</v>
      </c>
      <c r="D37" s="2" t="s">
        <v>31</v>
      </c>
      <c r="E37" s="2" t="s">
        <v>11</v>
      </c>
      <c r="F37" s="2" t="s">
        <v>11</v>
      </c>
      <c r="G37" s="2" t="s">
        <v>28</v>
      </c>
      <c r="H37" s="2" t="s">
        <v>28</v>
      </c>
      <c r="I37" s="24"/>
      <c r="J37" s="2"/>
      <c r="L37" s="16">
        <v>1.9</v>
      </c>
      <c r="M37" s="2"/>
    </row>
    <row r="38" spans="1:13" x14ac:dyDescent="0.25">
      <c r="A38" s="12" t="s">
        <v>16</v>
      </c>
      <c r="B38" s="9" t="s">
        <v>14</v>
      </c>
      <c r="C38" s="2">
        <v>1.73</v>
      </c>
      <c r="D38" s="2" t="s">
        <v>29</v>
      </c>
      <c r="E38" s="2" t="s">
        <v>11</v>
      </c>
      <c r="F38" s="2" t="s">
        <v>11</v>
      </c>
      <c r="G38" s="2" t="s">
        <v>28</v>
      </c>
      <c r="H38" s="2" t="s">
        <v>28</v>
      </c>
      <c r="I38" s="24"/>
      <c r="J38" s="2"/>
      <c r="L38" s="15">
        <v>1.79</v>
      </c>
      <c r="M38" s="2"/>
    </row>
    <row r="39" spans="1:13" x14ac:dyDescent="0.25">
      <c r="A39" s="13" t="s">
        <v>17</v>
      </c>
      <c r="B39" s="5" t="s">
        <v>12</v>
      </c>
      <c r="C39" s="2">
        <v>1.76</v>
      </c>
      <c r="D39" s="2" t="s">
        <v>27</v>
      </c>
      <c r="E39" s="2" t="s">
        <v>11</v>
      </c>
      <c r="F39" s="2" t="s">
        <v>11</v>
      </c>
      <c r="G39" s="2" t="s">
        <v>28</v>
      </c>
      <c r="H39" s="2" t="s">
        <v>28</v>
      </c>
      <c r="I39" s="24"/>
      <c r="J39" s="2"/>
      <c r="L39" s="15">
        <v>1.97</v>
      </c>
      <c r="M39" s="2"/>
    </row>
    <row r="40" spans="1:13" x14ac:dyDescent="0.25">
      <c r="A40" s="13" t="s">
        <v>17</v>
      </c>
      <c r="B40" s="5" t="s">
        <v>12</v>
      </c>
      <c r="C40" s="2">
        <v>1.69</v>
      </c>
      <c r="D40" s="2" t="s">
        <v>30</v>
      </c>
      <c r="E40" s="2" t="s">
        <v>11</v>
      </c>
      <c r="F40" s="2" t="s">
        <v>11</v>
      </c>
      <c r="G40" s="2" t="s">
        <v>28</v>
      </c>
      <c r="H40" s="2" t="s">
        <v>28</v>
      </c>
      <c r="I40" s="24"/>
      <c r="J40" s="2"/>
      <c r="L40" s="15">
        <v>1.88</v>
      </c>
      <c r="M40" s="2"/>
    </row>
    <row r="41" spans="1:13" x14ac:dyDescent="0.25">
      <c r="A41" s="13" t="s">
        <v>17</v>
      </c>
      <c r="B41" s="5" t="s">
        <v>12</v>
      </c>
      <c r="C41" s="2">
        <v>1.69</v>
      </c>
      <c r="D41" s="2" t="s">
        <v>29</v>
      </c>
      <c r="E41" s="2" t="s">
        <v>11</v>
      </c>
      <c r="F41" s="2" t="s">
        <v>11</v>
      </c>
      <c r="G41" s="2" t="s">
        <v>11</v>
      </c>
      <c r="H41" s="2" t="s">
        <v>28</v>
      </c>
      <c r="I41" s="24"/>
      <c r="J41" s="2"/>
      <c r="L41" s="15">
        <v>1.88</v>
      </c>
      <c r="M41" s="2"/>
    </row>
    <row r="42" spans="1:13" x14ac:dyDescent="0.25">
      <c r="A42" s="13" t="s">
        <v>17</v>
      </c>
      <c r="B42" s="5" t="s">
        <v>12</v>
      </c>
      <c r="C42" s="2">
        <v>1.73</v>
      </c>
      <c r="D42" s="2" t="s">
        <v>31</v>
      </c>
      <c r="E42" s="2" t="s">
        <v>11</v>
      </c>
      <c r="F42" s="2" t="s">
        <v>11</v>
      </c>
      <c r="G42" s="2" t="s">
        <v>28</v>
      </c>
      <c r="H42" s="2" t="s">
        <v>28</v>
      </c>
      <c r="I42" s="24"/>
      <c r="J42" s="2"/>
      <c r="L42" s="15">
        <v>1.87</v>
      </c>
      <c r="M42" s="2"/>
    </row>
    <row r="43" spans="1:13" x14ac:dyDescent="0.25">
      <c r="A43" s="13" t="s">
        <v>17</v>
      </c>
      <c r="B43" s="8" t="s">
        <v>13</v>
      </c>
      <c r="C43" s="2">
        <v>1.62</v>
      </c>
      <c r="D43" s="2" t="s">
        <v>29</v>
      </c>
      <c r="E43" s="2" t="s">
        <v>11</v>
      </c>
      <c r="F43" s="2" t="s">
        <v>11</v>
      </c>
      <c r="G43" s="2" t="s">
        <v>28</v>
      </c>
      <c r="H43" s="2" t="s">
        <v>28</v>
      </c>
      <c r="I43" s="24"/>
      <c r="J43" s="2"/>
      <c r="L43" s="16">
        <v>2</v>
      </c>
      <c r="M43" s="2"/>
    </row>
    <row r="44" spans="1:13" x14ac:dyDescent="0.25">
      <c r="A44" s="13" t="s">
        <v>17</v>
      </c>
      <c r="B44" s="8" t="s">
        <v>13</v>
      </c>
      <c r="C44" s="2">
        <v>1.73</v>
      </c>
      <c r="D44" s="2" t="s">
        <v>31</v>
      </c>
      <c r="E44" s="2" t="s">
        <v>11</v>
      </c>
      <c r="F44" s="2" t="s">
        <v>11</v>
      </c>
      <c r="G44" s="2" t="s">
        <v>28</v>
      </c>
      <c r="H44" s="2" t="s">
        <v>28</v>
      </c>
      <c r="I44" s="24"/>
      <c r="J44" s="2"/>
      <c r="L44" s="15">
        <v>1.88</v>
      </c>
      <c r="M44" s="2"/>
    </row>
    <row r="45" spans="1:13" x14ac:dyDescent="0.25">
      <c r="A45" s="13" t="s">
        <v>17</v>
      </c>
      <c r="B45" s="8" t="s">
        <v>13</v>
      </c>
      <c r="C45" s="2">
        <v>1.71</v>
      </c>
      <c r="D45" s="2" t="s">
        <v>30</v>
      </c>
      <c r="E45" s="2" t="s">
        <v>11</v>
      </c>
      <c r="F45" s="2" t="s">
        <v>11</v>
      </c>
      <c r="G45" s="2" t="s">
        <v>28</v>
      </c>
      <c r="H45" s="2" t="s">
        <v>28</v>
      </c>
      <c r="I45" s="24"/>
      <c r="J45" s="2"/>
      <c r="L45" s="16">
        <v>1.9</v>
      </c>
      <c r="M45" s="2"/>
    </row>
    <row r="46" spans="1:13" x14ac:dyDescent="0.25">
      <c r="A46" s="13" t="s">
        <v>17</v>
      </c>
      <c r="B46" s="8" t="s">
        <v>13</v>
      </c>
      <c r="C46" s="2">
        <v>1.65</v>
      </c>
      <c r="D46" s="2" t="s">
        <v>27</v>
      </c>
      <c r="E46" s="2" t="s">
        <v>11</v>
      </c>
      <c r="F46" s="2" t="s">
        <v>11</v>
      </c>
      <c r="G46" s="2" t="s">
        <v>28</v>
      </c>
      <c r="H46" s="2" t="s">
        <v>28</v>
      </c>
      <c r="I46" s="24"/>
      <c r="J46" s="2"/>
      <c r="L46" s="15">
        <v>1.87</v>
      </c>
      <c r="M46" s="2"/>
    </row>
    <row r="47" spans="1:13" x14ac:dyDescent="0.25">
      <c r="A47" s="13" t="s">
        <v>17</v>
      </c>
      <c r="B47" s="9" t="s">
        <v>14</v>
      </c>
      <c r="C47" s="2">
        <v>1.68</v>
      </c>
      <c r="D47" s="2" t="s">
        <v>30</v>
      </c>
      <c r="E47" s="2" t="s">
        <v>11</v>
      </c>
      <c r="F47" s="2" t="s">
        <v>11</v>
      </c>
      <c r="G47" s="2" t="s">
        <v>11</v>
      </c>
      <c r="H47" s="2" t="s">
        <v>28</v>
      </c>
      <c r="I47" s="24"/>
      <c r="J47" s="2"/>
      <c r="L47" s="15">
        <v>1.87</v>
      </c>
      <c r="M47" s="2"/>
    </row>
    <row r="48" spans="1:13" x14ac:dyDescent="0.25">
      <c r="A48" s="13" t="s">
        <v>17</v>
      </c>
      <c r="B48" s="9" t="s">
        <v>14</v>
      </c>
      <c r="C48" s="7">
        <v>1.6</v>
      </c>
      <c r="D48" s="2" t="s">
        <v>31</v>
      </c>
      <c r="E48" s="19" t="s">
        <v>28</v>
      </c>
      <c r="F48" s="2" t="s">
        <v>28</v>
      </c>
      <c r="G48" s="2" t="s">
        <v>11</v>
      </c>
      <c r="H48" s="2" t="s">
        <v>28</v>
      </c>
      <c r="I48" s="24"/>
      <c r="J48" s="2"/>
      <c r="L48" s="15">
        <v>1.95</v>
      </c>
      <c r="M48" s="2"/>
    </row>
    <row r="49" spans="1:13" x14ac:dyDescent="0.25">
      <c r="A49" s="13" t="s">
        <v>17</v>
      </c>
      <c r="B49" s="9" t="s">
        <v>14</v>
      </c>
      <c r="C49" s="2">
        <v>1.67</v>
      </c>
      <c r="D49" s="2" t="s">
        <v>27</v>
      </c>
      <c r="E49" s="2" t="s">
        <v>11</v>
      </c>
      <c r="F49" s="2" t="s">
        <v>11</v>
      </c>
      <c r="G49" s="2" t="s">
        <v>28</v>
      </c>
      <c r="H49" s="2" t="s">
        <v>28</v>
      </c>
      <c r="I49" s="6" t="s">
        <v>39</v>
      </c>
      <c r="L49" s="15">
        <v>1.97</v>
      </c>
      <c r="M49" s="2"/>
    </row>
    <row r="50" spans="1:13" x14ac:dyDescent="0.25">
      <c r="A50" s="13" t="s">
        <v>17</v>
      </c>
      <c r="B50" s="9" t="s">
        <v>14</v>
      </c>
      <c r="C50" s="2">
        <v>1.53</v>
      </c>
      <c r="D50" s="2" t="s">
        <v>29</v>
      </c>
      <c r="E50" s="2" t="s">
        <v>11</v>
      </c>
      <c r="F50" s="2" t="s">
        <v>11</v>
      </c>
      <c r="G50" s="2" t="s">
        <v>11</v>
      </c>
      <c r="H50" s="2" t="s">
        <v>28</v>
      </c>
      <c r="I50" s="24"/>
      <c r="J50" s="2"/>
      <c r="L50" s="16">
        <v>1.9</v>
      </c>
      <c r="M50" s="2"/>
    </row>
    <row r="51" spans="1:13" x14ac:dyDescent="0.25">
      <c r="A51" s="23" t="s">
        <v>18</v>
      </c>
      <c r="B51" s="5" t="s">
        <v>12</v>
      </c>
      <c r="C51" s="2">
        <v>1.77</v>
      </c>
      <c r="D51" s="2" t="s">
        <v>30</v>
      </c>
      <c r="E51" s="2" t="s">
        <v>11</v>
      </c>
      <c r="F51" s="2" t="s">
        <v>11</v>
      </c>
      <c r="G51" s="2" t="s">
        <v>28</v>
      </c>
      <c r="H51" s="2" t="s">
        <v>28</v>
      </c>
      <c r="I51" s="24"/>
      <c r="J51" s="2"/>
      <c r="L51" s="15">
        <v>1.85</v>
      </c>
      <c r="M51" s="2"/>
    </row>
    <row r="52" spans="1:13" x14ac:dyDescent="0.25">
      <c r="A52" s="23" t="s">
        <v>18</v>
      </c>
      <c r="B52" s="5" t="s">
        <v>12</v>
      </c>
      <c r="C52" s="2">
        <v>1.77</v>
      </c>
      <c r="D52" s="2" t="s">
        <v>31</v>
      </c>
      <c r="E52" s="2" t="s">
        <v>11</v>
      </c>
      <c r="F52" s="2" t="s">
        <v>11</v>
      </c>
      <c r="G52" s="2" t="s">
        <v>28</v>
      </c>
      <c r="H52" s="2" t="s">
        <v>28</v>
      </c>
      <c r="I52" s="24"/>
      <c r="J52" s="2"/>
      <c r="L52" s="15">
        <v>1.91</v>
      </c>
      <c r="M52" s="2"/>
    </row>
    <row r="53" spans="1:13" x14ac:dyDescent="0.25">
      <c r="A53" s="23" t="s">
        <v>18</v>
      </c>
      <c r="B53" s="5" t="s">
        <v>12</v>
      </c>
      <c r="C53" s="2">
        <v>1.71</v>
      </c>
      <c r="D53" s="2" t="s">
        <v>29</v>
      </c>
      <c r="E53" s="2" t="s">
        <v>11</v>
      </c>
      <c r="F53" s="2" t="s">
        <v>11</v>
      </c>
      <c r="G53" s="2" t="s">
        <v>28</v>
      </c>
      <c r="H53" s="2" t="s">
        <v>28</v>
      </c>
      <c r="I53" s="24"/>
      <c r="J53" s="2"/>
      <c r="L53" s="15">
        <v>1.98</v>
      </c>
      <c r="M53" s="2"/>
    </row>
    <row r="54" spans="1:13" x14ac:dyDescent="0.25">
      <c r="A54" s="23" t="s">
        <v>18</v>
      </c>
      <c r="B54" s="5" t="s">
        <v>12</v>
      </c>
      <c r="C54" s="2">
        <v>1.68</v>
      </c>
      <c r="D54" s="2" t="s">
        <v>27</v>
      </c>
      <c r="E54" s="2" t="s">
        <v>11</v>
      </c>
      <c r="F54" s="2" t="s">
        <v>11</v>
      </c>
      <c r="G54" s="2" t="s">
        <v>28</v>
      </c>
      <c r="H54" s="2" t="s">
        <v>28</v>
      </c>
      <c r="I54" s="24"/>
      <c r="J54" s="2"/>
      <c r="L54" s="15">
        <v>1.91</v>
      </c>
      <c r="M54" s="2"/>
    </row>
    <row r="55" spans="1:13" x14ac:dyDescent="0.25">
      <c r="A55" s="23" t="s">
        <v>18</v>
      </c>
      <c r="B55" s="8" t="s">
        <v>13</v>
      </c>
      <c r="C55" s="2">
        <v>1.68</v>
      </c>
      <c r="D55" s="2" t="s">
        <v>31</v>
      </c>
      <c r="E55" s="2" t="s">
        <v>11</v>
      </c>
      <c r="F55" s="2" t="s">
        <v>11</v>
      </c>
      <c r="G55" s="2" t="s">
        <v>28</v>
      </c>
      <c r="H55" s="2" t="s">
        <v>28</v>
      </c>
      <c r="I55" s="24"/>
      <c r="J55" s="2"/>
      <c r="L55" s="15">
        <v>1.85</v>
      </c>
      <c r="M55" s="2"/>
    </row>
    <row r="56" spans="1:13" x14ac:dyDescent="0.25">
      <c r="A56" s="23" t="s">
        <v>18</v>
      </c>
      <c r="B56" s="8" t="s">
        <v>13</v>
      </c>
      <c r="C56" s="2">
        <v>1.64</v>
      </c>
      <c r="D56" s="2" t="s">
        <v>27</v>
      </c>
      <c r="E56" s="2" t="s">
        <v>11</v>
      </c>
      <c r="F56" s="2" t="s">
        <v>11</v>
      </c>
      <c r="G56" s="2" t="s">
        <v>28</v>
      </c>
      <c r="H56" s="2" t="s">
        <v>28</v>
      </c>
      <c r="I56" s="24"/>
      <c r="J56" s="2"/>
      <c r="L56" s="15">
        <v>1.96</v>
      </c>
      <c r="M56" s="2"/>
    </row>
    <row r="57" spans="1:13" x14ac:dyDescent="0.25">
      <c r="A57" s="23" t="s">
        <v>18</v>
      </c>
      <c r="B57" s="8" t="s">
        <v>13</v>
      </c>
      <c r="C57" s="2">
        <v>1.72</v>
      </c>
      <c r="D57" s="2" t="s">
        <v>29</v>
      </c>
      <c r="E57" s="2" t="s">
        <v>11</v>
      </c>
      <c r="F57" s="2" t="s">
        <v>11</v>
      </c>
      <c r="G57" s="2" t="s">
        <v>28</v>
      </c>
      <c r="H57" s="2" t="s">
        <v>28</v>
      </c>
      <c r="I57" s="24"/>
      <c r="J57" s="2"/>
      <c r="L57" s="15">
        <v>1.96</v>
      </c>
      <c r="M57" s="2"/>
    </row>
    <row r="58" spans="1:13" x14ac:dyDescent="0.25">
      <c r="A58" s="23" t="s">
        <v>18</v>
      </c>
      <c r="B58" s="8" t="s">
        <v>13</v>
      </c>
      <c r="C58" s="2">
        <v>1.67</v>
      </c>
      <c r="D58" s="2" t="s">
        <v>30</v>
      </c>
      <c r="E58" s="2" t="s">
        <v>11</v>
      </c>
      <c r="F58" s="2" t="s">
        <v>11</v>
      </c>
      <c r="G58" s="2" t="s">
        <v>28</v>
      </c>
      <c r="H58" s="2" t="s">
        <v>28</v>
      </c>
      <c r="I58" s="24"/>
      <c r="J58" s="2"/>
      <c r="L58" s="16">
        <v>1.9</v>
      </c>
      <c r="M58" s="2"/>
    </row>
    <row r="59" spans="1:13" x14ac:dyDescent="0.25">
      <c r="A59" s="23" t="s">
        <v>18</v>
      </c>
      <c r="B59" s="9" t="s">
        <v>14</v>
      </c>
      <c r="C59" s="2">
        <v>1.53</v>
      </c>
      <c r="D59" s="2" t="s">
        <v>30</v>
      </c>
      <c r="E59" s="2" t="s">
        <v>11</v>
      </c>
      <c r="F59" s="2" t="s">
        <v>11</v>
      </c>
      <c r="G59" s="2" t="s">
        <v>11</v>
      </c>
      <c r="H59" s="2" t="s">
        <v>28</v>
      </c>
      <c r="I59" s="24"/>
      <c r="J59" s="2"/>
      <c r="L59" s="15">
        <v>1.82</v>
      </c>
      <c r="M59" s="2"/>
    </row>
    <row r="60" spans="1:13" x14ac:dyDescent="0.25">
      <c r="A60" s="23" t="s">
        <v>18</v>
      </c>
      <c r="B60" s="9" t="s">
        <v>14</v>
      </c>
      <c r="C60" s="2">
        <v>1.54</v>
      </c>
      <c r="D60" s="2" t="s">
        <v>29</v>
      </c>
      <c r="E60" s="2" t="s">
        <v>11</v>
      </c>
      <c r="F60" s="2" t="s">
        <v>11</v>
      </c>
      <c r="G60" s="2" t="s">
        <v>11</v>
      </c>
      <c r="H60" s="2" t="s">
        <v>28</v>
      </c>
      <c r="I60" s="24"/>
      <c r="J60" s="2"/>
      <c r="L60" s="15">
        <v>1.95</v>
      </c>
      <c r="M60" s="2"/>
    </row>
    <row r="61" spans="1:13" x14ac:dyDescent="0.25">
      <c r="A61" s="23" t="s">
        <v>18</v>
      </c>
      <c r="B61" s="9" t="s">
        <v>14</v>
      </c>
      <c r="C61" s="2">
        <v>1.51</v>
      </c>
      <c r="D61" s="2" t="s">
        <v>27</v>
      </c>
      <c r="E61" s="2" t="s">
        <v>11</v>
      </c>
      <c r="F61" s="2" t="s">
        <v>11</v>
      </c>
      <c r="G61" s="2" t="s">
        <v>11</v>
      </c>
      <c r="H61" s="2" t="s">
        <v>28</v>
      </c>
      <c r="I61" s="24"/>
      <c r="J61" s="2"/>
      <c r="L61" s="15">
        <v>1.93</v>
      </c>
      <c r="M61" s="2"/>
    </row>
    <row r="62" spans="1:13" x14ac:dyDescent="0.25">
      <c r="A62" s="23" t="s">
        <v>18</v>
      </c>
      <c r="B62" s="9" t="s">
        <v>14</v>
      </c>
      <c r="C62" s="2">
        <v>1.61</v>
      </c>
      <c r="D62" s="2" t="s">
        <v>31</v>
      </c>
      <c r="E62" s="2" t="s">
        <v>11</v>
      </c>
      <c r="F62" s="2" t="s">
        <v>11</v>
      </c>
      <c r="G62" s="2" t="s">
        <v>11</v>
      </c>
      <c r="H62" s="2" t="s">
        <v>28</v>
      </c>
      <c r="I62" s="6" t="s">
        <v>39</v>
      </c>
      <c r="L62" s="16">
        <v>1.9</v>
      </c>
      <c r="M62" s="2"/>
    </row>
    <row r="63" spans="1:13" x14ac:dyDescent="0.25">
      <c r="A63" s="2"/>
      <c r="B63" s="14"/>
      <c r="C63" s="2"/>
      <c r="D63" s="2"/>
      <c r="E63" s="2"/>
      <c r="F63" s="2"/>
      <c r="G63" s="2"/>
      <c r="H63" s="2"/>
      <c r="I63" s="24"/>
      <c r="J63" s="6"/>
      <c r="L63" s="15">
        <v>1.93</v>
      </c>
      <c r="M63" s="2"/>
    </row>
    <row r="64" spans="1:13" x14ac:dyDescent="0.25">
      <c r="A64" s="89" t="s">
        <v>32</v>
      </c>
      <c r="B64" s="89"/>
      <c r="C64" s="89"/>
      <c r="D64" s="89"/>
      <c r="E64" s="89"/>
      <c r="F64" s="89"/>
      <c r="G64" s="89"/>
      <c r="H64" s="89"/>
      <c r="I64" s="89"/>
      <c r="J64" s="89"/>
      <c r="L64" s="15">
        <v>1.87</v>
      </c>
      <c r="M64" s="2"/>
    </row>
    <row r="65" spans="1:13" x14ac:dyDescent="0.25">
      <c r="A65" s="1" t="s">
        <v>2</v>
      </c>
      <c r="B65" s="2" t="s">
        <v>3</v>
      </c>
      <c r="C65" s="2" t="s">
        <v>4</v>
      </c>
      <c r="D65" s="2" t="s">
        <v>6</v>
      </c>
      <c r="E65" s="2" t="s">
        <v>7</v>
      </c>
      <c r="F65" s="3" t="s">
        <v>8</v>
      </c>
      <c r="G65" s="2" t="s">
        <v>9</v>
      </c>
      <c r="H65" s="2" t="s">
        <v>10</v>
      </c>
      <c r="I65" s="24"/>
      <c r="J65" s="2" t="s">
        <v>5</v>
      </c>
      <c r="L65" s="15">
        <v>1.91</v>
      </c>
      <c r="M65" s="2"/>
    </row>
    <row r="66" spans="1:13" x14ac:dyDescent="0.25">
      <c r="A66" s="4" t="s">
        <v>11</v>
      </c>
      <c r="B66" s="5" t="s">
        <v>12</v>
      </c>
      <c r="C66" s="7">
        <v>1.4</v>
      </c>
      <c r="D66" s="2" t="s">
        <v>30</v>
      </c>
      <c r="E66" s="2" t="s">
        <v>11</v>
      </c>
      <c r="F66" s="2" t="s">
        <v>11</v>
      </c>
      <c r="G66" s="2" t="s">
        <v>28</v>
      </c>
      <c r="H66" s="2" t="s">
        <v>28</v>
      </c>
      <c r="I66" s="24"/>
      <c r="J66" s="6" t="s">
        <v>22</v>
      </c>
      <c r="L66" s="15">
        <v>1.89</v>
      </c>
      <c r="M66" s="2"/>
    </row>
    <row r="67" spans="1:13" x14ac:dyDescent="0.25">
      <c r="A67" s="4" t="s">
        <v>11</v>
      </c>
      <c r="B67" s="5" t="s">
        <v>12</v>
      </c>
      <c r="C67" s="2">
        <v>1.36</v>
      </c>
      <c r="D67" s="2" t="s">
        <v>31</v>
      </c>
      <c r="E67" s="2" t="s">
        <v>11</v>
      </c>
      <c r="F67" s="2" t="s">
        <v>11</v>
      </c>
      <c r="G67" s="2" t="s">
        <v>28</v>
      </c>
      <c r="H67" s="2" t="s">
        <v>28</v>
      </c>
      <c r="I67" s="24"/>
      <c r="J67" s="17">
        <f>AVERAGE(C66:C77)</f>
        <v>1.28</v>
      </c>
      <c r="L67" s="15">
        <v>1.98</v>
      </c>
      <c r="M67" s="2"/>
    </row>
    <row r="68" spans="1:13" x14ac:dyDescent="0.25">
      <c r="A68" s="4" t="s">
        <v>11</v>
      </c>
      <c r="B68" s="5" t="s">
        <v>12</v>
      </c>
      <c r="C68" s="2">
        <v>1.42</v>
      </c>
      <c r="D68" s="2" t="s">
        <v>29</v>
      </c>
      <c r="E68" s="2" t="s">
        <v>11</v>
      </c>
      <c r="F68" s="2" t="s">
        <v>11</v>
      </c>
      <c r="G68" s="2" t="s">
        <v>28</v>
      </c>
      <c r="H68" s="2" t="s">
        <v>28</v>
      </c>
      <c r="I68" s="24"/>
      <c r="J68" s="6" t="s">
        <v>23</v>
      </c>
      <c r="L68" s="15">
        <v>1.91</v>
      </c>
      <c r="M68" s="2"/>
    </row>
    <row r="69" spans="1:13" x14ac:dyDescent="0.25">
      <c r="A69" s="4" t="s">
        <v>11</v>
      </c>
      <c r="B69" s="5" t="s">
        <v>12</v>
      </c>
      <c r="C69" s="2">
        <v>1.32</v>
      </c>
      <c r="D69" s="2" t="s">
        <v>27</v>
      </c>
      <c r="E69" s="2" t="s">
        <v>11</v>
      </c>
      <c r="F69" s="2" t="s">
        <v>11</v>
      </c>
      <c r="G69" s="2" t="s">
        <v>28</v>
      </c>
      <c r="H69" s="2" t="s">
        <v>28</v>
      </c>
      <c r="I69" s="24"/>
      <c r="J69" s="17">
        <f>AVERAGE(C78:C89)</f>
        <v>1.3108333333333333</v>
      </c>
      <c r="L69" s="15">
        <v>1.89</v>
      </c>
      <c r="M69" s="2"/>
    </row>
    <row r="70" spans="1:13" x14ac:dyDescent="0.25">
      <c r="A70" s="4" t="s">
        <v>11</v>
      </c>
      <c r="B70" s="8" t="s">
        <v>13</v>
      </c>
      <c r="C70" s="7">
        <v>1.2</v>
      </c>
      <c r="D70" s="2" t="s">
        <v>27</v>
      </c>
      <c r="E70" s="2" t="s">
        <v>11</v>
      </c>
      <c r="F70" s="2" t="s">
        <v>11</v>
      </c>
      <c r="G70" s="2" t="s">
        <v>28</v>
      </c>
      <c r="H70" s="2" t="s">
        <v>28</v>
      </c>
      <c r="I70" s="24"/>
      <c r="J70" s="6" t="s">
        <v>24</v>
      </c>
      <c r="L70" s="15">
        <v>1.89</v>
      </c>
      <c r="M70" s="2"/>
    </row>
    <row r="71" spans="1:13" x14ac:dyDescent="0.25">
      <c r="A71" s="4" t="s">
        <v>11</v>
      </c>
      <c r="B71" s="8" t="s">
        <v>13</v>
      </c>
      <c r="C71" s="2">
        <v>1.19</v>
      </c>
      <c r="D71" s="2" t="s">
        <v>30</v>
      </c>
      <c r="E71" s="2" t="s">
        <v>11</v>
      </c>
      <c r="F71" s="2" t="s">
        <v>11</v>
      </c>
      <c r="G71" s="2" t="s">
        <v>28</v>
      </c>
      <c r="H71" s="2" t="s">
        <v>28</v>
      </c>
      <c r="I71" s="24"/>
      <c r="J71" s="17">
        <f>AVERAGE(C90:C101)</f>
        <v>1.3141666666666669</v>
      </c>
      <c r="L71" s="15">
        <v>1.91</v>
      </c>
      <c r="M71" s="2"/>
    </row>
    <row r="72" spans="1:13" x14ac:dyDescent="0.25">
      <c r="A72" s="4" t="s">
        <v>11</v>
      </c>
      <c r="B72" s="8" t="s">
        <v>13</v>
      </c>
      <c r="C72" s="2">
        <v>1.19</v>
      </c>
      <c r="D72" s="2" t="s">
        <v>31</v>
      </c>
      <c r="E72" s="2" t="s">
        <v>11</v>
      </c>
      <c r="F72" s="2" t="s">
        <v>11</v>
      </c>
      <c r="G72" s="2" t="s">
        <v>28</v>
      </c>
      <c r="H72" s="2" t="s">
        <v>28</v>
      </c>
      <c r="I72" s="24"/>
      <c r="J72" s="6" t="s">
        <v>25</v>
      </c>
      <c r="L72" s="15">
        <v>1.96</v>
      </c>
      <c r="M72" s="2"/>
    </row>
    <row r="73" spans="1:13" x14ac:dyDescent="0.25">
      <c r="A73" s="4" t="s">
        <v>11</v>
      </c>
      <c r="B73" s="8" t="s">
        <v>13</v>
      </c>
      <c r="C73" s="2">
        <v>1.31</v>
      </c>
      <c r="D73" s="2" t="s">
        <v>29</v>
      </c>
      <c r="E73" s="2" t="s">
        <v>11</v>
      </c>
      <c r="F73" s="2" t="s">
        <v>11</v>
      </c>
      <c r="G73" s="2" t="s">
        <v>28</v>
      </c>
      <c r="H73" s="2" t="s">
        <v>28</v>
      </c>
      <c r="I73" s="24"/>
      <c r="J73" s="17">
        <f>AVERAGE(C102:C113)</f>
        <v>1.3391666666666666</v>
      </c>
      <c r="L73" s="15">
        <v>1.93</v>
      </c>
      <c r="M73" s="2"/>
    </row>
    <row r="74" spans="1:13" x14ac:dyDescent="0.25">
      <c r="A74" s="4" t="s">
        <v>11</v>
      </c>
      <c r="B74" s="9" t="s">
        <v>14</v>
      </c>
      <c r="C74" s="2">
        <v>1.29</v>
      </c>
      <c r="D74" s="2" t="s">
        <v>31</v>
      </c>
      <c r="E74" s="2" t="s">
        <v>11</v>
      </c>
      <c r="F74" s="2" t="s">
        <v>11</v>
      </c>
      <c r="G74" s="2" t="s">
        <v>11</v>
      </c>
      <c r="H74" s="2" t="s">
        <v>28</v>
      </c>
      <c r="I74" s="24"/>
      <c r="J74" s="10" t="s">
        <v>26</v>
      </c>
      <c r="L74" s="15">
        <v>1.88</v>
      </c>
      <c r="M74" s="2"/>
    </row>
    <row r="75" spans="1:13" x14ac:dyDescent="0.25">
      <c r="A75" s="4" t="s">
        <v>11</v>
      </c>
      <c r="B75" s="9" t="s">
        <v>14</v>
      </c>
      <c r="C75" s="2">
        <v>1.28</v>
      </c>
      <c r="D75" s="2" t="s">
        <v>27</v>
      </c>
      <c r="E75" s="2" t="s">
        <v>11</v>
      </c>
      <c r="F75" s="2" t="s">
        <v>11</v>
      </c>
      <c r="G75" s="2" t="s">
        <v>11</v>
      </c>
      <c r="H75" s="2" t="s">
        <v>28</v>
      </c>
      <c r="I75" s="24"/>
      <c r="J75" s="17">
        <f>AVERAGE(C114:C125)</f>
        <v>1.3308333333333333</v>
      </c>
      <c r="L75" s="15">
        <v>1.92</v>
      </c>
      <c r="M75" s="2"/>
    </row>
    <row r="76" spans="1:13" x14ac:dyDescent="0.25">
      <c r="A76" s="4" t="s">
        <v>11</v>
      </c>
      <c r="B76" s="9" t="s">
        <v>14</v>
      </c>
      <c r="C76" s="2">
        <v>1.24</v>
      </c>
      <c r="D76" s="2" t="s">
        <v>29</v>
      </c>
      <c r="E76" s="2" t="s">
        <v>11</v>
      </c>
      <c r="F76" s="2" t="s">
        <v>11</v>
      </c>
      <c r="G76" s="2" t="s">
        <v>11</v>
      </c>
      <c r="H76" s="2" t="s">
        <v>28</v>
      </c>
      <c r="I76" s="24"/>
      <c r="J76" s="2" t="s">
        <v>19</v>
      </c>
      <c r="L76" s="16">
        <v>1.9</v>
      </c>
      <c r="M76" s="2"/>
    </row>
    <row r="77" spans="1:13" x14ac:dyDescent="0.25">
      <c r="A77" s="4" t="s">
        <v>11</v>
      </c>
      <c r="B77" s="9" t="s">
        <v>14</v>
      </c>
      <c r="C77" s="2">
        <v>1.1599999999999999</v>
      </c>
      <c r="D77" s="2" t="s">
        <v>30</v>
      </c>
      <c r="E77" s="2" t="s">
        <v>11</v>
      </c>
      <c r="F77" s="2" t="s">
        <v>11</v>
      </c>
      <c r="G77" s="2" t="s">
        <v>11</v>
      </c>
      <c r="H77" s="2" t="s">
        <v>28</v>
      </c>
      <c r="I77" s="24"/>
      <c r="J77" s="17">
        <f>AVERAGE(C66:C69,C78:C81,C90:C93,C102:C105,C114:C117)</f>
        <v>1.3855</v>
      </c>
      <c r="L77" s="15">
        <v>1.96</v>
      </c>
      <c r="M77" s="2"/>
    </row>
    <row r="78" spans="1:13" x14ac:dyDescent="0.25">
      <c r="A78" s="11" t="s">
        <v>15</v>
      </c>
      <c r="B78" s="5" t="s">
        <v>12</v>
      </c>
      <c r="C78" s="2">
        <v>1.34</v>
      </c>
      <c r="D78" s="2" t="s">
        <v>30</v>
      </c>
      <c r="E78" s="2" t="s">
        <v>11</v>
      </c>
      <c r="F78" s="2" t="s">
        <v>11</v>
      </c>
      <c r="G78" s="2" t="s">
        <v>28</v>
      </c>
      <c r="H78" s="2" t="s">
        <v>28</v>
      </c>
      <c r="I78" s="24"/>
      <c r="J78" s="2" t="s">
        <v>20</v>
      </c>
      <c r="M78" s="2"/>
    </row>
    <row r="79" spans="1:13" x14ac:dyDescent="0.25">
      <c r="A79" s="11" t="s">
        <v>15</v>
      </c>
      <c r="B79" s="5" t="s">
        <v>12</v>
      </c>
      <c r="C79" s="2">
        <v>1.38</v>
      </c>
      <c r="D79" s="2" t="s">
        <v>31</v>
      </c>
      <c r="E79" s="2" t="s">
        <v>11</v>
      </c>
      <c r="F79" s="2" t="s">
        <v>11</v>
      </c>
      <c r="G79" s="2" t="s">
        <v>28</v>
      </c>
      <c r="H79" s="2" t="s">
        <v>28</v>
      </c>
      <c r="I79" s="24"/>
      <c r="J79" s="17">
        <f>AVERAGE(C70:C73,C82:C85,C94:C97,C106:C109,C118:C121)</f>
        <v>1.3154999999999999</v>
      </c>
    </row>
    <row r="80" spans="1:13" x14ac:dyDescent="0.25">
      <c r="A80" s="11" t="s">
        <v>15</v>
      </c>
      <c r="B80" s="5" t="s">
        <v>12</v>
      </c>
      <c r="C80" s="2">
        <v>1.55</v>
      </c>
      <c r="D80" s="2" t="s">
        <v>27</v>
      </c>
      <c r="E80" s="19" t="s">
        <v>28</v>
      </c>
      <c r="F80" s="2" t="s">
        <v>11</v>
      </c>
      <c r="G80" s="2" t="s">
        <v>28</v>
      </c>
      <c r="H80" s="2" t="s">
        <v>28</v>
      </c>
      <c r="I80" s="24"/>
      <c r="J80" s="2" t="s">
        <v>21</v>
      </c>
    </row>
    <row r="81" spans="1:10" x14ac:dyDescent="0.25">
      <c r="A81" s="11" t="s">
        <v>15</v>
      </c>
      <c r="B81" s="5" t="s">
        <v>12</v>
      </c>
      <c r="C81" s="7">
        <v>1.4</v>
      </c>
      <c r="D81" s="2" t="s">
        <v>29</v>
      </c>
      <c r="E81" s="2" t="s">
        <v>11</v>
      </c>
      <c r="F81" s="2" t="s">
        <v>11</v>
      </c>
      <c r="G81" s="2" t="s">
        <v>28</v>
      </c>
      <c r="H81" s="2" t="s">
        <v>28</v>
      </c>
      <c r="I81" s="24"/>
      <c r="J81" s="17">
        <f>AVERAGE(C74:C77,C86:C89,C98:C101,C110:C113,C122:C125)</f>
        <v>1.2440000000000002</v>
      </c>
    </row>
    <row r="82" spans="1:10" x14ac:dyDescent="0.25">
      <c r="A82" s="11" t="s">
        <v>15</v>
      </c>
      <c r="B82" s="8" t="s">
        <v>13</v>
      </c>
      <c r="C82" s="2">
        <v>1.37</v>
      </c>
      <c r="D82" s="2" t="s">
        <v>31</v>
      </c>
      <c r="E82" s="2" t="s">
        <v>11</v>
      </c>
      <c r="F82" s="2" t="s">
        <v>11</v>
      </c>
      <c r="G82" s="2" t="s">
        <v>28</v>
      </c>
      <c r="H82" s="2" t="s">
        <v>28</v>
      </c>
      <c r="I82" s="24"/>
      <c r="J82" s="2"/>
    </row>
    <row r="83" spans="1:10" x14ac:dyDescent="0.25">
      <c r="A83" s="11" t="s">
        <v>15</v>
      </c>
      <c r="B83" s="8" t="s">
        <v>13</v>
      </c>
      <c r="C83" s="2">
        <v>1.31</v>
      </c>
      <c r="D83" s="2" t="s">
        <v>30</v>
      </c>
      <c r="E83" s="2" t="s">
        <v>11</v>
      </c>
      <c r="F83" s="2" t="s">
        <v>11</v>
      </c>
      <c r="G83" s="2" t="s">
        <v>28</v>
      </c>
      <c r="H83" s="2" t="s">
        <v>28</v>
      </c>
      <c r="I83" s="24"/>
      <c r="J83" s="2"/>
    </row>
    <row r="84" spans="1:10" x14ac:dyDescent="0.25">
      <c r="A84" s="11" t="s">
        <v>15</v>
      </c>
      <c r="B84" s="8" t="s">
        <v>13</v>
      </c>
      <c r="C84" s="7">
        <v>1.4</v>
      </c>
      <c r="D84" s="2" t="s">
        <v>27</v>
      </c>
      <c r="E84" s="2" t="s">
        <v>11</v>
      </c>
      <c r="F84" s="2" t="s">
        <v>11</v>
      </c>
      <c r="G84" s="2" t="s">
        <v>28</v>
      </c>
      <c r="H84" s="2" t="s">
        <v>28</v>
      </c>
      <c r="I84" s="24"/>
      <c r="J84" s="2"/>
    </row>
    <row r="85" spans="1:10" x14ac:dyDescent="0.25">
      <c r="A85" s="11" t="s">
        <v>15</v>
      </c>
      <c r="B85" s="8" t="s">
        <v>13</v>
      </c>
      <c r="C85" s="2">
        <v>1.25</v>
      </c>
      <c r="D85" s="2" t="s">
        <v>29</v>
      </c>
      <c r="E85" s="2" t="s">
        <v>11</v>
      </c>
      <c r="F85" s="2" t="s">
        <v>11</v>
      </c>
      <c r="G85" s="2" t="s">
        <v>28</v>
      </c>
      <c r="H85" s="2" t="s">
        <v>28</v>
      </c>
      <c r="I85" s="24"/>
      <c r="J85" s="2"/>
    </row>
    <row r="86" spans="1:10" x14ac:dyDescent="0.25">
      <c r="A86" s="11" t="s">
        <v>15</v>
      </c>
      <c r="B86" s="9" t="s">
        <v>14</v>
      </c>
      <c r="C86" s="2">
        <v>1.25</v>
      </c>
      <c r="D86" s="2" t="s">
        <v>31</v>
      </c>
      <c r="E86" s="2" t="s">
        <v>11</v>
      </c>
      <c r="F86" s="2" t="s">
        <v>11</v>
      </c>
      <c r="G86" s="2" t="s">
        <v>11</v>
      </c>
      <c r="H86" s="2" t="s">
        <v>28</v>
      </c>
      <c r="I86" s="24"/>
      <c r="J86" s="2"/>
    </row>
    <row r="87" spans="1:10" x14ac:dyDescent="0.25">
      <c r="A87" s="11" t="s">
        <v>15</v>
      </c>
      <c r="B87" s="9" t="s">
        <v>14</v>
      </c>
      <c r="C87" s="7">
        <v>1.1000000000000001</v>
      </c>
      <c r="D87" s="2" t="s">
        <v>27</v>
      </c>
      <c r="E87" s="2" t="s">
        <v>11</v>
      </c>
      <c r="F87" s="2" t="s">
        <v>11</v>
      </c>
      <c r="G87" s="2" t="s">
        <v>11</v>
      </c>
      <c r="H87" s="2" t="s">
        <v>28</v>
      </c>
      <c r="I87" s="24"/>
      <c r="J87" s="2"/>
    </row>
    <row r="88" spans="1:10" x14ac:dyDescent="0.25">
      <c r="A88" s="11" t="s">
        <v>15</v>
      </c>
      <c r="B88" s="9" t="s">
        <v>14</v>
      </c>
      <c r="C88" s="7">
        <v>1.2</v>
      </c>
      <c r="D88" s="2" t="s">
        <v>30</v>
      </c>
      <c r="E88" s="2" t="s">
        <v>11</v>
      </c>
      <c r="F88" s="2" t="s">
        <v>11</v>
      </c>
      <c r="G88" s="2" t="s">
        <v>11</v>
      </c>
      <c r="H88" s="2" t="s">
        <v>28</v>
      </c>
      <c r="I88" s="24"/>
      <c r="J88" s="2"/>
    </row>
    <row r="89" spans="1:10" x14ac:dyDescent="0.25">
      <c r="A89" s="11" t="s">
        <v>15</v>
      </c>
      <c r="B89" s="9" t="s">
        <v>14</v>
      </c>
      <c r="C89" s="2">
        <v>1.18</v>
      </c>
      <c r="D89" s="2" t="s">
        <v>29</v>
      </c>
      <c r="E89" s="2" t="s">
        <v>11</v>
      </c>
      <c r="F89" s="2" t="s">
        <v>11</v>
      </c>
      <c r="G89" s="2" t="s">
        <v>11</v>
      </c>
      <c r="H89" s="2" t="s">
        <v>28</v>
      </c>
      <c r="I89" s="24"/>
      <c r="J89" s="2"/>
    </row>
    <row r="90" spans="1:10" x14ac:dyDescent="0.25">
      <c r="A90" s="12" t="s">
        <v>16</v>
      </c>
      <c r="B90" s="5" t="s">
        <v>12</v>
      </c>
      <c r="C90" s="7">
        <v>1.45</v>
      </c>
      <c r="D90" s="2" t="s">
        <v>30</v>
      </c>
      <c r="E90" s="2" t="s">
        <v>11</v>
      </c>
      <c r="F90" s="2" t="s">
        <v>11</v>
      </c>
      <c r="G90" s="2" t="s">
        <v>28</v>
      </c>
      <c r="H90" s="2" t="s">
        <v>28</v>
      </c>
      <c r="I90" s="24"/>
      <c r="J90" s="2"/>
    </row>
    <row r="91" spans="1:10" x14ac:dyDescent="0.25">
      <c r="A91" s="12" t="s">
        <v>16</v>
      </c>
      <c r="B91" s="5" t="s">
        <v>12</v>
      </c>
      <c r="C91" s="2">
        <v>1.27</v>
      </c>
      <c r="D91" s="2" t="s">
        <v>27</v>
      </c>
      <c r="E91" s="2" t="s">
        <v>11</v>
      </c>
      <c r="F91" s="2" t="s">
        <v>11</v>
      </c>
      <c r="G91" s="2" t="s">
        <v>28</v>
      </c>
      <c r="H91" s="2" t="s">
        <v>28</v>
      </c>
      <c r="I91" s="24"/>
      <c r="J91" s="2"/>
    </row>
    <row r="92" spans="1:10" x14ac:dyDescent="0.25">
      <c r="A92" s="12" t="s">
        <v>16</v>
      </c>
      <c r="B92" s="5" t="s">
        <v>12</v>
      </c>
      <c r="C92" s="2">
        <v>1.35</v>
      </c>
      <c r="D92" s="2" t="s">
        <v>31</v>
      </c>
      <c r="E92" s="2" t="s">
        <v>11</v>
      </c>
      <c r="F92" s="2" t="s">
        <v>11</v>
      </c>
      <c r="G92" s="2" t="s">
        <v>28</v>
      </c>
      <c r="H92" s="2" t="s">
        <v>28</v>
      </c>
      <c r="I92" s="24"/>
      <c r="J92" s="2"/>
    </row>
    <row r="93" spans="1:10" x14ac:dyDescent="0.25">
      <c r="A93" s="12" t="s">
        <v>16</v>
      </c>
      <c r="B93" s="5" t="s">
        <v>12</v>
      </c>
      <c r="C93" s="2">
        <v>1.36</v>
      </c>
      <c r="D93" s="2" t="s">
        <v>29</v>
      </c>
      <c r="E93" s="2" t="s">
        <v>11</v>
      </c>
      <c r="F93" s="2" t="s">
        <v>11</v>
      </c>
      <c r="G93" s="2" t="s">
        <v>28</v>
      </c>
      <c r="H93" s="2" t="s">
        <v>28</v>
      </c>
      <c r="I93" s="24"/>
      <c r="J93" s="2"/>
    </row>
    <row r="94" spans="1:10" x14ac:dyDescent="0.25">
      <c r="A94" s="12" t="s">
        <v>16</v>
      </c>
      <c r="B94" s="8" t="s">
        <v>13</v>
      </c>
      <c r="C94" s="2">
        <v>1.28</v>
      </c>
      <c r="D94" s="2" t="s">
        <v>29</v>
      </c>
      <c r="E94" s="2" t="s">
        <v>11</v>
      </c>
      <c r="F94" s="2" t="s">
        <v>11</v>
      </c>
      <c r="G94" s="2" t="s">
        <v>28</v>
      </c>
      <c r="H94" s="2" t="s">
        <v>28</v>
      </c>
      <c r="I94" s="24"/>
      <c r="J94" s="2"/>
    </row>
    <row r="95" spans="1:10" x14ac:dyDescent="0.25">
      <c r="A95" s="12" t="s">
        <v>16</v>
      </c>
      <c r="B95" s="8" t="s">
        <v>13</v>
      </c>
      <c r="C95" s="2">
        <v>1.27</v>
      </c>
      <c r="D95" s="2" t="s">
        <v>30</v>
      </c>
      <c r="E95" s="2" t="s">
        <v>11</v>
      </c>
      <c r="F95" s="2" t="s">
        <v>11</v>
      </c>
      <c r="G95" s="2" t="s">
        <v>28</v>
      </c>
      <c r="H95" s="2" t="s">
        <v>28</v>
      </c>
      <c r="I95" s="24"/>
      <c r="J95" s="2"/>
    </row>
    <row r="96" spans="1:10" x14ac:dyDescent="0.25">
      <c r="A96" s="12" t="s">
        <v>16</v>
      </c>
      <c r="B96" s="8" t="s">
        <v>13</v>
      </c>
      <c r="C96" s="2">
        <v>1.37</v>
      </c>
      <c r="D96" s="2" t="s">
        <v>27</v>
      </c>
      <c r="E96" s="2" t="s">
        <v>11</v>
      </c>
      <c r="F96" s="2" t="s">
        <v>11</v>
      </c>
      <c r="G96" s="2" t="s">
        <v>28</v>
      </c>
      <c r="H96" s="2" t="s">
        <v>28</v>
      </c>
      <c r="I96" s="24"/>
      <c r="J96" s="2"/>
    </row>
    <row r="97" spans="1:10" x14ac:dyDescent="0.25">
      <c r="A97" s="12" t="s">
        <v>16</v>
      </c>
      <c r="B97" s="8" t="s">
        <v>13</v>
      </c>
      <c r="C97" s="7">
        <v>1.3</v>
      </c>
      <c r="D97" s="2" t="s">
        <v>31</v>
      </c>
      <c r="E97" s="2" t="s">
        <v>11</v>
      </c>
      <c r="F97" s="2" t="s">
        <v>11</v>
      </c>
      <c r="G97" s="2" t="s">
        <v>28</v>
      </c>
      <c r="H97" s="2" t="s">
        <v>28</v>
      </c>
      <c r="I97" s="24"/>
      <c r="J97" s="2"/>
    </row>
    <row r="98" spans="1:10" x14ac:dyDescent="0.25">
      <c r="A98" s="12" t="s">
        <v>16</v>
      </c>
      <c r="B98" s="9" t="s">
        <v>14</v>
      </c>
      <c r="C98" s="7">
        <v>1.2</v>
      </c>
      <c r="D98" s="2" t="s">
        <v>30</v>
      </c>
      <c r="E98" s="2" t="s">
        <v>11</v>
      </c>
      <c r="F98" s="2" t="s">
        <v>11</v>
      </c>
      <c r="G98" s="2" t="s">
        <v>28</v>
      </c>
      <c r="H98" s="2" t="s">
        <v>28</v>
      </c>
      <c r="I98" s="24"/>
      <c r="J98" s="2"/>
    </row>
    <row r="99" spans="1:10" x14ac:dyDescent="0.25">
      <c r="A99" s="12" t="s">
        <v>16</v>
      </c>
      <c r="B99" s="9" t="s">
        <v>14</v>
      </c>
      <c r="C99" s="2">
        <v>1.33</v>
      </c>
      <c r="D99" s="2" t="s">
        <v>29</v>
      </c>
      <c r="E99" s="2" t="s">
        <v>11</v>
      </c>
      <c r="F99" s="2" t="s">
        <v>11</v>
      </c>
      <c r="G99" s="2" t="s">
        <v>28</v>
      </c>
      <c r="H99" s="2" t="s">
        <v>28</v>
      </c>
      <c r="I99" s="24"/>
      <c r="J99" s="2"/>
    </row>
    <row r="100" spans="1:10" x14ac:dyDescent="0.25">
      <c r="A100" s="12" t="s">
        <v>16</v>
      </c>
      <c r="B100" s="9" t="s">
        <v>14</v>
      </c>
      <c r="C100" s="2">
        <v>1.29</v>
      </c>
      <c r="D100" s="2" t="s">
        <v>31</v>
      </c>
      <c r="E100" s="2" t="s">
        <v>11</v>
      </c>
      <c r="F100" s="2" t="s">
        <v>11</v>
      </c>
      <c r="G100" s="2" t="s">
        <v>28</v>
      </c>
      <c r="H100" s="2" t="s">
        <v>28</v>
      </c>
      <c r="I100" s="24"/>
      <c r="J100" s="2"/>
    </row>
    <row r="101" spans="1:10" x14ac:dyDescent="0.25">
      <c r="A101" s="12" t="s">
        <v>16</v>
      </c>
      <c r="B101" s="9" t="s">
        <v>14</v>
      </c>
      <c r="C101" s="7">
        <v>1.3</v>
      </c>
      <c r="D101" s="2" t="s">
        <v>27</v>
      </c>
      <c r="E101" s="2" t="s">
        <v>11</v>
      </c>
      <c r="F101" s="2" t="s">
        <v>11</v>
      </c>
      <c r="G101" s="2" t="s">
        <v>28</v>
      </c>
      <c r="H101" s="2" t="s">
        <v>28</v>
      </c>
      <c r="I101" s="24"/>
      <c r="J101" s="2"/>
    </row>
    <row r="102" spans="1:10" x14ac:dyDescent="0.25">
      <c r="A102" s="13" t="s">
        <v>17</v>
      </c>
      <c r="B102" s="5" t="s">
        <v>12</v>
      </c>
      <c r="C102" s="2">
        <v>1.33</v>
      </c>
      <c r="D102" s="2" t="s">
        <v>27</v>
      </c>
      <c r="E102" s="2" t="s">
        <v>11</v>
      </c>
      <c r="F102" s="2" t="s">
        <v>11</v>
      </c>
      <c r="G102" s="2" t="s">
        <v>28</v>
      </c>
      <c r="H102" s="2" t="s">
        <v>28</v>
      </c>
      <c r="I102" s="24"/>
      <c r="J102" s="2"/>
    </row>
    <row r="103" spans="1:10" x14ac:dyDescent="0.25">
      <c r="A103" s="13" t="s">
        <v>17</v>
      </c>
      <c r="B103" s="5" t="s">
        <v>12</v>
      </c>
      <c r="C103" s="2">
        <v>1.47</v>
      </c>
      <c r="D103" s="2" t="s">
        <v>29</v>
      </c>
      <c r="E103" s="2" t="s">
        <v>11</v>
      </c>
      <c r="F103" s="2" t="s">
        <v>11</v>
      </c>
      <c r="G103" s="2" t="s">
        <v>11</v>
      </c>
      <c r="H103" s="2" t="s">
        <v>28</v>
      </c>
      <c r="I103" s="24"/>
      <c r="J103" s="2"/>
    </row>
    <row r="104" spans="1:10" x14ac:dyDescent="0.25">
      <c r="A104" s="13" t="s">
        <v>17</v>
      </c>
      <c r="B104" s="5" t="s">
        <v>12</v>
      </c>
      <c r="C104" s="7">
        <v>1.4</v>
      </c>
      <c r="D104" s="2" t="s">
        <v>31</v>
      </c>
      <c r="E104" s="2" t="s">
        <v>11</v>
      </c>
      <c r="F104" s="2" t="s">
        <v>11</v>
      </c>
      <c r="G104" s="2" t="s">
        <v>28</v>
      </c>
      <c r="H104" s="2" t="s">
        <v>28</v>
      </c>
      <c r="I104" s="24"/>
      <c r="J104" s="2"/>
    </row>
    <row r="105" spans="1:10" x14ac:dyDescent="0.25">
      <c r="A105" s="13" t="s">
        <v>17</v>
      </c>
      <c r="B105" s="5" t="s">
        <v>12</v>
      </c>
      <c r="C105" s="2">
        <v>1.35</v>
      </c>
      <c r="D105" s="2" t="s">
        <v>30</v>
      </c>
      <c r="E105" s="2" t="s">
        <v>11</v>
      </c>
      <c r="F105" s="2" t="s">
        <v>11</v>
      </c>
      <c r="G105" s="2" t="s">
        <v>28</v>
      </c>
      <c r="H105" s="2" t="s">
        <v>28</v>
      </c>
      <c r="I105" s="24"/>
      <c r="J105" s="2"/>
    </row>
    <row r="106" spans="1:10" x14ac:dyDescent="0.25">
      <c r="A106" s="13" t="s">
        <v>17</v>
      </c>
      <c r="B106" s="8" t="s">
        <v>13</v>
      </c>
      <c r="C106" s="2">
        <v>1.23</v>
      </c>
      <c r="D106" s="2" t="s">
        <v>31</v>
      </c>
      <c r="E106" s="2" t="s">
        <v>11</v>
      </c>
      <c r="F106" s="2" t="s">
        <v>11</v>
      </c>
      <c r="G106" s="2" t="s">
        <v>28</v>
      </c>
      <c r="H106" s="2" t="s">
        <v>28</v>
      </c>
      <c r="I106" s="24"/>
      <c r="J106" s="2"/>
    </row>
    <row r="107" spans="1:10" x14ac:dyDescent="0.25">
      <c r="A107" s="13" t="s">
        <v>17</v>
      </c>
      <c r="B107" s="8" t="s">
        <v>13</v>
      </c>
      <c r="C107" s="7">
        <v>1.4</v>
      </c>
      <c r="D107" s="2" t="s">
        <v>30</v>
      </c>
      <c r="E107" s="2" t="s">
        <v>11</v>
      </c>
      <c r="F107" s="2" t="s">
        <v>11</v>
      </c>
      <c r="G107" s="2" t="s">
        <v>28</v>
      </c>
      <c r="H107" s="2" t="s">
        <v>28</v>
      </c>
      <c r="I107" s="24"/>
      <c r="J107" s="2"/>
    </row>
    <row r="108" spans="1:10" x14ac:dyDescent="0.25">
      <c r="A108" s="13" t="s">
        <v>17</v>
      </c>
      <c r="B108" s="8" t="s">
        <v>13</v>
      </c>
      <c r="C108" s="2">
        <v>1.36</v>
      </c>
      <c r="D108" s="2" t="s">
        <v>27</v>
      </c>
      <c r="E108" s="2" t="s">
        <v>11</v>
      </c>
      <c r="F108" s="2" t="s">
        <v>11</v>
      </c>
      <c r="G108" s="2" t="s">
        <v>28</v>
      </c>
      <c r="H108" s="2" t="s">
        <v>28</v>
      </c>
      <c r="I108" s="24"/>
      <c r="J108" s="2"/>
    </row>
    <row r="109" spans="1:10" x14ac:dyDescent="0.25">
      <c r="A109" s="13" t="s">
        <v>17</v>
      </c>
      <c r="B109" s="8" t="s">
        <v>13</v>
      </c>
      <c r="C109" s="2">
        <v>1.32</v>
      </c>
      <c r="D109" s="2" t="s">
        <v>29</v>
      </c>
      <c r="E109" s="2" t="s">
        <v>11</v>
      </c>
      <c r="F109" s="2" t="s">
        <v>11</v>
      </c>
      <c r="G109" s="2" t="s">
        <v>28</v>
      </c>
      <c r="H109" s="2" t="s">
        <v>28</v>
      </c>
      <c r="I109" s="24"/>
      <c r="J109" s="2"/>
    </row>
    <row r="110" spans="1:10" x14ac:dyDescent="0.25">
      <c r="A110" s="13" t="s">
        <v>17</v>
      </c>
      <c r="B110" s="9" t="s">
        <v>14</v>
      </c>
      <c r="C110" s="7">
        <v>1.3</v>
      </c>
      <c r="D110" s="2" t="s">
        <v>30</v>
      </c>
      <c r="E110" s="2" t="s">
        <v>11</v>
      </c>
      <c r="F110" s="2" t="s">
        <v>11</v>
      </c>
      <c r="G110" s="2" t="s">
        <v>28</v>
      </c>
      <c r="H110" s="2" t="s">
        <v>28</v>
      </c>
      <c r="I110" s="24"/>
      <c r="J110" s="2"/>
    </row>
    <row r="111" spans="1:10" x14ac:dyDescent="0.25">
      <c r="A111" s="13" t="s">
        <v>17</v>
      </c>
      <c r="B111" s="9" t="s">
        <v>14</v>
      </c>
      <c r="C111" s="7">
        <v>1.39</v>
      </c>
      <c r="D111" s="2" t="s">
        <v>27</v>
      </c>
      <c r="E111" s="2" t="s">
        <v>11</v>
      </c>
      <c r="F111" s="2" t="s">
        <v>11</v>
      </c>
      <c r="G111" s="2" t="s">
        <v>28</v>
      </c>
      <c r="H111" s="2" t="s">
        <v>28</v>
      </c>
      <c r="I111" s="24"/>
      <c r="J111" s="2"/>
    </row>
    <row r="112" spans="1:10" x14ac:dyDescent="0.25">
      <c r="A112" s="13" t="s">
        <v>17</v>
      </c>
      <c r="B112" s="9" t="s">
        <v>14</v>
      </c>
      <c r="C112" s="2">
        <v>1.22</v>
      </c>
      <c r="D112" s="2" t="s">
        <v>29</v>
      </c>
      <c r="E112" s="2" t="s">
        <v>11</v>
      </c>
      <c r="F112" s="2" t="s">
        <v>11</v>
      </c>
      <c r="G112" s="2" t="s">
        <v>28</v>
      </c>
      <c r="H112" s="2" t="s">
        <v>28</v>
      </c>
      <c r="I112" s="24"/>
      <c r="J112" s="6"/>
    </row>
    <row r="113" spans="1:10" x14ac:dyDescent="0.25">
      <c r="A113" s="13" t="s">
        <v>17</v>
      </c>
      <c r="B113" s="9" t="s">
        <v>14</v>
      </c>
      <c r="C113" s="7">
        <v>1.3</v>
      </c>
      <c r="D113" s="2" t="s">
        <v>31</v>
      </c>
      <c r="E113" s="2" t="s">
        <v>11</v>
      </c>
      <c r="F113" s="2" t="s">
        <v>11</v>
      </c>
      <c r="G113" s="2" t="s">
        <v>28</v>
      </c>
      <c r="H113" s="2" t="s">
        <v>28</v>
      </c>
      <c r="I113" s="24"/>
      <c r="J113" s="2"/>
    </row>
    <row r="114" spans="1:10" x14ac:dyDescent="0.25">
      <c r="A114" s="23" t="s">
        <v>18</v>
      </c>
      <c r="B114" s="5" t="s">
        <v>12</v>
      </c>
      <c r="C114" s="2">
        <v>1.36</v>
      </c>
      <c r="D114" s="2" t="s">
        <v>31</v>
      </c>
      <c r="E114" s="2" t="s">
        <v>11</v>
      </c>
      <c r="F114" s="2" t="s">
        <v>11</v>
      </c>
      <c r="G114" s="2" t="s">
        <v>28</v>
      </c>
      <c r="H114" s="2" t="s">
        <v>28</v>
      </c>
      <c r="I114" s="24"/>
      <c r="J114" s="2"/>
    </row>
    <row r="115" spans="1:10" x14ac:dyDescent="0.25">
      <c r="A115" s="23" t="s">
        <v>18</v>
      </c>
      <c r="B115" s="5" t="s">
        <v>12</v>
      </c>
      <c r="C115" s="2">
        <v>1.52</v>
      </c>
      <c r="D115" s="2" t="s">
        <v>29</v>
      </c>
      <c r="E115" s="2" t="s">
        <v>11</v>
      </c>
      <c r="F115" s="2" t="s">
        <v>11</v>
      </c>
      <c r="G115" s="2" t="s">
        <v>28</v>
      </c>
      <c r="H115" s="2" t="s">
        <v>28</v>
      </c>
      <c r="I115" s="24"/>
      <c r="J115" s="2"/>
    </row>
    <row r="116" spans="1:10" x14ac:dyDescent="0.25">
      <c r="A116" s="23" t="s">
        <v>18</v>
      </c>
      <c r="B116" s="5" t="s">
        <v>12</v>
      </c>
      <c r="C116" s="2">
        <v>1.38</v>
      </c>
      <c r="D116" s="2" t="s">
        <v>27</v>
      </c>
      <c r="E116" s="2" t="s">
        <v>11</v>
      </c>
      <c r="F116" s="2" t="s">
        <v>11</v>
      </c>
      <c r="G116" s="2" t="s">
        <v>28</v>
      </c>
      <c r="H116" s="2" t="s">
        <v>28</v>
      </c>
      <c r="I116" s="24"/>
      <c r="J116" s="2"/>
    </row>
    <row r="117" spans="1:10" x14ac:dyDescent="0.25">
      <c r="A117" s="23" t="s">
        <v>18</v>
      </c>
      <c r="B117" s="5" t="s">
        <v>12</v>
      </c>
      <c r="C117" s="7">
        <v>1.3</v>
      </c>
      <c r="D117" s="2" t="s">
        <v>30</v>
      </c>
      <c r="E117" s="2" t="s">
        <v>11</v>
      </c>
      <c r="F117" s="2" t="s">
        <v>11</v>
      </c>
      <c r="G117" s="2" t="s">
        <v>28</v>
      </c>
      <c r="H117" s="2" t="s">
        <v>28</v>
      </c>
      <c r="I117" s="24"/>
      <c r="J117" s="2"/>
    </row>
    <row r="118" spans="1:10" x14ac:dyDescent="0.25">
      <c r="A118" s="23" t="s">
        <v>18</v>
      </c>
      <c r="B118" s="8" t="s">
        <v>13</v>
      </c>
      <c r="C118" s="2">
        <v>1.38</v>
      </c>
      <c r="D118" s="2" t="s">
        <v>27</v>
      </c>
      <c r="E118" s="2" t="s">
        <v>11</v>
      </c>
      <c r="F118" s="2" t="s">
        <v>11</v>
      </c>
      <c r="G118" s="2" t="s">
        <v>28</v>
      </c>
      <c r="H118" s="2" t="s">
        <v>28</v>
      </c>
      <c r="I118" s="24"/>
      <c r="J118" s="2"/>
    </row>
    <row r="119" spans="1:10" x14ac:dyDescent="0.25">
      <c r="A119" s="23" t="s">
        <v>18</v>
      </c>
      <c r="B119" s="8" t="s">
        <v>13</v>
      </c>
      <c r="C119" s="2">
        <v>1.44</v>
      </c>
      <c r="D119" s="2" t="s">
        <v>30</v>
      </c>
      <c r="E119" s="2" t="s">
        <v>11</v>
      </c>
      <c r="F119" s="2" t="s">
        <v>11</v>
      </c>
      <c r="G119" s="2" t="s">
        <v>28</v>
      </c>
      <c r="H119" s="2" t="s">
        <v>28</v>
      </c>
      <c r="I119" s="24"/>
      <c r="J119" s="2"/>
    </row>
    <row r="120" spans="1:10" x14ac:dyDescent="0.25">
      <c r="A120" s="23" t="s">
        <v>18</v>
      </c>
      <c r="B120" s="8" t="s">
        <v>13</v>
      </c>
      <c r="C120" s="7">
        <v>1.4</v>
      </c>
      <c r="D120" s="2" t="s">
        <v>29</v>
      </c>
      <c r="E120" s="2" t="s">
        <v>11</v>
      </c>
      <c r="F120" s="2" t="s">
        <v>11</v>
      </c>
      <c r="G120" s="2" t="s">
        <v>28</v>
      </c>
      <c r="H120" s="2" t="s">
        <v>28</v>
      </c>
      <c r="I120" s="24"/>
      <c r="J120" s="2"/>
    </row>
    <row r="121" spans="1:10" x14ac:dyDescent="0.25">
      <c r="A121" s="23" t="s">
        <v>18</v>
      </c>
      <c r="B121" s="8" t="s">
        <v>13</v>
      </c>
      <c r="C121" s="2">
        <v>1.34</v>
      </c>
      <c r="D121" s="2" t="s">
        <v>31</v>
      </c>
      <c r="E121" s="2" t="s">
        <v>11</v>
      </c>
      <c r="F121" s="2" t="s">
        <v>11</v>
      </c>
      <c r="G121" s="2" t="s">
        <v>28</v>
      </c>
      <c r="H121" s="2" t="s">
        <v>28</v>
      </c>
      <c r="I121" s="24"/>
      <c r="J121" s="2"/>
    </row>
    <row r="122" spans="1:10" x14ac:dyDescent="0.25">
      <c r="A122" s="23" t="s">
        <v>18</v>
      </c>
      <c r="B122" s="9" t="s">
        <v>14</v>
      </c>
      <c r="C122" s="2">
        <v>1.1200000000000001</v>
      </c>
      <c r="D122" s="2" t="s">
        <v>30</v>
      </c>
      <c r="E122" s="2" t="s">
        <v>11</v>
      </c>
      <c r="F122" s="2" t="s">
        <v>11</v>
      </c>
      <c r="G122" s="2" t="s">
        <v>11</v>
      </c>
      <c r="H122" s="2" t="s">
        <v>28</v>
      </c>
      <c r="I122" s="24"/>
      <c r="J122" s="2"/>
    </row>
    <row r="123" spans="1:10" x14ac:dyDescent="0.25">
      <c r="A123" s="23" t="s">
        <v>18</v>
      </c>
      <c r="B123" s="9" t="s">
        <v>14</v>
      </c>
      <c r="C123" s="2">
        <v>1.19</v>
      </c>
      <c r="D123" s="2" t="s">
        <v>29</v>
      </c>
      <c r="E123" s="2" t="s">
        <v>11</v>
      </c>
      <c r="F123" s="2" t="s">
        <v>11</v>
      </c>
      <c r="G123" s="2" t="s">
        <v>28</v>
      </c>
      <c r="H123" s="2" t="s">
        <v>28</v>
      </c>
      <c r="I123" s="24"/>
      <c r="J123" s="2"/>
    </row>
    <row r="124" spans="1:10" x14ac:dyDescent="0.25">
      <c r="A124" s="23" t="s">
        <v>18</v>
      </c>
      <c r="B124" s="9" t="s">
        <v>14</v>
      </c>
      <c r="C124" s="2">
        <v>1.31</v>
      </c>
      <c r="D124" s="2" t="s">
        <v>27</v>
      </c>
      <c r="E124" s="2" t="s">
        <v>11</v>
      </c>
      <c r="F124" s="2" t="s">
        <v>11</v>
      </c>
      <c r="G124" s="2" t="s">
        <v>11</v>
      </c>
      <c r="H124" s="2" t="s">
        <v>28</v>
      </c>
      <c r="I124" s="24"/>
      <c r="J124" s="2"/>
    </row>
    <row r="125" spans="1:10" x14ac:dyDescent="0.25">
      <c r="A125" s="23" t="s">
        <v>18</v>
      </c>
      <c r="B125" s="9" t="s">
        <v>14</v>
      </c>
      <c r="C125" s="2">
        <v>1.23</v>
      </c>
      <c r="D125" s="2" t="s">
        <v>31</v>
      </c>
      <c r="E125" s="2" t="s">
        <v>11</v>
      </c>
      <c r="F125" s="2" t="s">
        <v>11</v>
      </c>
      <c r="G125" s="2" t="s">
        <v>11</v>
      </c>
      <c r="H125" s="2" t="s">
        <v>28</v>
      </c>
      <c r="I125" s="24"/>
      <c r="J125" s="6"/>
    </row>
    <row r="127" spans="1:10" x14ac:dyDescent="0.25">
      <c r="A127" s="89" t="s">
        <v>46</v>
      </c>
      <c r="B127" s="89"/>
      <c r="C127" s="89"/>
      <c r="D127" s="89"/>
      <c r="E127" s="89"/>
      <c r="F127" s="89"/>
      <c r="G127" s="89"/>
      <c r="H127" s="89"/>
      <c r="I127" s="89"/>
      <c r="J127" s="89"/>
    </row>
    <row r="128" spans="1:10" x14ac:dyDescent="0.25">
      <c r="A128" s="1" t="s">
        <v>2</v>
      </c>
      <c r="B128" s="18" t="s">
        <v>3</v>
      </c>
      <c r="C128" s="18" t="s">
        <v>4</v>
      </c>
      <c r="D128" s="18" t="s">
        <v>6</v>
      </c>
      <c r="E128" s="18" t="s">
        <v>7</v>
      </c>
      <c r="F128" s="3" t="s">
        <v>8</v>
      </c>
      <c r="G128" s="18" t="s">
        <v>9</v>
      </c>
      <c r="H128" s="18" t="s">
        <v>10</v>
      </c>
      <c r="I128" s="24"/>
      <c r="J128" s="18" t="s">
        <v>5</v>
      </c>
    </row>
    <row r="129" spans="1:10" x14ac:dyDescent="0.25">
      <c r="A129" s="4" t="s">
        <v>11</v>
      </c>
      <c r="B129" s="5" t="s">
        <v>12</v>
      </c>
      <c r="C129" s="21">
        <v>1.02</v>
      </c>
      <c r="D129" s="14" t="s">
        <v>29</v>
      </c>
      <c r="E129" s="14" t="s">
        <v>11</v>
      </c>
      <c r="F129" s="14" t="s">
        <v>11</v>
      </c>
      <c r="G129" s="14" t="s">
        <v>28</v>
      </c>
      <c r="H129" s="14" t="s">
        <v>28</v>
      </c>
      <c r="I129" s="14"/>
      <c r="J129" s="6" t="s">
        <v>22</v>
      </c>
    </row>
    <row r="130" spans="1:10" x14ac:dyDescent="0.25">
      <c r="A130" s="4" t="s">
        <v>11</v>
      </c>
      <c r="B130" s="5" t="s">
        <v>12</v>
      </c>
      <c r="C130" s="14">
        <v>1.01</v>
      </c>
      <c r="D130" s="14" t="s">
        <v>31</v>
      </c>
      <c r="E130" s="14" t="s">
        <v>11</v>
      </c>
      <c r="F130" s="14" t="s">
        <v>11</v>
      </c>
      <c r="G130" s="14" t="s">
        <v>11</v>
      </c>
      <c r="H130" s="14" t="s">
        <v>28</v>
      </c>
      <c r="I130" s="14"/>
      <c r="J130" s="17">
        <f>AVERAGE(C129:C140)</f>
        <v>0.99916666666666665</v>
      </c>
    </row>
    <row r="131" spans="1:10" x14ac:dyDescent="0.25">
      <c r="A131" s="4" t="s">
        <v>11</v>
      </c>
      <c r="B131" s="5" t="s">
        <v>12</v>
      </c>
      <c r="C131" s="14">
        <v>1.01</v>
      </c>
      <c r="D131" s="14" t="s">
        <v>30</v>
      </c>
      <c r="E131" s="14" t="s">
        <v>11</v>
      </c>
      <c r="F131" s="14" t="s">
        <v>11</v>
      </c>
      <c r="G131" s="14" t="s">
        <v>28</v>
      </c>
      <c r="H131" s="14" t="s">
        <v>28</v>
      </c>
      <c r="I131" s="14"/>
      <c r="J131" s="6" t="s">
        <v>23</v>
      </c>
    </row>
    <row r="132" spans="1:10" x14ac:dyDescent="0.25">
      <c r="A132" s="4" t="s">
        <v>11</v>
      </c>
      <c r="B132" s="5" t="s">
        <v>12</v>
      </c>
      <c r="C132" s="14">
        <v>0.94</v>
      </c>
      <c r="D132" s="14" t="s">
        <v>27</v>
      </c>
      <c r="E132" s="14" t="s">
        <v>11</v>
      </c>
      <c r="F132" s="14" t="s">
        <v>11</v>
      </c>
      <c r="G132" s="14" t="s">
        <v>28</v>
      </c>
      <c r="H132" s="14" t="s">
        <v>28</v>
      </c>
      <c r="I132" s="14"/>
      <c r="J132" s="17">
        <f>AVERAGE(C141:C152)</f>
        <v>1.0091666666666668</v>
      </c>
    </row>
    <row r="133" spans="1:10" x14ac:dyDescent="0.25">
      <c r="A133" s="4" t="s">
        <v>11</v>
      </c>
      <c r="B133" s="8" t="s">
        <v>13</v>
      </c>
      <c r="C133" s="21">
        <v>1.03</v>
      </c>
      <c r="D133" s="14" t="s">
        <v>27</v>
      </c>
      <c r="E133" s="14" t="s">
        <v>11</v>
      </c>
      <c r="F133" s="14" t="s">
        <v>11</v>
      </c>
      <c r="G133" s="14" t="s">
        <v>28</v>
      </c>
      <c r="H133" s="14" t="s">
        <v>28</v>
      </c>
      <c r="I133" s="14"/>
      <c r="J133" s="6" t="s">
        <v>24</v>
      </c>
    </row>
    <row r="134" spans="1:10" x14ac:dyDescent="0.25">
      <c r="A134" s="4" t="s">
        <v>11</v>
      </c>
      <c r="B134" s="8" t="s">
        <v>13</v>
      </c>
      <c r="C134" s="14">
        <v>1.02</v>
      </c>
      <c r="D134" s="14" t="s">
        <v>31</v>
      </c>
      <c r="E134" s="14" t="s">
        <v>11</v>
      </c>
      <c r="F134" s="14" t="s">
        <v>11</v>
      </c>
      <c r="G134" s="14" t="s">
        <v>28</v>
      </c>
      <c r="H134" s="14" t="s">
        <v>28</v>
      </c>
      <c r="I134" s="14"/>
      <c r="J134" s="17">
        <f>AVERAGE(C153:C164)</f>
        <v>0.99916666666666687</v>
      </c>
    </row>
    <row r="135" spans="1:10" x14ac:dyDescent="0.25">
      <c r="A135" s="4" t="s">
        <v>11</v>
      </c>
      <c r="B135" s="8" t="s">
        <v>13</v>
      </c>
      <c r="C135" s="14">
        <v>1.06</v>
      </c>
      <c r="D135" s="14" t="s">
        <v>30</v>
      </c>
      <c r="E135" s="14" t="s">
        <v>11</v>
      </c>
      <c r="F135" s="14" t="s">
        <v>11</v>
      </c>
      <c r="G135" s="14" t="s">
        <v>28</v>
      </c>
      <c r="H135" s="14" t="s">
        <v>28</v>
      </c>
      <c r="I135" s="14"/>
      <c r="J135" s="6" t="s">
        <v>25</v>
      </c>
    </row>
    <row r="136" spans="1:10" x14ac:dyDescent="0.25">
      <c r="A136" s="4" t="s">
        <v>11</v>
      </c>
      <c r="B136" s="8" t="s">
        <v>13</v>
      </c>
      <c r="C136" s="14">
        <v>1.1100000000000001</v>
      </c>
      <c r="D136" s="14" t="s">
        <v>29</v>
      </c>
      <c r="E136" s="14" t="s">
        <v>11</v>
      </c>
      <c r="F136" s="14" t="s">
        <v>11</v>
      </c>
      <c r="G136" s="14" t="s">
        <v>28</v>
      </c>
      <c r="H136" s="14" t="s">
        <v>28</v>
      </c>
      <c r="I136" s="14"/>
      <c r="J136" s="17">
        <f>AVERAGE(C165:C176)</f>
        <v>1.0758333333333334</v>
      </c>
    </row>
    <row r="137" spans="1:10" x14ac:dyDescent="0.25">
      <c r="A137" s="4" t="s">
        <v>11</v>
      </c>
      <c r="B137" s="9" t="s">
        <v>14</v>
      </c>
      <c r="C137" s="14">
        <v>0.93</v>
      </c>
      <c r="D137" s="14" t="s">
        <v>30</v>
      </c>
      <c r="E137" s="14" t="s">
        <v>11</v>
      </c>
      <c r="F137" s="14" t="s">
        <v>11</v>
      </c>
      <c r="G137" s="14" t="s">
        <v>11</v>
      </c>
      <c r="H137" s="14" t="s">
        <v>28</v>
      </c>
      <c r="I137" s="14"/>
      <c r="J137" s="10" t="s">
        <v>26</v>
      </c>
    </row>
    <row r="138" spans="1:10" x14ac:dyDescent="0.25">
      <c r="A138" s="4" t="s">
        <v>11</v>
      </c>
      <c r="B138" s="9" t="s">
        <v>14</v>
      </c>
      <c r="C138" s="14">
        <v>0.99</v>
      </c>
      <c r="D138" s="14" t="s">
        <v>27</v>
      </c>
      <c r="E138" s="14" t="s">
        <v>11</v>
      </c>
      <c r="F138" s="14" t="s">
        <v>11</v>
      </c>
      <c r="G138" s="14" t="s">
        <v>11</v>
      </c>
      <c r="H138" s="14" t="s">
        <v>28</v>
      </c>
      <c r="I138" s="14"/>
      <c r="J138" s="17">
        <f>AVERAGE(C177:C188)</f>
        <v>1.0308333333333335</v>
      </c>
    </row>
    <row r="139" spans="1:10" x14ac:dyDescent="0.25">
      <c r="A139" s="4" t="s">
        <v>11</v>
      </c>
      <c r="B139" s="9" t="s">
        <v>14</v>
      </c>
      <c r="C139" s="14">
        <v>0.97</v>
      </c>
      <c r="D139" s="14" t="s">
        <v>29</v>
      </c>
      <c r="E139" s="14" t="s">
        <v>11</v>
      </c>
      <c r="F139" s="14" t="s">
        <v>11</v>
      </c>
      <c r="G139" s="14" t="s">
        <v>11</v>
      </c>
      <c r="H139" s="14" t="s">
        <v>28</v>
      </c>
      <c r="I139" s="14"/>
      <c r="J139" s="18" t="s">
        <v>19</v>
      </c>
    </row>
    <row r="140" spans="1:10" x14ac:dyDescent="0.25">
      <c r="A140" s="4" t="s">
        <v>11</v>
      </c>
      <c r="B140" s="9" t="s">
        <v>14</v>
      </c>
      <c r="C140" s="21">
        <v>0.9</v>
      </c>
      <c r="D140" s="14" t="s">
        <v>31</v>
      </c>
      <c r="E140" s="14" t="s">
        <v>11</v>
      </c>
      <c r="F140" s="14" t="s">
        <v>11</v>
      </c>
      <c r="G140" s="14" t="s">
        <v>11</v>
      </c>
      <c r="H140" s="14" t="s">
        <v>28</v>
      </c>
      <c r="I140" s="14"/>
      <c r="J140" s="17">
        <f>AVERAGE(C129:C132,C141:C144,C153:C156,C165:C168,C177:C180)</f>
        <v>1.056</v>
      </c>
    </row>
    <row r="141" spans="1:10" x14ac:dyDescent="0.25">
      <c r="A141" s="11" t="s">
        <v>15</v>
      </c>
      <c r="B141" s="5" t="s">
        <v>12</v>
      </c>
      <c r="C141" s="14">
        <v>1.18</v>
      </c>
      <c r="D141" s="14" t="s">
        <v>27</v>
      </c>
      <c r="E141" s="14" t="s">
        <v>11</v>
      </c>
      <c r="F141" s="14" t="s">
        <v>28</v>
      </c>
      <c r="G141" s="14" t="s">
        <v>28</v>
      </c>
      <c r="H141" s="14" t="s">
        <v>28</v>
      </c>
      <c r="I141" s="14"/>
      <c r="J141" s="18" t="s">
        <v>20</v>
      </c>
    </row>
    <row r="142" spans="1:10" x14ac:dyDescent="0.25">
      <c r="A142" s="11" t="s">
        <v>15</v>
      </c>
      <c r="B142" s="5" t="s">
        <v>12</v>
      </c>
      <c r="C142" s="14">
        <v>0.94</v>
      </c>
      <c r="D142" s="14" t="s">
        <v>29</v>
      </c>
      <c r="E142" s="14" t="s">
        <v>11</v>
      </c>
      <c r="F142" s="14" t="s">
        <v>11</v>
      </c>
      <c r="G142" s="14" t="s">
        <v>28</v>
      </c>
      <c r="H142" s="14" t="s">
        <v>28</v>
      </c>
      <c r="I142" s="14"/>
      <c r="J142" s="17">
        <f>AVERAGE(C133:C136,C145:C148,C157:C160,C169:C172,C181:C184)</f>
        <v>1.0645</v>
      </c>
    </row>
    <row r="143" spans="1:10" x14ac:dyDescent="0.25">
      <c r="A143" s="11" t="s">
        <v>15</v>
      </c>
      <c r="B143" s="5" t="s">
        <v>12</v>
      </c>
      <c r="C143" s="14">
        <v>1.18</v>
      </c>
      <c r="D143" s="14" t="s">
        <v>30</v>
      </c>
      <c r="E143" s="14" t="s">
        <v>11</v>
      </c>
      <c r="F143" s="14" t="s">
        <v>11</v>
      </c>
      <c r="G143" s="14" t="s">
        <v>28</v>
      </c>
      <c r="H143" s="14" t="s">
        <v>28</v>
      </c>
      <c r="I143" s="14"/>
      <c r="J143" s="18" t="s">
        <v>21</v>
      </c>
    </row>
    <row r="144" spans="1:10" x14ac:dyDescent="0.25">
      <c r="A144" s="11" t="s">
        <v>15</v>
      </c>
      <c r="B144" s="5" t="s">
        <v>12</v>
      </c>
      <c r="C144" s="21">
        <v>1.07</v>
      </c>
      <c r="D144" s="14" t="s">
        <v>31</v>
      </c>
      <c r="E144" s="14" t="s">
        <v>11</v>
      </c>
      <c r="F144" s="14" t="s">
        <v>11</v>
      </c>
      <c r="G144" s="14" t="s">
        <v>28</v>
      </c>
      <c r="H144" s="14" t="s">
        <v>28</v>
      </c>
      <c r="I144" s="14"/>
      <c r="J144" s="17">
        <f>AVERAGE(C137:C140,C149:C152,C161:C164,C173:C176,C185:C188)</f>
        <v>0.94800000000000006</v>
      </c>
    </row>
    <row r="145" spans="1:10" x14ac:dyDescent="0.25">
      <c r="A145" s="11" t="s">
        <v>15</v>
      </c>
      <c r="B145" s="8" t="s">
        <v>13</v>
      </c>
      <c r="C145" s="21">
        <v>1.1000000000000001</v>
      </c>
      <c r="D145" s="14" t="s">
        <v>29</v>
      </c>
      <c r="E145" s="14" t="s">
        <v>11</v>
      </c>
      <c r="F145" s="14" t="s">
        <v>11</v>
      </c>
      <c r="G145" s="14" t="s">
        <v>28</v>
      </c>
      <c r="H145" s="14" t="s">
        <v>28</v>
      </c>
      <c r="I145" s="14"/>
      <c r="J145" s="18"/>
    </row>
    <row r="146" spans="1:10" x14ac:dyDescent="0.25">
      <c r="A146" s="11" t="s">
        <v>15</v>
      </c>
      <c r="B146" s="8" t="s">
        <v>13</v>
      </c>
      <c r="C146" s="14">
        <v>1.06</v>
      </c>
      <c r="D146" s="14" t="s">
        <v>27</v>
      </c>
      <c r="E146" s="14" t="s">
        <v>11</v>
      </c>
      <c r="F146" s="14" t="s">
        <v>11</v>
      </c>
      <c r="G146" s="14" t="s">
        <v>28</v>
      </c>
      <c r="H146" s="14" t="s">
        <v>28</v>
      </c>
      <c r="I146" s="14"/>
      <c r="J146" s="18"/>
    </row>
    <row r="147" spans="1:10" x14ac:dyDescent="0.25">
      <c r="A147" s="11" t="s">
        <v>15</v>
      </c>
      <c r="B147" s="8" t="s">
        <v>13</v>
      </c>
      <c r="C147" s="21">
        <v>0.97</v>
      </c>
      <c r="D147" s="14" t="s">
        <v>31</v>
      </c>
      <c r="E147" s="14" t="s">
        <v>11</v>
      </c>
      <c r="F147" s="14" t="s">
        <v>11</v>
      </c>
      <c r="G147" s="14" t="s">
        <v>28</v>
      </c>
      <c r="H147" s="14" t="s">
        <v>28</v>
      </c>
      <c r="I147" s="14"/>
      <c r="J147" s="18"/>
    </row>
    <row r="148" spans="1:10" x14ac:dyDescent="0.25">
      <c r="A148" s="11" t="s">
        <v>15</v>
      </c>
      <c r="B148" s="8" t="s">
        <v>13</v>
      </c>
      <c r="C148" s="14">
        <v>1.0900000000000001</v>
      </c>
      <c r="D148" s="14" t="s">
        <v>30</v>
      </c>
      <c r="E148" s="14" t="s">
        <v>11</v>
      </c>
      <c r="F148" s="14" t="s">
        <v>11</v>
      </c>
      <c r="G148" s="14" t="s">
        <v>28</v>
      </c>
      <c r="H148" s="14" t="s">
        <v>28</v>
      </c>
      <c r="I148" s="14"/>
      <c r="J148" s="18"/>
    </row>
    <row r="149" spans="1:10" x14ac:dyDescent="0.25">
      <c r="A149" s="11" t="s">
        <v>15</v>
      </c>
      <c r="B149" s="9" t="s">
        <v>14</v>
      </c>
      <c r="C149" s="14">
        <v>0.85</v>
      </c>
      <c r="D149" s="14" t="s">
        <v>30</v>
      </c>
      <c r="E149" s="14" t="s">
        <v>11</v>
      </c>
      <c r="F149" s="14" t="s">
        <v>11</v>
      </c>
      <c r="G149" s="14" t="s">
        <v>11</v>
      </c>
      <c r="H149" s="14" t="s">
        <v>28</v>
      </c>
      <c r="I149" s="14"/>
      <c r="J149" s="18"/>
    </row>
    <row r="150" spans="1:10" x14ac:dyDescent="0.25">
      <c r="A150" s="11" t="s">
        <v>15</v>
      </c>
      <c r="B150" s="9" t="s">
        <v>14</v>
      </c>
      <c r="C150" s="21">
        <v>0.83</v>
      </c>
      <c r="D150" s="14" t="s">
        <v>29</v>
      </c>
      <c r="E150" s="14" t="s">
        <v>11</v>
      </c>
      <c r="F150" s="14" t="s">
        <v>11</v>
      </c>
      <c r="G150" s="14" t="s">
        <v>11</v>
      </c>
      <c r="H150" s="14" t="s">
        <v>28</v>
      </c>
      <c r="I150" s="14"/>
      <c r="J150" s="18"/>
    </row>
    <row r="151" spans="1:10" x14ac:dyDescent="0.25">
      <c r="A151" s="11" t="s">
        <v>15</v>
      </c>
      <c r="B151" s="9" t="s">
        <v>14</v>
      </c>
      <c r="C151" s="21">
        <v>0.96</v>
      </c>
      <c r="D151" s="14" t="s">
        <v>27</v>
      </c>
      <c r="E151" s="14" t="s">
        <v>11</v>
      </c>
      <c r="F151" s="14" t="s">
        <v>11</v>
      </c>
      <c r="G151" s="14" t="s">
        <v>11</v>
      </c>
      <c r="H151" s="14" t="s">
        <v>28</v>
      </c>
      <c r="I151" s="14"/>
      <c r="J151" s="18"/>
    </row>
    <row r="152" spans="1:10" x14ac:dyDescent="0.25">
      <c r="A152" s="11" t="s">
        <v>15</v>
      </c>
      <c r="B152" s="9" t="s">
        <v>14</v>
      </c>
      <c r="C152" s="14">
        <v>0.88</v>
      </c>
      <c r="D152" s="14" t="s">
        <v>31</v>
      </c>
      <c r="E152" s="14" t="s">
        <v>11</v>
      </c>
      <c r="F152" s="14" t="s">
        <v>11</v>
      </c>
      <c r="G152" s="14" t="s">
        <v>11</v>
      </c>
      <c r="H152" s="14" t="s">
        <v>28</v>
      </c>
      <c r="I152" s="14"/>
      <c r="J152" s="18"/>
    </row>
    <row r="153" spans="1:10" x14ac:dyDescent="0.25">
      <c r="A153" s="12" t="s">
        <v>16</v>
      </c>
      <c r="B153" s="5" t="s">
        <v>12</v>
      </c>
      <c r="C153" s="21">
        <v>0.95</v>
      </c>
      <c r="D153" s="14" t="s">
        <v>27</v>
      </c>
      <c r="E153" s="14" t="s">
        <v>11</v>
      </c>
      <c r="F153" s="14" t="s">
        <v>11</v>
      </c>
      <c r="G153" s="14" t="s">
        <v>28</v>
      </c>
      <c r="H153" s="14" t="s">
        <v>28</v>
      </c>
      <c r="I153" s="14"/>
      <c r="J153" s="18"/>
    </row>
    <row r="154" spans="1:10" x14ac:dyDescent="0.25">
      <c r="A154" s="12" t="s">
        <v>16</v>
      </c>
      <c r="B154" s="5" t="s">
        <v>12</v>
      </c>
      <c r="C154" s="21">
        <v>1</v>
      </c>
      <c r="D154" s="14" t="s">
        <v>31</v>
      </c>
      <c r="E154" s="14" t="s">
        <v>11</v>
      </c>
      <c r="F154" s="14" t="s">
        <v>11</v>
      </c>
      <c r="G154" s="14" t="s">
        <v>28</v>
      </c>
      <c r="H154" s="14" t="s">
        <v>28</v>
      </c>
      <c r="I154" s="14"/>
      <c r="J154" s="18"/>
    </row>
    <row r="155" spans="1:10" x14ac:dyDescent="0.25">
      <c r="A155" s="12" t="s">
        <v>16</v>
      </c>
      <c r="B155" s="5" t="s">
        <v>12</v>
      </c>
      <c r="C155" s="14">
        <v>0.96</v>
      </c>
      <c r="D155" s="14" t="s">
        <v>30</v>
      </c>
      <c r="E155" s="14" t="s">
        <v>11</v>
      </c>
      <c r="F155" s="14" t="s">
        <v>11</v>
      </c>
      <c r="G155" s="14" t="s">
        <v>28</v>
      </c>
      <c r="H155" s="14" t="s">
        <v>28</v>
      </c>
      <c r="I155" s="14"/>
      <c r="J155" s="18"/>
    </row>
    <row r="156" spans="1:10" x14ac:dyDescent="0.25">
      <c r="A156" s="12" t="s">
        <v>16</v>
      </c>
      <c r="B156" s="5" t="s">
        <v>12</v>
      </c>
      <c r="C156" s="14">
        <v>1.08</v>
      </c>
      <c r="D156" s="14" t="s">
        <v>29</v>
      </c>
      <c r="E156" s="14" t="s">
        <v>11</v>
      </c>
      <c r="F156" s="14" t="s">
        <v>11</v>
      </c>
      <c r="G156" s="14" t="s">
        <v>28</v>
      </c>
      <c r="H156" s="14" t="s">
        <v>28</v>
      </c>
      <c r="I156" s="14"/>
      <c r="J156" s="18"/>
    </row>
    <row r="157" spans="1:10" x14ac:dyDescent="0.25">
      <c r="A157" s="12" t="s">
        <v>16</v>
      </c>
      <c r="B157" s="8" t="s">
        <v>13</v>
      </c>
      <c r="C157" s="14">
        <v>1.01</v>
      </c>
      <c r="D157" s="14" t="s">
        <v>27</v>
      </c>
      <c r="E157" s="14" t="s">
        <v>11</v>
      </c>
      <c r="F157" s="14" t="s">
        <v>11</v>
      </c>
      <c r="G157" s="14" t="s">
        <v>28</v>
      </c>
      <c r="H157" s="14" t="s">
        <v>28</v>
      </c>
      <c r="I157" s="14"/>
      <c r="J157" s="18"/>
    </row>
    <row r="158" spans="1:10" x14ac:dyDescent="0.25">
      <c r="A158" s="12" t="s">
        <v>16</v>
      </c>
      <c r="B158" s="8" t="s">
        <v>13</v>
      </c>
      <c r="C158" s="14">
        <v>1.01</v>
      </c>
      <c r="D158" s="14" t="s">
        <v>30</v>
      </c>
      <c r="E158" s="14" t="s">
        <v>11</v>
      </c>
      <c r="F158" s="14" t="s">
        <v>11</v>
      </c>
      <c r="G158" s="14" t="s">
        <v>28</v>
      </c>
      <c r="H158" s="14" t="s">
        <v>28</v>
      </c>
      <c r="I158" s="14"/>
      <c r="J158" s="18"/>
    </row>
    <row r="159" spans="1:10" x14ac:dyDescent="0.25">
      <c r="A159" s="12" t="s">
        <v>16</v>
      </c>
      <c r="B159" s="8" t="s">
        <v>13</v>
      </c>
      <c r="C159" s="14">
        <v>1.06</v>
      </c>
      <c r="D159" s="14" t="s">
        <v>31</v>
      </c>
      <c r="E159" s="14" t="s">
        <v>11</v>
      </c>
      <c r="F159" s="14" t="s">
        <v>11</v>
      </c>
      <c r="G159" s="14" t="s">
        <v>28</v>
      </c>
      <c r="H159" s="14" t="s">
        <v>28</v>
      </c>
      <c r="I159" s="14"/>
      <c r="J159" s="18"/>
    </row>
    <row r="160" spans="1:10" x14ac:dyDescent="0.25">
      <c r="A160" s="12" t="s">
        <v>16</v>
      </c>
      <c r="B160" s="8" t="s">
        <v>13</v>
      </c>
      <c r="C160" s="21">
        <v>1.03</v>
      </c>
      <c r="D160" s="14" t="s">
        <v>29</v>
      </c>
      <c r="E160" s="14" t="s">
        <v>11</v>
      </c>
      <c r="F160" s="14" t="s">
        <v>11</v>
      </c>
      <c r="G160" s="14" t="s">
        <v>28</v>
      </c>
      <c r="H160" s="14" t="s">
        <v>28</v>
      </c>
      <c r="I160" s="14"/>
      <c r="J160" s="18"/>
    </row>
    <row r="161" spans="1:10" x14ac:dyDescent="0.25">
      <c r="A161" s="12" t="s">
        <v>16</v>
      </c>
      <c r="B161" s="9" t="s">
        <v>14</v>
      </c>
      <c r="C161" s="21">
        <v>0.92</v>
      </c>
      <c r="D161" s="14" t="s">
        <v>30</v>
      </c>
      <c r="E161" s="14" t="s">
        <v>11</v>
      </c>
      <c r="F161" s="14" t="s">
        <v>11</v>
      </c>
      <c r="G161" s="14" t="s">
        <v>28</v>
      </c>
      <c r="H161" s="14" t="s">
        <v>28</v>
      </c>
      <c r="I161" s="14"/>
      <c r="J161" s="18"/>
    </row>
    <row r="162" spans="1:10" x14ac:dyDescent="0.25">
      <c r="A162" s="12" t="s">
        <v>16</v>
      </c>
      <c r="B162" s="9" t="s">
        <v>14</v>
      </c>
      <c r="C162" s="14">
        <v>0.97</v>
      </c>
      <c r="D162" s="14" t="s">
        <v>27</v>
      </c>
      <c r="E162" s="14" t="s">
        <v>11</v>
      </c>
      <c r="F162" s="14" t="s">
        <v>28</v>
      </c>
      <c r="G162" s="14" t="s">
        <v>28</v>
      </c>
      <c r="H162" s="14" t="s">
        <v>28</v>
      </c>
      <c r="I162" s="50" t="s">
        <v>75</v>
      </c>
      <c r="J162" s="18"/>
    </row>
    <row r="163" spans="1:10" x14ac:dyDescent="0.25">
      <c r="A163" s="12" t="s">
        <v>16</v>
      </c>
      <c r="B163" s="9" t="s">
        <v>14</v>
      </c>
      <c r="C163" s="14">
        <v>1.04</v>
      </c>
      <c r="D163" s="14" t="s">
        <v>29</v>
      </c>
      <c r="E163" s="14" t="s">
        <v>11</v>
      </c>
      <c r="F163" s="14" t="s">
        <v>11</v>
      </c>
      <c r="G163" s="14" t="s">
        <v>28</v>
      </c>
      <c r="H163" s="14" t="s">
        <v>28</v>
      </c>
      <c r="I163" s="14"/>
      <c r="J163" s="18"/>
    </row>
    <row r="164" spans="1:10" x14ac:dyDescent="0.25">
      <c r="A164" s="12" t="s">
        <v>16</v>
      </c>
      <c r="B164" s="9" t="s">
        <v>14</v>
      </c>
      <c r="C164" s="21">
        <v>0.96</v>
      </c>
      <c r="D164" s="14" t="s">
        <v>31</v>
      </c>
      <c r="E164" s="14" t="s">
        <v>11</v>
      </c>
      <c r="F164" s="14" t="s">
        <v>11</v>
      </c>
      <c r="G164" s="14" t="s">
        <v>28</v>
      </c>
      <c r="H164" s="14" t="s">
        <v>28</v>
      </c>
      <c r="I164" s="14"/>
      <c r="J164" s="18"/>
    </row>
    <row r="165" spans="1:10" x14ac:dyDescent="0.25">
      <c r="A165" s="13" t="s">
        <v>17</v>
      </c>
      <c r="B165" s="5" t="s">
        <v>12</v>
      </c>
      <c r="C165" s="14">
        <v>0.99</v>
      </c>
      <c r="D165" s="14" t="s">
        <v>30</v>
      </c>
      <c r="E165" s="14" t="s">
        <v>11</v>
      </c>
      <c r="F165" s="14" t="s">
        <v>11</v>
      </c>
      <c r="G165" s="14" t="s">
        <v>28</v>
      </c>
      <c r="H165" s="14" t="s">
        <v>28</v>
      </c>
      <c r="I165" s="14"/>
      <c r="J165" s="18"/>
    </row>
    <row r="166" spans="1:10" x14ac:dyDescent="0.25">
      <c r="A166" s="13" t="s">
        <v>17</v>
      </c>
      <c r="B166" s="5" t="s">
        <v>12</v>
      </c>
      <c r="C166" s="14">
        <v>1.33</v>
      </c>
      <c r="D166" s="14" t="s">
        <v>29</v>
      </c>
      <c r="E166" s="14" t="s">
        <v>11</v>
      </c>
      <c r="F166" s="14" t="s">
        <v>11</v>
      </c>
      <c r="G166" s="14" t="s">
        <v>28</v>
      </c>
      <c r="H166" s="14" t="s">
        <v>28</v>
      </c>
      <c r="I166" s="14"/>
      <c r="J166" s="18"/>
    </row>
    <row r="167" spans="1:10" x14ac:dyDescent="0.25">
      <c r="A167" s="13" t="s">
        <v>17</v>
      </c>
      <c r="B167" s="5" t="s">
        <v>12</v>
      </c>
      <c r="C167" s="21">
        <v>1.04</v>
      </c>
      <c r="D167" s="14" t="s">
        <v>27</v>
      </c>
      <c r="E167" s="14" t="s">
        <v>11</v>
      </c>
      <c r="F167" s="14" t="s">
        <v>11</v>
      </c>
      <c r="G167" s="14" t="s">
        <v>28</v>
      </c>
      <c r="H167" s="14" t="s">
        <v>28</v>
      </c>
      <c r="I167" s="14"/>
      <c r="J167" s="18"/>
    </row>
    <row r="168" spans="1:10" x14ac:dyDescent="0.25">
      <c r="A168" s="13" t="s">
        <v>17</v>
      </c>
      <c r="B168" s="5" t="s">
        <v>12</v>
      </c>
      <c r="C168" s="14">
        <v>1.21</v>
      </c>
      <c r="D168" s="14" t="s">
        <v>31</v>
      </c>
      <c r="E168" s="14" t="s">
        <v>11</v>
      </c>
      <c r="F168" s="14" t="s">
        <v>11</v>
      </c>
      <c r="G168" s="14" t="s">
        <v>28</v>
      </c>
      <c r="H168" s="14" t="s">
        <v>28</v>
      </c>
      <c r="I168" s="14"/>
      <c r="J168" s="18"/>
    </row>
    <row r="169" spans="1:10" x14ac:dyDescent="0.25">
      <c r="A169" s="13" t="s">
        <v>17</v>
      </c>
      <c r="B169" s="8" t="s">
        <v>13</v>
      </c>
      <c r="C169" s="14">
        <v>1.08</v>
      </c>
      <c r="D169" s="14" t="s">
        <v>29</v>
      </c>
      <c r="E169" s="14" t="s">
        <v>11</v>
      </c>
      <c r="F169" s="14" t="s">
        <v>11</v>
      </c>
      <c r="G169" s="14" t="s">
        <v>28</v>
      </c>
      <c r="H169" s="14" t="s">
        <v>28</v>
      </c>
      <c r="I169" s="14"/>
      <c r="J169" s="18"/>
    </row>
    <row r="170" spans="1:10" x14ac:dyDescent="0.25">
      <c r="A170" s="13" t="s">
        <v>17</v>
      </c>
      <c r="B170" s="8" t="s">
        <v>13</v>
      </c>
      <c r="C170" s="21">
        <v>0.98</v>
      </c>
      <c r="D170" s="14" t="s">
        <v>30</v>
      </c>
      <c r="E170" s="14" t="s">
        <v>11</v>
      </c>
      <c r="F170" s="14" t="s">
        <v>11</v>
      </c>
      <c r="G170" s="14" t="s">
        <v>28</v>
      </c>
      <c r="H170" s="14" t="s">
        <v>28</v>
      </c>
      <c r="I170" s="14"/>
      <c r="J170" s="18"/>
    </row>
    <row r="171" spans="1:10" x14ac:dyDescent="0.25">
      <c r="A171" s="13" t="s">
        <v>17</v>
      </c>
      <c r="B171" s="8" t="s">
        <v>13</v>
      </c>
      <c r="C171" s="14">
        <v>1.23</v>
      </c>
      <c r="D171" s="14" t="s">
        <v>31</v>
      </c>
      <c r="E171" s="14" t="s">
        <v>11</v>
      </c>
      <c r="F171" s="14" t="s">
        <v>11</v>
      </c>
      <c r="G171" s="14" t="s">
        <v>28</v>
      </c>
      <c r="H171" s="14" t="s">
        <v>28</v>
      </c>
      <c r="I171" s="14"/>
      <c r="J171" s="18"/>
    </row>
    <row r="172" spans="1:10" x14ac:dyDescent="0.25">
      <c r="A172" s="13" t="s">
        <v>17</v>
      </c>
      <c r="B172" s="8" t="s">
        <v>13</v>
      </c>
      <c r="C172" s="21">
        <v>1.1000000000000001</v>
      </c>
      <c r="D172" s="14" t="s">
        <v>27</v>
      </c>
      <c r="E172" s="14" t="s">
        <v>11</v>
      </c>
      <c r="F172" s="14" t="s">
        <v>11</v>
      </c>
      <c r="G172" s="14" t="s">
        <v>28</v>
      </c>
      <c r="H172" s="14" t="s">
        <v>28</v>
      </c>
      <c r="I172" s="14"/>
      <c r="J172" s="18"/>
    </row>
    <row r="173" spans="1:10" x14ac:dyDescent="0.25">
      <c r="A173" s="13" t="s">
        <v>17</v>
      </c>
      <c r="B173" s="9" t="s">
        <v>14</v>
      </c>
      <c r="C173" s="21">
        <v>0.97</v>
      </c>
      <c r="D173" s="14" t="s">
        <v>30</v>
      </c>
      <c r="E173" s="51" t="s">
        <v>28</v>
      </c>
      <c r="F173" s="14" t="s">
        <v>11</v>
      </c>
      <c r="G173" s="14" t="s">
        <v>28</v>
      </c>
      <c r="H173" s="14" t="s">
        <v>28</v>
      </c>
      <c r="I173" s="14"/>
      <c r="J173" s="18"/>
    </row>
    <row r="174" spans="1:10" x14ac:dyDescent="0.25">
      <c r="A174" s="13" t="s">
        <v>17</v>
      </c>
      <c r="B174" s="9" t="s">
        <v>14</v>
      </c>
      <c r="C174" s="21">
        <v>1.04</v>
      </c>
      <c r="D174" s="14" t="s">
        <v>31</v>
      </c>
      <c r="E174" s="14" t="s">
        <v>11</v>
      </c>
      <c r="F174" s="14" t="s">
        <v>11</v>
      </c>
      <c r="G174" s="14" t="s">
        <v>11</v>
      </c>
      <c r="H174" s="14" t="s">
        <v>28</v>
      </c>
      <c r="I174" s="14"/>
      <c r="J174" s="18"/>
    </row>
    <row r="175" spans="1:10" x14ac:dyDescent="0.25">
      <c r="A175" s="13" t="s">
        <v>17</v>
      </c>
      <c r="B175" s="9" t="s">
        <v>14</v>
      </c>
      <c r="C175" s="14">
        <v>0.94</v>
      </c>
      <c r="D175" s="14" t="s">
        <v>29</v>
      </c>
      <c r="E175" s="14" t="s">
        <v>11</v>
      </c>
      <c r="F175" s="14" t="s">
        <v>11</v>
      </c>
      <c r="G175" s="14" t="s">
        <v>28</v>
      </c>
      <c r="H175" s="14" t="s">
        <v>28</v>
      </c>
      <c r="I175" s="14"/>
      <c r="J175" s="6"/>
    </row>
    <row r="176" spans="1:10" x14ac:dyDescent="0.25">
      <c r="A176" s="13" t="s">
        <v>17</v>
      </c>
      <c r="B176" s="9" t="s">
        <v>14</v>
      </c>
      <c r="C176" s="21">
        <v>1</v>
      </c>
      <c r="D176" s="14" t="s">
        <v>27</v>
      </c>
      <c r="E176" s="14" t="s">
        <v>11</v>
      </c>
      <c r="F176" s="14" t="s">
        <v>11</v>
      </c>
      <c r="G176" s="14" t="s">
        <v>28</v>
      </c>
      <c r="H176" s="14" t="s">
        <v>28</v>
      </c>
      <c r="I176" s="14"/>
      <c r="J176" s="18"/>
    </row>
    <row r="177" spans="1:10" x14ac:dyDescent="0.25">
      <c r="A177" s="23" t="s">
        <v>18</v>
      </c>
      <c r="B177" s="5" t="s">
        <v>12</v>
      </c>
      <c r="C177" s="14">
        <v>1.1100000000000001</v>
      </c>
      <c r="D177" s="14" t="s">
        <v>30</v>
      </c>
      <c r="E177" s="14" t="s">
        <v>11</v>
      </c>
      <c r="F177" s="14" t="s">
        <v>11</v>
      </c>
      <c r="G177" s="14" t="s">
        <v>28</v>
      </c>
      <c r="H177" s="14" t="s">
        <v>28</v>
      </c>
      <c r="I177" s="14"/>
      <c r="J177" s="18"/>
    </row>
    <row r="178" spans="1:10" x14ac:dyDescent="0.25">
      <c r="A178" s="23" t="s">
        <v>18</v>
      </c>
      <c r="B178" s="5" t="s">
        <v>12</v>
      </c>
      <c r="C178" s="14">
        <v>1.18</v>
      </c>
      <c r="D178" s="14" t="s">
        <v>27</v>
      </c>
      <c r="E178" s="14" t="s">
        <v>11</v>
      </c>
      <c r="F178" s="14" t="s">
        <v>11</v>
      </c>
      <c r="G178" s="14" t="s">
        <v>28</v>
      </c>
      <c r="H178" s="14" t="s">
        <v>28</v>
      </c>
      <c r="I178" s="14"/>
      <c r="J178" s="18"/>
    </row>
    <row r="179" spans="1:10" x14ac:dyDescent="0.25">
      <c r="A179" s="23" t="s">
        <v>18</v>
      </c>
      <c r="B179" s="5" t="s">
        <v>12</v>
      </c>
      <c r="C179" s="14">
        <v>0.98</v>
      </c>
      <c r="D179" s="14" t="s">
        <v>29</v>
      </c>
      <c r="E179" s="14" t="s">
        <v>11</v>
      </c>
      <c r="F179" s="14" t="s">
        <v>11</v>
      </c>
      <c r="G179" s="14" t="s">
        <v>28</v>
      </c>
      <c r="H179" s="14" t="s">
        <v>28</v>
      </c>
      <c r="I179" s="14"/>
      <c r="J179" s="18"/>
    </row>
    <row r="180" spans="1:10" x14ac:dyDescent="0.25">
      <c r="A180" s="23" t="s">
        <v>18</v>
      </c>
      <c r="B180" s="5" t="s">
        <v>12</v>
      </c>
      <c r="C180" s="21">
        <v>0.94</v>
      </c>
      <c r="D180" s="14" t="s">
        <v>31</v>
      </c>
      <c r="E180" s="14" t="s">
        <v>11</v>
      </c>
      <c r="F180" s="14" t="s">
        <v>11</v>
      </c>
      <c r="G180" s="14" t="s">
        <v>28</v>
      </c>
      <c r="H180" s="14" t="s">
        <v>28</v>
      </c>
      <c r="I180" s="14"/>
      <c r="J180" s="18"/>
    </row>
    <row r="181" spans="1:10" x14ac:dyDescent="0.25">
      <c r="A181" s="23" t="s">
        <v>18</v>
      </c>
      <c r="B181" s="8" t="s">
        <v>13</v>
      </c>
      <c r="C181" s="14">
        <v>1.1299999999999999</v>
      </c>
      <c r="D181" s="14" t="s">
        <v>29</v>
      </c>
      <c r="E181" s="14" t="s">
        <v>11</v>
      </c>
      <c r="F181" s="14" t="s">
        <v>11</v>
      </c>
      <c r="G181" s="14" t="s">
        <v>28</v>
      </c>
      <c r="H181" s="14" t="s">
        <v>28</v>
      </c>
      <c r="I181" s="14"/>
      <c r="J181" s="18"/>
    </row>
    <row r="182" spans="1:10" x14ac:dyDescent="0.25">
      <c r="A182" s="23" t="s">
        <v>18</v>
      </c>
      <c r="B182" s="8" t="s">
        <v>13</v>
      </c>
      <c r="C182" s="14">
        <v>1.06</v>
      </c>
      <c r="D182" s="14" t="s">
        <v>30</v>
      </c>
      <c r="E182" s="14" t="s">
        <v>11</v>
      </c>
      <c r="F182" s="14" t="s">
        <v>11</v>
      </c>
      <c r="G182" s="14" t="s">
        <v>28</v>
      </c>
      <c r="H182" s="14" t="s">
        <v>28</v>
      </c>
      <c r="I182" s="14"/>
      <c r="J182" s="18"/>
    </row>
    <row r="183" spans="1:10" x14ac:dyDescent="0.25">
      <c r="A183" s="23" t="s">
        <v>18</v>
      </c>
      <c r="B183" s="8" t="s">
        <v>13</v>
      </c>
      <c r="C183" s="21">
        <v>1.05</v>
      </c>
      <c r="D183" s="14" t="s">
        <v>31</v>
      </c>
      <c r="E183" s="14" t="s">
        <v>11</v>
      </c>
      <c r="F183" s="14" t="s">
        <v>11</v>
      </c>
      <c r="G183" s="14" t="s">
        <v>28</v>
      </c>
      <c r="H183" s="14" t="s">
        <v>28</v>
      </c>
      <c r="I183" s="14"/>
      <c r="J183" s="18"/>
    </row>
    <row r="184" spans="1:10" x14ac:dyDescent="0.25">
      <c r="A184" s="23" t="s">
        <v>18</v>
      </c>
      <c r="B184" s="8" t="s">
        <v>13</v>
      </c>
      <c r="C184" s="14">
        <v>1.1100000000000001</v>
      </c>
      <c r="D184" s="14" t="s">
        <v>27</v>
      </c>
      <c r="E184" s="14" t="s">
        <v>11</v>
      </c>
      <c r="F184" s="14" t="s">
        <v>11</v>
      </c>
      <c r="G184" s="14" t="s">
        <v>28</v>
      </c>
      <c r="H184" s="14" t="s">
        <v>28</v>
      </c>
      <c r="I184" s="14"/>
      <c r="J184" s="18"/>
    </row>
    <row r="185" spans="1:10" x14ac:dyDescent="0.25">
      <c r="A185" s="23" t="s">
        <v>18</v>
      </c>
      <c r="B185" s="9" t="s">
        <v>14</v>
      </c>
      <c r="C185" s="14">
        <v>1.02</v>
      </c>
      <c r="D185" s="14" t="s">
        <v>29</v>
      </c>
      <c r="E185" s="14" t="s">
        <v>11</v>
      </c>
      <c r="F185" s="14" t="s">
        <v>11</v>
      </c>
      <c r="G185" s="14" t="s">
        <v>11</v>
      </c>
      <c r="H185" s="14" t="s">
        <v>28</v>
      </c>
      <c r="I185" s="14"/>
      <c r="J185" s="18"/>
    </row>
    <row r="186" spans="1:10" x14ac:dyDescent="0.25">
      <c r="A186" s="23" t="s">
        <v>18</v>
      </c>
      <c r="B186" s="9" t="s">
        <v>14</v>
      </c>
      <c r="C186" s="14">
        <v>0.99</v>
      </c>
      <c r="D186" s="14" t="s">
        <v>27</v>
      </c>
      <c r="E186" s="14" t="s">
        <v>11</v>
      </c>
      <c r="F186" s="14" t="s">
        <v>11</v>
      </c>
      <c r="G186" s="14" t="s">
        <v>11</v>
      </c>
      <c r="H186" s="14" t="s">
        <v>28</v>
      </c>
      <c r="I186" s="14"/>
      <c r="J186" s="18"/>
    </row>
    <row r="187" spans="1:10" x14ac:dyDescent="0.25">
      <c r="A187" s="23" t="s">
        <v>18</v>
      </c>
      <c r="B187" s="9" t="s">
        <v>14</v>
      </c>
      <c r="C187" s="21">
        <v>0.9</v>
      </c>
      <c r="D187" s="14" t="s">
        <v>30</v>
      </c>
      <c r="E187" s="14" t="s">
        <v>11</v>
      </c>
      <c r="F187" s="14" t="s">
        <v>11</v>
      </c>
      <c r="G187" s="14" t="s">
        <v>11</v>
      </c>
      <c r="H187" s="14" t="s">
        <v>28</v>
      </c>
      <c r="I187" s="14"/>
      <c r="J187" s="18"/>
    </row>
    <row r="188" spans="1:10" x14ac:dyDescent="0.25">
      <c r="A188" s="23" t="s">
        <v>18</v>
      </c>
      <c r="B188" s="9" t="s">
        <v>14</v>
      </c>
      <c r="C188" s="21">
        <v>0.9</v>
      </c>
      <c r="D188" s="14" t="s">
        <v>31</v>
      </c>
      <c r="E188" s="14" t="s">
        <v>11</v>
      </c>
      <c r="F188" s="14" t="s">
        <v>11</v>
      </c>
      <c r="G188" s="14" t="s">
        <v>11</v>
      </c>
      <c r="H188" s="14" t="s">
        <v>28</v>
      </c>
      <c r="I188" s="14"/>
      <c r="J188" s="6"/>
    </row>
    <row r="190" spans="1:10" x14ac:dyDescent="0.25">
      <c r="A190" s="89" t="s">
        <v>78</v>
      </c>
      <c r="B190" s="89"/>
      <c r="C190" s="89"/>
      <c r="D190" s="89"/>
      <c r="E190" s="89"/>
      <c r="F190" s="89"/>
      <c r="G190" s="89"/>
      <c r="H190" s="89"/>
      <c r="I190" s="89"/>
      <c r="J190" s="89"/>
    </row>
    <row r="191" spans="1:10" x14ac:dyDescent="0.25">
      <c r="A191" s="1" t="s">
        <v>2</v>
      </c>
      <c r="B191" s="36" t="s">
        <v>3</v>
      </c>
      <c r="C191" s="36" t="s">
        <v>4</v>
      </c>
      <c r="D191" s="36" t="s">
        <v>6</v>
      </c>
      <c r="E191" s="36" t="s">
        <v>7</v>
      </c>
      <c r="F191" s="3" t="s">
        <v>8</v>
      </c>
      <c r="G191" s="36" t="s">
        <v>9</v>
      </c>
      <c r="H191" s="36" t="s">
        <v>10</v>
      </c>
      <c r="I191" s="36"/>
      <c r="J191" s="36" t="s">
        <v>5</v>
      </c>
    </row>
    <row r="192" spans="1:10" x14ac:dyDescent="0.25">
      <c r="A192" s="4" t="s">
        <v>11</v>
      </c>
      <c r="B192" s="5" t="s">
        <v>12</v>
      </c>
      <c r="C192" s="21">
        <v>0.82</v>
      </c>
      <c r="D192" s="14" t="s">
        <v>27</v>
      </c>
      <c r="E192" s="14" t="s">
        <v>11</v>
      </c>
      <c r="F192" s="14" t="s">
        <v>11</v>
      </c>
      <c r="G192" s="14" t="s">
        <v>28</v>
      </c>
      <c r="H192" s="14" t="s">
        <v>28</v>
      </c>
      <c r="I192" s="36"/>
      <c r="J192" s="6" t="s">
        <v>22</v>
      </c>
    </row>
    <row r="193" spans="1:10" x14ac:dyDescent="0.25">
      <c r="A193" s="4" t="s">
        <v>11</v>
      </c>
      <c r="B193" s="5" t="s">
        <v>12</v>
      </c>
      <c r="C193" s="14">
        <v>0.93</v>
      </c>
      <c r="D193" s="14" t="s">
        <v>31</v>
      </c>
      <c r="E193" s="14" t="s">
        <v>11</v>
      </c>
      <c r="F193" s="14" t="s">
        <v>11</v>
      </c>
      <c r="G193" s="14" t="s">
        <v>28</v>
      </c>
      <c r="H193" s="14" t="s">
        <v>28</v>
      </c>
      <c r="I193" s="36"/>
      <c r="J193" s="17">
        <f>AVERAGE(C192:C203)</f>
        <v>0.7991666666666668</v>
      </c>
    </row>
    <row r="194" spans="1:10" x14ac:dyDescent="0.25">
      <c r="A194" s="4" t="s">
        <v>11</v>
      </c>
      <c r="B194" s="5" t="s">
        <v>12</v>
      </c>
      <c r="C194" s="14">
        <v>0.77</v>
      </c>
      <c r="D194" s="14" t="s">
        <v>29</v>
      </c>
      <c r="E194" s="14" t="s">
        <v>11</v>
      </c>
      <c r="F194" s="14" t="s">
        <v>11</v>
      </c>
      <c r="G194" s="14" t="s">
        <v>28</v>
      </c>
      <c r="H194" s="14" t="s">
        <v>28</v>
      </c>
      <c r="I194" s="36"/>
      <c r="J194" s="6" t="s">
        <v>23</v>
      </c>
    </row>
    <row r="195" spans="1:10" x14ac:dyDescent="0.25">
      <c r="A195" s="4" t="s">
        <v>11</v>
      </c>
      <c r="B195" s="5" t="s">
        <v>12</v>
      </c>
      <c r="C195" s="14">
        <v>0.81</v>
      </c>
      <c r="D195" s="14" t="s">
        <v>30</v>
      </c>
      <c r="E195" s="14" t="s">
        <v>11</v>
      </c>
      <c r="F195" s="14" t="s">
        <v>11</v>
      </c>
      <c r="G195" s="14" t="s">
        <v>28</v>
      </c>
      <c r="H195" s="14" t="s">
        <v>28</v>
      </c>
      <c r="I195" s="36"/>
      <c r="J195" s="17">
        <f>AVERAGE(C204:C215)</f>
        <v>0.80444444444444441</v>
      </c>
    </row>
    <row r="196" spans="1:10" x14ac:dyDescent="0.25">
      <c r="A196" s="4" t="s">
        <v>11</v>
      </c>
      <c r="B196" s="8" t="s">
        <v>13</v>
      </c>
      <c r="C196" s="21">
        <v>0.87</v>
      </c>
      <c r="D196" s="14" t="s">
        <v>29</v>
      </c>
      <c r="E196" s="14" t="s">
        <v>11</v>
      </c>
      <c r="F196" s="14" t="s">
        <v>11</v>
      </c>
      <c r="G196" s="14" t="s">
        <v>28</v>
      </c>
      <c r="H196" s="14" t="s">
        <v>28</v>
      </c>
      <c r="I196" s="36"/>
      <c r="J196" s="6" t="s">
        <v>24</v>
      </c>
    </row>
    <row r="197" spans="1:10" x14ac:dyDescent="0.25">
      <c r="A197" s="4" t="s">
        <v>11</v>
      </c>
      <c r="B197" s="8" t="s">
        <v>13</v>
      </c>
      <c r="C197" s="14">
        <v>0.77</v>
      </c>
      <c r="D197" s="14" t="s">
        <v>30</v>
      </c>
      <c r="E197" s="14" t="s">
        <v>11</v>
      </c>
      <c r="F197" s="14" t="s">
        <v>11</v>
      </c>
      <c r="G197" s="14" t="s">
        <v>28</v>
      </c>
      <c r="H197" s="14" t="s">
        <v>28</v>
      </c>
      <c r="I197" s="36"/>
      <c r="J197" s="17">
        <f>AVERAGE(C216:C227)</f>
        <v>0.81249999999999989</v>
      </c>
    </row>
    <row r="198" spans="1:10" x14ac:dyDescent="0.25">
      <c r="A198" s="4" t="s">
        <v>11</v>
      </c>
      <c r="B198" s="8" t="s">
        <v>13</v>
      </c>
      <c r="C198" s="14">
        <v>0.78</v>
      </c>
      <c r="D198" s="14" t="s">
        <v>27</v>
      </c>
      <c r="E198" s="14" t="s">
        <v>11</v>
      </c>
      <c r="F198" s="14" t="s">
        <v>11</v>
      </c>
      <c r="G198" s="14" t="s">
        <v>28</v>
      </c>
      <c r="H198" s="14" t="s">
        <v>28</v>
      </c>
      <c r="I198" s="36"/>
      <c r="J198" s="6" t="s">
        <v>25</v>
      </c>
    </row>
    <row r="199" spans="1:10" x14ac:dyDescent="0.25">
      <c r="A199" s="4" t="s">
        <v>11</v>
      </c>
      <c r="B199" s="8" t="s">
        <v>13</v>
      </c>
      <c r="C199" s="14">
        <v>0.82</v>
      </c>
      <c r="D199" s="14" t="s">
        <v>31</v>
      </c>
      <c r="E199" s="14" t="s">
        <v>11</v>
      </c>
      <c r="F199" s="14" t="s">
        <v>11</v>
      </c>
      <c r="G199" s="14" t="s">
        <v>28</v>
      </c>
      <c r="H199" s="14" t="s">
        <v>28</v>
      </c>
      <c r="I199" s="36"/>
      <c r="J199" s="17">
        <f>AVERAGE(C228:C239)</f>
        <v>0.85545454545454547</v>
      </c>
    </row>
    <row r="200" spans="1:10" x14ac:dyDescent="0.25">
      <c r="A200" s="4" t="s">
        <v>11</v>
      </c>
      <c r="B200" s="9" t="s">
        <v>14</v>
      </c>
      <c r="C200" s="14">
        <v>0.79</v>
      </c>
      <c r="D200" s="14" t="s">
        <v>29</v>
      </c>
      <c r="E200" s="14" t="s">
        <v>11</v>
      </c>
      <c r="F200" s="14" t="s">
        <v>11</v>
      </c>
      <c r="G200" s="14" t="s">
        <v>11</v>
      </c>
      <c r="H200" s="14" t="s">
        <v>28</v>
      </c>
      <c r="I200" s="36"/>
      <c r="J200" s="10" t="s">
        <v>26</v>
      </c>
    </row>
    <row r="201" spans="1:10" x14ac:dyDescent="0.25">
      <c r="A201" s="4" t="s">
        <v>11</v>
      </c>
      <c r="B201" s="9" t="s">
        <v>14</v>
      </c>
      <c r="C201" s="14">
        <v>0.79</v>
      </c>
      <c r="D201" s="14" t="s">
        <v>31</v>
      </c>
      <c r="E201" s="14" t="s">
        <v>11</v>
      </c>
      <c r="F201" s="14" t="s">
        <v>11</v>
      </c>
      <c r="G201" s="14" t="s">
        <v>11</v>
      </c>
      <c r="H201" s="14" t="s">
        <v>28</v>
      </c>
      <c r="I201" s="36"/>
      <c r="J201" s="17">
        <f>AVERAGE(C240:C251)</f>
        <v>0.81909090909090909</v>
      </c>
    </row>
    <row r="202" spans="1:10" x14ac:dyDescent="0.25">
      <c r="A202" s="4" t="s">
        <v>11</v>
      </c>
      <c r="B202" s="9" t="s">
        <v>14</v>
      </c>
      <c r="C202" s="14">
        <v>0.79</v>
      </c>
      <c r="D202" s="14" t="s">
        <v>27</v>
      </c>
      <c r="E202" s="14" t="s">
        <v>11</v>
      </c>
      <c r="F202" s="14" t="s">
        <v>11</v>
      </c>
      <c r="G202" s="14" t="s">
        <v>11</v>
      </c>
      <c r="H202" s="14" t="s">
        <v>28</v>
      </c>
      <c r="I202" s="36"/>
      <c r="J202" s="36" t="s">
        <v>19</v>
      </c>
    </row>
    <row r="203" spans="1:10" x14ac:dyDescent="0.25">
      <c r="A203" s="4" t="s">
        <v>11</v>
      </c>
      <c r="B203" s="9" t="s">
        <v>14</v>
      </c>
      <c r="C203" s="14">
        <v>0.65</v>
      </c>
      <c r="D203" s="14" t="s">
        <v>30</v>
      </c>
      <c r="E203" s="14" t="s">
        <v>11</v>
      </c>
      <c r="F203" s="14" t="s">
        <v>11</v>
      </c>
      <c r="G203" s="14" t="s">
        <v>11</v>
      </c>
      <c r="H203" s="14" t="s">
        <v>28</v>
      </c>
      <c r="I203" s="36"/>
      <c r="J203" s="17">
        <f>AVERAGE(C192:C195,C204:C207,C216:C219,C228:C231,C240:C243)</f>
        <v>0.82315789473684209</v>
      </c>
    </row>
    <row r="204" spans="1:10" x14ac:dyDescent="0.25">
      <c r="A204" s="11" t="s">
        <v>15</v>
      </c>
      <c r="B204" s="5" t="s">
        <v>12</v>
      </c>
      <c r="C204" s="21">
        <v>0.8</v>
      </c>
      <c r="D204" s="14" t="s">
        <v>29</v>
      </c>
      <c r="E204" s="14" t="s">
        <v>11</v>
      </c>
      <c r="F204" s="14" t="s">
        <v>11</v>
      </c>
      <c r="G204" s="14" t="s">
        <v>28</v>
      </c>
      <c r="H204" s="14" t="s">
        <v>28</v>
      </c>
      <c r="I204" s="36"/>
      <c r="J204" s="36" t="s">
        <v>20</v>
      </c>
    </row>
    <row r="205" spans="1:10" x14ac:dyDescent="0.25">
      <c r="A205" s="11" t="s">
        <v>15</v>
      </c>
      <c r="B205" s="5" t="s">
        <v>12</v>
      </c>
      <c r="C205" s="14">
        <v>0.87</v>
      </c>
      <c r="D205" s="14" t="s">
        <v>30</v>
      </c>
      <c r="E205" s="14" t="s">
        <v>11</v>
      </c>
      <c r="F205" s="14" t="s">
        <v>11</v>
      </c>
      <c r="G205" s="14" t="s">
        <v>28</v>
      </c>
      <c r="H205" s="14" t="s">
        <v>28</v>
      </c>
      <c r="I205" s="36"/>
      <c r="J205" s="17">
        <f>AVERAGE(C196:C199,C208:C211,C220:C223,C232:C235,C244:C247)</f>
        <v>0.8488888888888888</v>
      </c>
    </row>
    <row r="206" spans="1:10" x14ac:dyDescent="0.25">
      <c r="A206" s="11" t="s">
        <v>15</v>
      </c>
      <c r="B206" s="5" t="s">
        <v>12</v>
      </c>
      <c r="C206" s="57" t="s">
        <v>85</v>
      </c>
      <c r="D206" s="56" t="s">
        <v>27</v>
      </c>
      <c r="E206" s="57" t="s">
        <v>85</v>
      </c>
      <c r="F206" s="57" t="s">
        <v>85</v>
      </c>
      <c r="G206" s="57" t="s">
        <v>85</v>
      </c>
      <c r="H206" s="57" t="s">
        <v>85</v>
      </c>
      <c r="I206" s="36"/>
      <c r="J206" s="36" t="s">
        <v>21</v>
      </c>
    </row>
    <row r="207" spans="1:10" x14ac:dyDescent="0.25">
      <c r="A207" s="11" t="s">
        <v>15</v>
      </c>
      <c r="B207" s="5" t="s">
        <v>12</v>
      </c>
      <c r="C207" s="21">
        <v>0.88</v>
      </c>
      <c r="D207" s="14" t="s">
        <v>31</v>
      </c>
      <c r="E207" s="14" t="s">
        <v>11</v>
      </c>
      <c r="F207" s="14" t="s">
        <v>11</v>
      </c>
      <c r="G207" s="14" t="s">
        <v>28</v>
      </c>
      <c r="H207" s="14" t="s">
        <v>28</v>
      </c>
      <c r="I207" s="36"/>
      <c r="J207" s="17">
        <f>AVERAGE(C200:C203,C212:C215,C224:C227,C236:C239,C248:C251)</f>
        <v>0.78222222222222226</v>
      </c>
    </row>
    <row r="208" spans="1:10" x14ac:dyDescent="0.25">
      <c r="A208" s="11" t="s">
        <v>15</v>
      </c>
      <c r="B208" s="8" t="s">
        <v>13</v>
      </c>
      <c r="C208" s="14">
        <v>0.83</v>
      </c>
      <c r="D208" s="14" t="s">
        <v>29</v>
      </c>
      <c r="E208" s="14" t="s">
        <v>11</v>
      </c>
      <c r="F208" s="14" t="s">
        <v>11</v>
      </c>
      <c r="G208" s="14" t="s">
        <v>28</v>
      </c>
      <c r="H208" s="14" t="s">
        <v>28</v>
      </c>
      <c r="I208" s="36"/>
      <c r="J208" s="36"/>
    </row>
    <row r="209" spans="1:10" x14ac:dyDescent="0.25">
      <c r="A209" s="11" t="s">
        <v>15</v>
      </c>
      <c r="B209" s="8" t="s">
        <v>13</v>
      </c>
      <c r="C209" s="14">
        <v>0.77</v>
      </c>
      <c r="D209" s="14" t="s">
        <v>27</v>
      </c>
      <c r="E209" s="14" t="s">
        <v>11</v>
      </c>
      <c r="F209" s="14" t="s">
        <v>11</v>
      </c>
      <c r="G209" s="14" t="s">
        <v>11</v>
      </c>
      <c r="H209" s="14" t="s">
        <v>28</v>
      </c>
      <c r="I209" s="36"/>
      <c r="J209" s="36"/>
    </row>
    <row r="210" spans="1:10" x14ac:dyDescent="0.25">
      <c r="A210" s="11" t="s">
        <v>15</v>
      </c>
      <c r="B210" s="8" t="s">
        <v>13</v>
      </c>
      <c r="C210" s="21">
        <v>0.89</v>
      </c>
      <c r="D210" s="14" t="s">
        <v>30</v>
      </c>
      <c r="E210" s="14" t="s">
        <v>11</v>
      </c>
      <c r="F210" s="14" t="s">
        <v>11</v>
      </c>
      <c r="G210" s="14" t="s">
        <v>28</v>
      </c>
      <c r="H210" s="14" t="s">
        <v>28</v>
      </c>
      <c r="I210" s="36"/>
      <c r="J210" s="36"/>
    </row>
    <row r="211" spans="1:10" x14ac:dyDescent="0.25">
      <c r="A211" s="11" t="s">
        <v>15</v>
      </c>
      <c r="B211" s="8" t="s">
        <v>13</v>
      </c>
      <c r="C211" s="58" t="s">
        <v>85</v>
      </c>
      <c r="D211" s="14" t="s">
        <v>31</v>
      </c>
      <c r="E211" s="19" t="s">
        <v>28</v>
      </c>
      <c r="F211" s="58" t="s">
        <v>85</v>
      </c>
      <c r="G211" s="58" t="s">
        <v>85</v>
      </c>
      <c r="H211" s="58" t="s">
        <v>85</v>
      </c>
      <c r="I211" s="36"/>
      <c r="J211" s="36"/>
    </row>
    <row r="212" spans="1:10" x14ac:dyDescent="0.25">
      <c r="A212" s="11" t="s">
        <v>15</v>
      </c>
      <c r="B212" s="9" t="s">
        <v>14</v>
      </c>
      <c r="C212" s="14">
        <v>0.71</v>
      </c>
      <c r="D212" s="14" t="s">
        <v>27</v>
      </c>
      <c r="E212" s="14" t="s">
        <v>11</v>
      </c>
      <c r="F212" s="14" t="s">
        <v>11</v>
      </c>
      <c r="G212" s="14" t="s">
        <v>11</v>
      </c>
      <c r="H212" s="14" t="s">
        <v>28</v>
      </c>
      <c r="I212" s="36"/>
      <c r="J212" s="36"/>
    </row>
    <row r="213" spans="1:10" x14ac:dyDescent="0.25">
      <c r="A213" s="11" t="s">
        <v>15</v>
      </c>
      <c r="B213" s="9" t="s">
        <v>14</v>
      </c>
      <c r="C213" s="21">
        <v>0.85</v>
      </c>
      <c r="D213" s="14" t="s">
        <v>30</v>
      </c>
      <c r="E213" s="14" t="s">
        <v>11</v>
      </c>
      <c r="F213" s="14" t="s">
        <v>11</v>
      </c>
      <c r="G213" s="14" t="s">
        <v>11</v>
      </c>
      <c r="H213" s="14" t="s">
        <v>28</v>
      </c>
      <c r="I213" s="36"/>
      <c r="J213" s="36"/>
    </row>
    <row r="214" spans="1:10" x14ac:dyDescent="0.25">
      <c r="A214" s="11" t="s">
        <v>15</v>
      </c>
      <c r="B214" s="9" t="s">
        <v>14</v>
      </c>
      <c r="C214" s="21">
        <v>0.64</v>
      </c>
      <c r="D214" s="14" t="s">
        <v>31</v>
      </c>
      <c r="E214" s="14" t="s">
        <v>11</v>
      </c>
      <c r="F214" s="14" t="s">
        <v>11</v>
      </c>
      <c r="G214" s="14" t="s">
        <v>11</v>
      </c>
      <c r="H214" s="14" t="s">
        <v>28</v>
      </c>
      <c r="I214" s="36"/>
      <c r="J214" s="36"/>
    </row>
    <row r="215" spans="1:10" x14ac:dyDescent="0.25">
      <c r="A215" s="11" t="s">
        <v>15</v>
      </c>
      <c r="B215" s="9" t="s">
        <v>14</v>
      </c>
      <c r="C215" s="58" t="s">
        <v>85</v>
      </c>
      <c r="D215" s="14" t="s">
        <v>29</v>
      </c>
      <c r="E215" s="58" t="s">
        <v>85</v>
      </c>
      <c r="F215" s="58" t="s">
        <v>85</v>
      </c>
      <c r="G215" s="58" t="s">
        <v>85</v>
      </c>
      <c r="H215" s="58" t="s">
        <v>85</v>
      </c>
      <c r="I215" s="36"/>
      <c r="J215" s="36"/>
    </row>
    <row r="216" spans="1:10" x14ac:dyDescent="0.25">
      <c r="A216" s="12" t="s">
        <v>16</v>
      </c>
      <c r="B216" s="5" t="s">
        <v>12</v>
      </c>
      <c r="C216" s="21">
        <v>0.79</v>
      </c>
      <c r="D216" s="14" t="s">
        <v>30</v>
      </c>
      <c r="E216" s="14" t="s">
        <v>11</v>
      </c>
      <c r="F216" s="14" t="s">
        <v>11</v>
      </c>
      <c r="G216" s="14" t="s">
        <v>28</v>
      </c>
      <c r="H216" s="14" t="s">
        <v>28</v>
      </c>
      <c r="I216" s="36"/>
      <c r="J216" s="36"/>
    </row>
    <row r="217" spans="1:10" x14ac:dyDescent="0.25">
      <c r="A217" s="12" t="s">
        <v>16</v>
      </c>
      <c r="B217" s="5" t="s">
        <v>12</v>
      </c>
      <c r="C217" s="14">
        <v>0.68</v>
      </c>
      <c r="D217" s="14" t="s">
        <v>27</v>
      </c>
      <c r="E217" s="14" t="s">
        <v>11</v>
      </c>
      <c r="F217" s="14" t="s">
        <v>11</v>
      </c>
      <c r="G217" s="14" t="s">
        <v>28</v>
      </c>
      <c r="H217" s="14" t="s">
        <v>28</v>
      </c>
      <c r="I217" s="36"/>
      <c r="J217" s="36"/>
    </row>
    <row r="218" spans="1:10" x14ac:dyDescent="0.25">
      <c r="A218" s="12" t="s">
        <v>16</v>
      </c>
      <c r="B218" s="5" t="s">
        <v>12</v>
      </c>
      <c r="C218" s="14">
        <v>0.86</v>
      </c>
      <c r="D218" s="14" t="s">
        <v>29</v>
      </c>
      <c r="E218" s="14" t="s">
        <v>11</v>
      </c>
      <c r="F218" s="14" t="s">
        <v>11</v>
      </c>
      <c r="G218" s="14" t="s">
        <v>28</v>
      </c>
      <c r="H218" s="14" t="s">
        <v>28</v>
      </c>
      <c r="I218" s="36"/>
      <c r="J218" s="36"/>
    </row>
    <row r="219" spans="1:10" x14ac:dyDescent="0.25">
      <c r="A219" s="12" t="s">
        <v>16</v>
      </c>
      <c r="B219" s="5" t="s">
        <v>12</v>
      </c>
      <c r="C219" s="14">
        <v>0.79</v>
      </c>
      <c r="D219" s="14" t="s">
        <v>31</v>
      </c>
      <c r="E219" s="14" t="s">
        <v>11</v>
      </c>
      <c r="F219" s="14" t="s">
        <v>11</v>
      </c>
      <c r="G219" s="14" t="s">
        <v>28</v>
      </c>
      <c r="H219" s="14" t="s">
        <v>28</v>
      </c>
      <c r="I219" s="36"/>
      <c r="J219" s="36"/>
    </row>
    <row r="220" spans="1:10" x14ac:dyDescent="0.25">
      <c r="A220" s="12" t="s">
        <v>16</v>
      </c>
      <c r="B220" s="8" t="s">
        <v>13</v>
      </c>
      <c r="C220" s="14">
        <v>0.89</v>
      </c>
      <c r="D220" s="14" t="s">
        <v>30</v>
      </c>
      <c r="E220" s="14" t="s">
        <v>11</v>
      </c>
      <c r="F220" s="14" t="s">
        <v>11</v>
      </c>
      <c r="G220" s="14" t="s">
        <v>28</v>
      </c>
      <c r="H220" s="14" t="s">
        <v>28</v>
      </c>
      <c r="I220" s="36"/>
      <c r="J220" s="36"/>
    </row>
    <row r="221" spans="1:10" x14ac:dyDescent="0.25">
      <c r="A221" s="12" t="s">
        <v>16</v>
      </c>
      <c r="B221" s="8" t="s">
        <v>13</v>
      </c>
      <c r="C221" s="14">
        <v>0.92</v>
      </c>
      <c r="D221" s="14" t="s">
        <v>29</v>
      </c>
      <c r="E221" s="14" t="s">
        <v>11</v>
      </c>
      <c r="F221" s="14" t="s">
        <v>11</v>
      </c>
      <c r="G221" s="14" t="s">
        <v>28</v>
      </c>
      <c r="H221" s="14" t="s">
        <v>28</v>
      </c>
      <c r="I221" s="36"/>
      <c r="J221" s="36"/>
    </row>
    <row r="222" spans="1:10" x14ac:dyDescent="0.25">
      <c r="A222" s="12" t="s">
        <v>16</v>
      </c>
      <c r="B222" s="8" t="s">
        <v>13</v>
      </c>
      <c r="C222" s="14">
        <v>0.84</v>
      </c>
      <c r="D222" s="14" t="s">
        <v>31</v>
      </c>
      <c r="E222" s="14" t="s">
        <v>11</v>
      </c>
      <c r="F222" s="14" t="s">
        <v>11</v>
      </c>
      <c r="G222" s="14" t="s">
        <v>28</v>
      </c>
      <c r="H222" s="14" t="s">
        <v>28</v>
      </c>
      <c r="I222" s="36"/>
      <c r="J222" s="36"/>
    </row>
    <row r="223" spans="1:10" x14ac:dyDescent="0.25">
      <c r="A223" s="12" t="s">
        <v>16</v>
      </c>
      <c r="B223" s="8" t="s">
        <v>13</v>
      </c>
      <c r="C223" s="21">
        <v>0.88</v>
      </c>
      <c r="D223" s="14" t="s">
        <v>27</v>
      </c>
      <c r="E223" s="14" t="s">
        <v>11</v>
      </c>
      <c r="F223" s="14" t="s">
        <v>11</v>
      </c>
      <c r="G223" s="14" t="s">
        <v>28</v>
      </c>
      <c r="H223" s="14" t="s">
        <v>28</v>
      </c>
      <c r="I223" s="36"/>
      <c r="J223" s="36"/>
    </row>
    <row r="224" spans="1:10" x14ac:dyDescent="0.25">
      <c r="A224" s="12" t="s">
        <v>16</v>
      </c>
      <c r="B224" s="9" t="s">
        <v>14</v>
      </c>
      <c r="C224" s="21">
        <v>0.69</v>
      </c>
      <c r="D224" s="14" t="s">
        <v>30</v>
      </c>
      <c r="E224" s="14" t="s">
        <v>11</v>
      </c>
      <c r="F224" s="14" t="s">
        <v>11</v>
      </c>
      <c r="G224" s="14" t="s">
        <v>28</v>
      </c>
      <c r="H224" s="14" t="s">
        <v>28</v>
      </c>
      <c r="I224" s="36"/>
      <c r="J224" s="36"/>
    </row>
    <row r="225" spans="1:10" x14ac:dyDescent="0.25">
      <c r="A225" s="12" t="s">
        <v>16</v>
      </c>
      <c r="B225" s="9" t="s">
        <v>14</v>
      </c>
      <c r="C225" s="21">
        <v>0.7</v>
      </c>
      <c r="D225" s="14" t="s">
        <v>31</v>
      </c>
      <c r="E225" s="14" t="s">
        <v>11</v>
      </c>
      <c r="F225" s="14" t="s">
        <v>11</v>
      </c>
      <c r="G225" s="14" t="s">
        <v>28</v>
      </c>
      <c r="H225" s="14" t="s">
        <v>28</v>
      </c>
      <c r="I225" s="36"/>
      <c r="J225" s="36"/>
    </row>
    <row r="226" spans="1:10" x14ac:dyDescent="0.25">
      <c r="A226" s="12" t="s">
        <v>16</v>
      </c>
      <c r="B226" s="9" t="s">
        <v>14</v>
      </c>
      <c r="C226" s="14">
        <v>0.87</v>
      </c>
      <c r="D226" s="14" t="s">
        <v>27</v>
      </c>
      <c r="E226" s="14" t="s">
        <v>11</v>
      </c>
      <c r="F226" s="14" t="s">
        <v>11</v>
      </c>
      <c r="G226" s="14" t="s">
        <v>28</v>
      </c>
      <c r="H226" s="14" t="s">
        <v>28</v>
      </c>
      <c r="I226" s="36"/>
      <c r="J226" s="36"/>
    </row>
    <row r="227" spans="1:10" x14ac:dyDescent="0.25">
      <c r="A227" s="12" t="s">
        <v>16</v>
      </c>
      <c r="B227" s="9" t="s">
        <v>14</v>
      </c>
      <c r="C227" s="21">
        <v>0.84</v>
      </c>
      <c r="D227" s="14" t="s">
        <v>29</v>
      </c>
      <c r="E227" s="14" t="s">
        <v>11</v>
      </c>
      <c r="F227" s="14" t="s">
        <v>11</v>
      </c>
      <c r="G227" s="14" t="s">
        <v>28</v>
      </c>
      <c r="H227" s="14" t="s">
        <v>28</v>
      </c>
      <c r="I227" s="36"/>
      <c r="J227" s="36"/>
    </row>
    <row r="228" spans="1:10" x14ac:dyDescent="0.25">
      <c r="A228" s="13" t="s">
        <v>17</v>
      </c>
      <c r="B228" s="5" t="s">
        <v>12</v>
      </c>
      <c r="C228" s="14">
        <v>0.67</v>
      </c>
      <c r="D228" s="14" t="s">
        <v>30</v>
      </c>
      <c r="E228" s="14" t="s">
        <v>11</v>
      </c>
      <c r="F228" s="14" t="s">
        <v>11</v>
      </c>
      <c r="G228" s="14" t="s">
        <v>11</v>
      </c>
      <c r="H228" s="14" t="s">
        <v>11</v>
      </c>
      <c r="I228" s="36"/>
      <c r="J228" s="36"/>
    </row>
    <row r="229" spans="1:10" x14ac:dyDescent="0.25">
      <c r="A229" s="13" t="s">
        <v>17</v>
      </c>
      <c r="B229" s="5" t="s">
        <v>12</v>
      </c>
      <c r="C229" s="14">
        <v>0.88</v>
      </c>
      <c r="D229" s="14" t="s">
        <v>31</v>
      </c>
      <c r="E229" s="14" t="s">
        <v>11</v>
      </c>
      <c r="F229" s="14" t="s">
        <v>11</v>
      </c>
      <c r="G229" s="14" t="s">
        <v>28</v>
      </c>
      <c r="H229" s="14" t="s">
        <v>28</v>
      </c>
      <c r="I229" s="36"/>
      <c r="J229" s="36"/>
    </row>
    <row r="230" spans="1:10" x14ac:dyDescent="0.25">
      <c r="A230" s="13" t="s">
        <v>17</v>
      </c>
      <c r="B230" s="5" t="s">
        <v>12</v>
      </c>
      <c r="C230" s="21">
        <v>0.81</v>
      </c>
      <c r="D230" s="14" t="s">
        <v>29</v>
      </c>
      <c r="E230" s="14" t="s">
        <v>11</v>
      </c>
      <c r="F230" s="14" t="s">
        <v>11</v>
      </c>
      <c r="G230" s="14" t="s">
        <v>11</v>
      </c>
      <c r="H230" s="14" t="s">
        <v>28</v>
      </c>
      <c r="I230" s="36"/>
      <c r="J230" s="36"/>
    </row>
    <row r="231" spans="1:10" x14ac:dyDescent="0.25">
      <c r="A231" s="13" t="s">
        <v>17</v>
      </c>
      <c r="B231" s="5" t="s">
        <v>12</v>
      </c>
      <c r="C231" s="14">
        <v>0.95</v>
      </c>
      <c r="D231" s="14" t="s">
        <v>27</v>
      </c>
      <c r="E231" s="14" t="s">
        <v>11</v>
      </c>
      <c r="F231" s="14" t="s">
        <v>11</v>
      </c>
      <c r="G231" s="14" t="s">
        <v>28</v>
      </c>
      <c r="H231" s="14" t="s">
        <v>28</v>
      </c>
      <c r="I231" s="36"/>
      <c r="J231" s="36"/>
    </row>
    <row r="232" spans="1:10" x14ac:dyDescent="0.25">
      <c r="A232" s="13" t="s">
        <v>17</v>
      </c>
      <c r="B232" s="8" t="s">
        <v>13</v>
      </c>
      <c r="C232" s="58" t="s">
        <v>85</v>
      </c>
      <c r="D232" s="14" t="s">
        <v>31</v>
      </c>
      <c r="E232" s="58" t="s">
        <v>85</v>
      </c>
      <c r="F232" s="58" t="s">
        <v>85</v>
      </c>
      <c r="G232" s="58" t="s">
        <v>85</v>
      </c>
      <c r="H232" s="58" t="s">
        <v>85</v>
      </c>
      <c r="I232" s="36"/>
      <c r="J232" s="36"/>
    </row>
    <row r="233" spans="1:10" x14ac:dyDescent="0.25">
      <c r="A233" s="13" t="s">
        <v>17</v>
      </c>
      <c r="B233" s="8" t="s">
        <v>13</v>
      </c>
      <c r="C233" s="21">
        <v>1.01</v>
      </c>
      <c r="D233" s="14" t="s">
        <v>27</v>
      </c>
      <c r="E233" s="14" t="s">
        <v>11</v>
      </c>
      <c r="F233" s="14" t="s">
        <v>11</v>
      </c>
      <c r="G233" s="14" t="s">
        <v>28</v>
      </c>
      <c r="H233" s="14" t="s">
        <v>28</v>
      </c>
      <c r="I233" s="36"/>
      <c r="J233" s="36"/>
    </row>
    <row r="234" spans="1:10" x14ac:dyDescent="0.25">
      <c r="A234" s="13" t="s">
        <v>17</v>
      </c>
      <c r="B234" s="8" t="s">
        <v>13</v>
      </c>
      <c r="C234" s="14">
        <v>0.84</v>
      </c>
      <c r="D234" s="14" t="s">
        <v>30</v>
      </c>
      <c r="E234" s="14" t="s">
        <v>11</v>
      </c>
      <c r="F234" s="14" t="s">
        <v>11</v>
      </c>
      <c r="G234" s="14" t="s">
        <v>28</v>
      </c>
      <c r="H234" s="14" t="s">
        <v>28</v>
      </c>
      <c r="I234" s="36"/>
      <c r="J234" s="36"/>
    </row>
    <row r="235" spans="1:10" x14ac:dyDescent="0.25">
      <c r="A235" s="13" t="s">
        <v>17</v>
      </c>
      <c r="B235" s="8" t="s">
        <v>13</v>
      </c>
      <c r="C235" s="14">
        <v>0.92</v>
      </c>
      <c r="D235" s="14" t="s">
        <v>29</v>
      </c>
      <c r="E235" s="14" t="s">
        <v>11</v>
      </c>
      <c r="F235" s="14" t="s">
        <v>11</v>
      </c>
      <c r="G235" s="14" t="s">
        <v>28</v>
      </c>
      <c r="H235" s="14" t="s">
        <v>28</v>
      </c>
      <c r="I235" s="36"/>
      <c r="J235" s="36"/>
    </row>
    <row r="236" spans="1:10" x14ac:dyDescent="0.25">
      <c r="A236" s="13" t="s">
        <v>17</v>
      </c>
      <c r="B236" s="9" t="s">
        <v>14</v>
      </c>
      <c r="C236" s="21">
        <v>0.77</v>
      </c>
      <c r="D236" s="14" t="s">
        <v>27</v>
      </c>
      <c r="E236" s="14" t="s">
        <v>11</v>
      </c>
      <c r="F236" s="14" t="s">
        <v>11</v>
      </c>
      <c r="G236" s="14" t="s">
        <v>28</v>
      </c>
      <c r="H236" s="14" t="s">
        <v>28</v>
      </c>
      <c r="I236" s="36"/>
      <c r="J236" s="36"/>
    </row>
    <row r="237" spans="1:10" x14ac:dyDescent="0.25">
      <c r="A237" s="13" t="s">
        <v>17</v>
      </c>
      <c r="B237" s="9" t="s">
        <v>14</v>
      </c>
      <c r="C237" s="21">
        <v>0.82</v>
      </c>
      <c r="D237" s="14" t="s">
        <v>29</v>
      </c>
      <c r="E237" s="14" t="s">
        <v>11</v>
      </c>
      <c r="F237" s="14" t="s">
        <v>11</v>
      </c>
      <c r="G237" s="14" t="s">
        <v>28</v>
      </c>
      <c r="H237" s="14" t="s">
        <v>28</v>
      </c>
      <c r="I237" s="36"/>
      <c r="J237" s="36"/>
    </row>
    <row r="238" spans="1:10" x14ac:dyDescent="0.25">
      <c r="A238" s="13" t="s">
        <v>17</v>
      </c>
      <c r="B238" s="9" t="s">
        <v>14</v>
      </c>
      <c r="C238" s="21">
        <v>0.8</v>
      </c>
      <c r="D238" s="14" t="s">
        <v>30</v>
      </c>
      <c r="E238" s="14" t="s">
        <v>11</v>
      </c>
      <c r="F238" s="14" t="s">
        <v>11</v>
      </c>
      <c r="G238" s="14" t="s">
        <v>28</v>
      </c>
      <c r="H238" s="14" t="s">
        <v>28</v>
      </c>
      <c r="I238" s="36"/>
      <c r="J238" s="6"/>
    </row>
    <row r="239" spans="1:10" x14ac:dyDescent="0.25">
      <c r="A239" s="13" t="s">
        <v>17</v>
      </c>
      <c r="B239" s="9" t="s">
        <v>14</v>
      </c>
      <c r="C239" s="21">
        <v>0.94</v>
      </c>
      <c r="D239" s="14" t="s">
        <v>31</v>
      </c>
      <c r="E239" s="14" t="s">
        <v>11</v>
      </c>
      <c r="F239" s="14" t="s">
        <v>11</v>
      </c>
      <c r="G239" s="14" t="s">
        <v>28</v>
      </c>
      <c r="H239" s="14" t="s">
        <v>28</v>
      </c>
      <c r="I239" s="36"/>
      <c r="J239" s="36"/>
    </row>
    <row r="240" spans="1:10" x14ac:dyDescent="0.25">
      <c r="A240" s="23" t="s">
        <v>18</v>
      </c>
      <c r="B240" s="5" t="s">
        <v>12</v>
      </c>
      <c r="C240" s="14">
        <v>0.83</v>
      </c>
      <c r="D240" s="14" t="s">
        <v>27</v>
      </c>
      <c r="E240" s="14" t="s">
        <v>11</v>
      </c>
      <c r="F240" s="14" t="s">
        <v>11</v>
      </c>
      <c r="G240" s="14" t="s">
        <v>28</v>
      </c>
      <c r="H240" s="14" t="s">
        <v>28</v>
      </c>
      <c r="I240" s="36"/>
      <c r="J240" s="36"/>
    </row>
    <row r="241" spans="1:10" x14ac:dyDescent="0.25">
      <c r="A241" s="23" t="s">
        <v>18</v>
      </c>
      <c r="B241" s="5" t="s">
        <v>12</v>
      </c>
      <c r="C241" s="14">
        <v>0.85</v>
      </c>
      <c r="D241" s="14" t="s">
        <v>31</v>
      </c>
      <c r="E241" s="14" t="s">
        <v>11</v>
      </c>
      <c r="F241" s="14" t="s">
        <v>11</v>
      </c>
      <c r="G241" s="14" t="s">
        <v>28</v>
      </c>
      <c r="H241" s="14" t="s">
        <v>28</v>
      </c>
      <c r="I241" s="36"/>
      <c r="J241" s="36"/>
    </row>
    <row r="242" spans="1:10" x14ac:dyDescent="0.25">
      <c r="A242" s="23" t="s">
        <v>18</v>
      </c>
      <c r="B242" s="5" t="s">
        <v>12</v>
      </c>
      <c r="C242" s="14">
        <v>0.84</v>
      </c>
      <c r="D242" s="14" t="s">
        <v>30</v>
      </c>
      <c r="E242" s="14" t="s">
        <v>11</v>
      </c>
      <c r="F242" s="14" t="s">
        <v>11</v>
      </c>
      <c r="G242" s="14" t="s">
        <v>28</v>
      </c>
      <c r="H242" s="14" t="s">
        <v>28</v>
      </c>
      <c r="I242" s="36"/>
      <c r="J242" s="36"/>
    </row>
    <row r="243" spans="1:10" x14ac:dyDescent="0.25">
      <c r="A243" s="23" t="s">
        <v>18</v>
      </c>
      <c r="B243" s="5" t="s">
        <v>12</v>
      </c>
      <c r="C243" s="21">
        <v>0.81</v>
      </c>
      <c r="D243" s="14" t="s">
        <v>29</v>
      </c>
      <c r="E243" s="14" t="s">
        <v>11</v>
      </c>
      <c r="F243" s="14" t="s">
        <v>11</v>
      </c>
      <c r="G243" s="14" t="s">
        <v>28</v>
      </c>
      <c r="H243" s="14" t="s">
        <v>28</v>
      </c>
      <c r="I243" s="36"/>
      <c r="J243" s="36"/>
    </row>
    <row r="244" spans="1:10" x14ac:dyDescent="0.25">
      <c r="A244" s="23" t="s">
        <v>18</v>
      </c>
      <c r="B244" s="8" t="s">
        <v>13</v>
      </c>
      <c r="C244" s="14">
        <v>0.76</v>
      </c>
      <c r="D244" s="14" t="s">
        <v>29</v>
      </c>
      <c r="E244" s="14" t="s">
        <v>11</v>
      </c>
      <c r="F244" s="14" t="s">
        <v>11</v>
      </c>
      <c r="G244" s="14" t="s">
        <v>28</v>
      </c>
      <c r="H244" s="14" t="s">
        <v>28</v>
      </c>
      <c r="I244" s="36"/>
      <c r="J244" s="36"/>
    </row>
    <row r="245" spans="1:10" x14ac:dyDescent="0.25">
      <c r="A245" s="23" t="s">
        <v>18</v>
      </c>
      <c r="B245" s="8" t="s">
        <v>13</v>
      </c>
      <c r="C245" s="21">
        <v>0.8</v>
      </c>
      <c r="D245" s="14" t="s">
        <v>27</v>
      </c>
      <c r="E245" s="14" t="s">
        <v>11</v>
      </c>
      <c r="F245" s="14" t="s">
        <v>11</v>
      </c>
      <c r="G245" s="14" t="s">
        <v>28</v>
      </c>
      <c r="H245" s="14" t="s">
        <v>28</v>
      </c>
      <c r="I245" s="36"/>
      <c r="J245" s="36"/>
    </row>
    <row r="246" spans="1:10" x14ac:dyDescent="0.25">
      <c r="A246" s="23" t="s">
        <v>18</v>
      </c>
      <c r="B246" s="8" t="s">
        <v>13</v>
      </c>
      <c r="C246" s="21">
        <v>0.84</v>
      </c>
      <c r="D246" s="14" t="s">
        <v>30</v>
      </c>
      <c r="E246" s="14" t="s">
        <v>11</v>
      </c>
      <c r="F246" s="14" t="s">
        <v>11</v>
      </c>
      <c r="G246" s="14" t="s">
        <v>28</v>
      </c>
      <c r="H246" s="14" t="s">
        <v>28</v>
      </c>
      <c r="I246" s="36"/>
      <c r="J246" s="36"/>
    </row>
    <row r="247" spans="1:10" x14ac:dyDescent="0.25">
      <c r="A247" s="23" t="s">
        <v>18</v>
      </c>
      <c r="B247" s="8" t="s">
        <v>13</v>
      </c>
      <c r="C247" s="14">
        <v>0.85</v>
      </c>
      <c r="D247" s="14" t="s">
        <v>31</v>
      </c>
      <c r="E247" s="14" t="s">
        <v>11</v>
      </c>
      <c r="F247" s="14" t="s">
        <v>11</v>
      </c>
      <c r="G247" s="14" t="s">
        <v>28</v>
      </c>
      <c r="H247" s="14" t="s">
        <v>28</v>
      </c>
      <c r="I247" s="36"/>
      <c r="J247" s="36"/>
    </row>
    <row r="248" spans="1:10" x14ac:dyDescent="0.25">
      <c r="A248" s="23" t="s">
        <v>18</v>
      </c>
      <c r="B248" s="9" t="s">
        <v>14</v>
      </c>
      <c r="C248" s="14">
        <v>0.76</v>
      </c>
      <c r="D248" s="14" t="s">
        <v>27</v>
      </c>
      <c r="E248" s="14" t="s">
        <v>11</v>
      </c>
      <c r="F248" s="14" t="s">
        <v>11</v>
      </c>
      <c r="G248" s="14" t="s">
        <v>11</v>
      </c>
      <c r="H248" s="14" t="s">
        <v>28</v>
      </c>
      <c r="I248" s="36"/>
      <c r="J248" s="36"/>
    </row>
    <row r="249" spans="1:10" x14ac:dyDescent="0.25">
      <c r="A249" s="23" t="s">
        <v>18</v>
      </c>
      <c r="B249" s="9" t="s">
        <v>14</v>
      </c>
      <c r="C249" s="14">
        <v>0.79</v>
      </c>
      <c r="D249" s="14" t="s">
        <v>30</v>
      </c>
      <c r="E249" s="14" t="s">
        <v>11</v>
      </c>
      <c r="F249" s="14" t="s">
        <v>11</v>
      </c>
      <c r="G249" s="14" t="s">
        <v>11</v>
      </c>
      <c r="H249" s="14" t="s">
        <v>28</v>
      </c>
      <c r="I249" s="36"/>
      <c r="J249" s="36"/>
    </row>
    <row r="250" spans="1:10" x14ac:dyDescent="0.25">
      <c r="A250" s="23" t="s">
        <v>18</v>
      </c>
      <c r="B250" s="9" t="s">
        <v>14</v>
      </c>
      <c r="C250" s="14">
        <v>0.88</v>
      </c>
      <c r="D250" s="14" t="s">
        <v>31</v>
      </c>
      <c r="E250" s="14" t="s">
        <v>11</v>
      </c>
      <c r="F250" s="14" t="s">
        <v>11</v>
      </c>
      <c r="G250" s="14" t="s">
        <v>11</v>
      </c>
      <c r="H250" s="14" t="s">
        <v>28</v>
      </c>
      <c r="I250" s="36"/>
      <c r="J250" s="36"/>
    </row>
    <row r="251" spans="1:10" x14ac:dyDescent="0.25">
      <c r="A251" s="23" t="s">
        <v>18</v>
      </c>
      <c r="B251" s="9" t="s">
        <v>14</v>
      </c>
      <c r="C251" s="58" t="s">
        <v>85</v>
      </c>
      <c r="D251" s="14" t="s">
        <v>29</v>
      </c>
      <c r="E251" s="58" t="s">
        <v>85</v>
      </c>
      <c r="F251" s="58" t="s">
        <v>85</v>
      </c>
      <c r="G251" s="58" t="s">
        <v>85</v>
      </c>
      <c r="H251" s="58" t="s">
        <v>85</v>
      </c>
      <c r="I251" s="36"/>
      <c r="J251" s="6"/>
    </row>
  </sheetData>
  <mergeCells count="5">
    <mergeCell ref="A64:J64"/>
    <mergeCell ref="A1:J1"/>
    <mergeCell ref="L1:M1"/>
    <mergeCell ref="A127:J127"/>
    <mergeCell ref="A190:J190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3" sqref="A13"/>
    </sheetView>
  </sheetViews>
  <sheetFormatPr defaultRowHeight="15" x14ac:dyDescent="0.25"/>
  <sheetData>
    <row r="1" spans="1:1" x14ac:dyDescent="0.25">
      <c r="A1" s="20" t="s">
        <v>43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s="52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82</v>
      </c>
    </row>
    <row r="13" spans="1:1" x14ac:dyDescent="0.25">
      <c r="A13" t="s">
        <v>91</v>
      </c>
    </row>
    <row r="14" spans="1:1" x14ac:dyDescent="0.25">
      <c r="A14" t="s">
        <v>86</v>
      </c>
    </row>
    <row r="15" spans="1:1" x14ac:dyDescent="0.25">
      <c r="A15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zoomScale="32" zoomScaleNormal="32" workbookViewId="0">
      <selection activeCell="Q35" sqref="Q35"/>
    </sheetView>
  </sheetViews>
  <sheetFormatPr defaultRowHeight="15" x14ac:dyDescent="0.25"/>
  <sheetData>
    <row r="1" spans="1:25" x14ac:dyDescent="0.25">
      <c r="A1" s="40" t="s">
        <v>70</v>
      </c>
      <c r="B1" s="91" t="s">
        <v>92</v>
      </c>
      <c r="C1" s="91"/>
      <c r="D1" s="91"/>
      <c r="E1" s="91"/>
      <c r="F1" s="91"/>
      <c r="G1" s="91"/>
      <c r="H1" s="91"/>
      <c r="I1" s="91"/>
      <c r="K1" s="90"/>
      <c r="L1" s="90"/>
      <c r="M1" s="90"/>
      <c r="N1" s="22"/>
      <c r="O1" s="90"/>
      <c r="P1" s="90"/>
      <c r="Q1" s="90"/>
      <c r="R1" s="22"/>
      <c r="S1" s="90"/>
      <c r="T1" s="90"/>
      <c r="U1" s="90"/>
      <c r="V1" s="22"/>
      <c r="W1" s="90"/>
      <c r="X1" s="90"/>
      <c r="Y1" s="90"/>
    </row>
    <row r="2" spans="1:25" x14ac:dyDescent="0.25">
      <c r="A2" s="38"/>
      <c r="B2" s="48" t="s">
        <v>11</v>
      </c>
      <c r="C2" s="43" t="s">
        <v>15</v>
      </c>
      <c r="D2" s="42" t="s">
        <v>16</v>
      </c>
      <c r="E2" s="44" t="s">
        <v>17</v>
      </c>
      <c r="F2" s="45" t="s">
        <v>42</v>
      </c>
      <c r="G2" s="46" t="s">
        <v>12</v>
      </c>
      <c r="H2" s="47" t="s">
        <v>13</v>
      </c>
      <c r="I2" s="49" t="s">
        <v>14</v>
      </c>
      <c r="K2" s="63"/>
      <c r="L2" s="63"/>
      <c r="M2" s="63"/>
      <c r="N2" s="22"/>
      <c r="O2" s="15"/>
      <c r="P2" s="15"/>
      <c r="Q2" s="63"/>
      <c r="R2" s="63"/>
      <c r="S2" s="63"/>
      <c r="T2" s="63"/>
      <c r="U2" s="63"/>
      <c r="V2" s="22"/>
      <c r="W2" s="63"/>
      <c r="X2" s="63"/>
      <c r="Y2" s="63"/>
    </row>
    <row r="3" spans="1:25" x14ac:dyDescent="0.25">
      <c r="A3" s="39">
        <v>0</v>
      </c>
      <c r="B3" s="41">
        <v>1</v>
      </c>
      <c r="C3" s="41">
        <v>1</v>
      </c>
      <c r="D3" s="41">
        <v>1</v>
      </c>
      <c r="E3" s="41">
        <v>1</v>
      </c>
      <c r="F3" s="41">
        <v>1</v>
      </c>
      <c r="G3" s="41">
        <v>1</v>
      </c>
      <c r="H3" s="41">
        <v>1</v>
      </c>
      <c r="I3" s="41">
        <v>1</v>
      </c>
      <c r="K3" s="63"/>
      <c r="L3" s="63"/>
      <c r="M3" s="63"/>
      <c r="N3" s="22"/>
      <c r="O3" s="64"/>
      <c r="P3" s="64"/>
      <c r="Q3" s="63"/>
      <c r="R3" s="22"/>
      <c r="S3" s="16"/>
      <c r="T3" s="16"/>
      <c r="U3" s="15"/>
      <c r="V3" s="22"/>
      <c r="W3" s="16"/>
      <c r="X3" s="16"/>
      <c r="Y3" s="15"/>
    </row>
    <row r="4" spans="1:25" x14ac:dyDescent="0.25">
      <c r="A4" s="39">
        <v>1</v>
      </c>
      <c r="B4" s="39">
        <v>0.86299999999999999</v>
      </c>
      <c r="C4" s="39">
        <v>0.86899999999999999</v>
      </c>
      <c r="D4" s="39">
        <v>0.85899999999999999</v>
      </c>
      <c r="E4" s="39">
        <v>0.879</v>
      </c>
      <c r="F4" s="39">
        <v>0.86899999999999999</v>
      </c>
      <c r="G4" s="39">
        <v>0.88500000000000001</v>
      </c>
      <c r="H4" s="39">
        <v>0.876</v>
      </c>
      <c r="I4" s="39">
        <v>0.83599999999999997</v>
      </c>
      <c r="K4" s="63"/>
      <c r="L4" s="63"/>
      <c r="M4" s="63"/>
      <c r="N4" s="22"/>
      <c r="O4" s="63"/>
      <c r="P4" s="63"/>
      <c r="Q4" s="63"/>
      <c r="R4" s="22"/>
      <c r="S4" s="15"/>
      <c r="T4" s="15"/>
      <c r="U4" s="15"/>
      <c r="V4" s="22"/>
      <c r="W4" s="15"/>
      <c r="X4" s="15"/>
      <c r="Y4" s="15"/>
    </row>
    <row r="5" spans="1:25" x14ac:dyDescent="0.25">
      <c r="A5" s="39">
        <v>2</v>
      </c>
      <c r="B5" s="41">
        <v>0.67300000000000004</v>
      </c>
      <c r="C5" s="39">
        <v>0.68899999999999995</v>
      </c>
      <c r="D5" s="39">
        <v>0.69099999999999995</v>
      </c>
      <c r="E5" s="39">
        <v>0.70399999999999996</v>
      </c>
      <c r="F5" s="39">
        <v>0.69899999999999995</v>
      </c>
      <c r="G5" s="39">
        <v>0.72899999999999998</v>
      </c>
      <c r="H5" s="39">
        <v>0.69199999999999995</v>
      </c>
      <c r="I5" s="39">
        <v>0.65400000000000003</v>
      </c>
      <c r="K5" s="63"/>
      <c r="L5" s="63"/>
      <c r="M5" s="63"/>
      <c r="N5" s="22"/>
      <c r="O5" s="63"/>
      <c r="P5" s="63"/>
      <c r="Q5" s="63"/>
      <c r="R5" s="22"/>
      <c r="S5" s="15"/>
      <c r="T5" s="15"/>
      <c r="U5" s="15"/>
      <c r="V5" s="22"/>
      <c r="W5" s="15"/>
      <c r="X5" s="15"/>
      <c r="Y5" s="15"/>
    </row>
    <row r="6" spans="1:25" x14ac:dyDescent="0.25">
      <c r="A6" s="39">
        <v>4</v>
      </c>
      <c r="B6" s="39">
        <v>0.52500000000000002</v>
      </c>
      <c r="C6" s="41">
        <v>0.53</v>
      </c>
      <c r="D6" s="39">
        <v>0.52500000000000002</v>
      </c>
      <c r="E6" s="39">
        <v>0.56599999999999995</v>
      </c>
      <c r="F6" s="39">
        <v>0.54200000000000004</v>
      </c>
      <c r="G6" s="39">
        <v>0.55500000000000005</v>
      </c>
      <c r="H6" s="41">
        <v>0.56000000000000005</v>
      </c>
      <c r="I6" s="39">
        <v>0.498</v>
      </c>
      <c r="K6" s="63"/>
      <c r="L6" s="63"/>
      <c r="M6" s="63"/>
      <c r="N6" s="22"/>
      <c r="O6" s="63"/>
      <c r="P6" s="63"/>
      <c r="Q6" s="63"/>
      <c r="R6" s="22"/>
      <c r="S6" s="15"/>
      <c r="T6" s="15"/>
      <c r="U6" s="16"/>
      <c r="V6" s="22"/>
      <c r="W6" s="15"/>
      <c r="X6" s="15"/>
      <c r="Y6" s="15"/>
    </row>
    <row r="7" spans="1:25" x14ac:dyDescent="0.25">
      <c r="A7" s="39">
        <v>16</v>
      </c>
      <c r="B7" s="41">
        <v>0.42</v>
      </c>
      <c r="C7" s="39">
        <v>0.42299999999999999</v>
      </c>
      <c r="D7" s="39">
        <v>0.42699999999999999</v>
      </c>
      <c r="E7" s="41">
        <v>0.45</v>
      </c>
      <c r="F7" s="39">
        <v>0.43099999999999999</v>
      </c>
      <c r="G7" s="39">
        <v>0.433</v>
      </c>
      <c r="H7" s="39">
        <v>0.44600000000000001</v>
      </c>
      <c r="I7" s="39">
        <v>0.41099999999999998</v>
      </c>
      <c r="K7" s="63"/>
      <c r="L7" s="63"/>
      <c r="M7" s="63"/>
      <c r="N7" s="22"/>
      <c r="O7" s="63"/>
      <c r="P7" s="63"/>
      <c r="Q7" s="63"/>
      <c r="R7" s="22"/>
      <c r="S7" s="15"/>
      <c r="T7" s="16"/>
      <c r="U7" s="15"/>
      <c r="V7" s="22"/>
      <c r="W7" s="16"/>
      <c r="X7" s="15"/>
      <c r="Y7" s="15"/>
    </row>
    <row r="8" spans="1:25" x14ac:dyDescent="0.25">
      <c r="K8" s="63"/>
      <c r="L8" s="63"/>
      <c r="M8" s="63"/>
      <c r="N8" s="22"/>
      <c r="O8" s="63"/>
      <c r="P8" s="63"/>
      <c r="Q8" s="64"/>
      <c r="R8" s="22"/>
      <c r="S8" s="15"/>
      <c r="T8" s="15"/>
      <c r="U8" s="16"/>
      <c r="V8" s="22"/>
      <c r="W8" s="15"/>
      <c r="X8" s="15"/>
      <c r="Y8" s="16"/>
    </row>
    <row r="9" spans="1:25" x14ac:dyDescent="0.25">
      <c r="K9" s="63"/>
      <c r="L9" s="63"/>
      <c r="M9" s="63"/>
      <c r="N9" s="22"/>
      <c r="O9" s="63"/>
      <c r="P9" s="64"/>
      <c r="Q9" s="64"/>
      <c r="R9" s="22"/>
      <c r="S9" s="15"/>
      <c r="T9" s="16"/>
      <c r="U9" s="16"/>
      <c r="V9" s="22"/>
      <c r="W9" s="16"/>
      <c r="X9" s="16"/>
      <c r="Y9" s="16"/>
    </row>
    <row r="10" spans="1:25" x14ac:dyDescent="0.25">
      <c r="K10" s="63"/>
      <c r="L10" s="63"/>
      <c r="M10" s="63"/>
      <c r="N10" s="22"/>
      <c r="O10" s="64"/>
      <c r="P10" s="63"/>
      <c r="Q10" s="63"/>
      <c r="R10" s="22"/>
      <c r="S10" s="16"/>
      <c r="T10" s="15"/>
      <c r="U10" s="15"/>
      <c r="V10" s="22"/>
      <c r="W10" s="16"/>
      <c r="X10" s="15"/>
      <c r="Y10" s="16"/>
    </row>
    <row r="11" spans="1:25" x14ac:dyDescent="0.25">
      <c r="K11" s="64"/>
      <c r="L11" s="63"/>
      <c r="M11" s="63"/>
      <c r="N11" s="22"/>
      <c r="O11" s="64"/>
      <c r="P11" s="63"/>
      <c r="Q11" s="64"/>
      <c r="R11" s="22"/>
      <c r="S11" s="16"/>
      <c r="T11" s="15"/>
      <c r="U11" s="16"/>
      <c r="V11" s="22"/>
      <c r="W11" s="15"/>
      <c r="X11" s="15"/>
      <c r="Y11" s="16"/>
    </row>
    <row r="12" spans="1:25" x14ac:dyDescent="0.25">
      <c r="K12" s="63"/>
      <c r="L12" s="63"/>
      <c r="M12" s="63"/>
      <c r="N12" s="22"/>
      <c r="O12" s="63"/>
      <c r="P12" s="63"/>
      <c r="Q12" s="63"/>
      <c r="R12" s="22"/>
      <c r="S12" s="16"/>
      <c r="T12" s="15"/>
      <c r="U12" s="15"/>
      <c r="V12" s="22"/>
      <c r="W12" s="15"/>
      <c r="X12" s="15"/>
      <c r="Y12" s="15"/>
    </row>
    <row r="13" spans="1:25" x14ac:dyDescent="0.25">
      <c r="K13" s="63"/>
      <c r="L13" s="63"/>
      <c r="M13" s="63"/>
      <c r="N13" s="22"/>
      <c r="O13" s="63"/>
      <c r="P13" s="63"/>
      <c r="Q13" s="63"/>
      <c r="R13" s="22"/>
      <c r="S13" s="15"/>
      <c r="T13" s="15"/>
      <c r="U13" s="15"/>
      <c r="V13" s="22"/>
      <c r="W13" s="15"/>
      <c r="X13" s="16"/>
      <c r="Y13" s="16"/>
    </row>
    <row r="14" spans="1:25" x14ac:dyDescent="0.25">
      <c r="K14" s="63"/>
      <c r="L14" s="63"/>
      <c r="M14" s="63"/>
      <c r="N14" s="22"/>
      <c r="O14" s="63"/>
      <c r="P14" s="64"/>
      <c r="Q14" s="64"/>
      <c r="R14" s="22"/>
      <c r="S14" s="15"/>
      <c r="T14" s="16"/>
      <c r="U14" s="16"/>
      <c r="V14" s="22"/>
      <c r="W14" s="15"/>
      <c r="X14" s="16"/>
      <c r="Y14" s="16"/>
    </row>
    <row r="15" spans="1:25" x14ac:dyDescent="0.25">
      <c r="K15" s="63"/>
      <c r="L15" s="63"/>
      <c r="M15" s="63"/>
      <c r="N15" s="22"/>
      <c r="O15" s="63"/>
      <c r="P15" s="63"/>
      <c r="Q15" s="64"/>
      <c r="R15" s="22"/>
      <c r="S15" s="15"/>
      <c r="T15" s="15"/>
      <c r="U15" s="16"/>
      <c r="V15" s="22"/>
      <c r="W15" s="15"/>
      <c r="X15" s="15"/>
      <c r="Y15" s="16"/>
    </row>
    <row r="16" spans="1:25" x14ac:dyDescent="0.25">
      <c r="K16" s="63"/>
      <c r="L16" s="63"/>
      <c r="M16" s="64"/>
      <c r="N16" s="22"/>
      <c r="O16" s="63"/>
      <c r="P16" s="64"/>
      <c r="Q16" s="64"/>
      <c r="R16" s="22"/>
      <c r="S16" s="15"/>
      <c r="T16" s="16"/>
      <c r="U16" s="16"/>
      <c r="V16" s="22"/>
      <c r="W16" s="16"/>
      <c r="X16" s="15"/>
      <c r="Y16" s="16"/>
    </row>
    <row r="17" spans="11:25" x14ac:dyDescent="0.25">
      <c r="K17" s="63"/>
      <c r="L17" s="63"/>
      <c r="M17" s="63"/>
      <c r="N17" s="22"/>
      <c r="O17" s="64"/>
      <c r="P17" s="63"/>
      <c r="Q17" s="63"/>
      <c r="R17" s="22"/>
      <c r="S17" s="16"/>
      <c r="T17" s="15"/>
      <c r="U17" s="15"/>
      <c r="V17" s="22"/>
      <c r="W17" s="15"/>
      <c r="X17" s="15"/>
      <c r="Y17" s="16"/>
    </row>
    <row r="18" spans="11:25" x14ac:dyDescent="0.25">
      <c r="K18" s="63"/>
      <c r="L18" s="63"/>
      <c r="M18" s="63"/>
      <c r="N18" s="22"/>
      <c r="O18" s="63"/>
      <c r="P18" s="63"/>
      <c r="Q18" s="64"/>
      <c r="R18" s="22"/>
      <c r="S18" s="15"/>
      <c r="T18" s="16"/>
      <c r="U18" s="16"/>
      <c r="V18" s="22"/>
      <c r="W18" s="15"/>
      <c r="X18" s="16"/>
      <c r="Y18" s="15"/>
    </row>
    <row r="19" spans="11:25" x14ac:dyDescent="0.25">
      <c r="K19" s="63"/>
      <c r="L19" s="63"/>
      <c r="M19" s="63"/>
      <c r="N19" s="22"/>
      <c r="O19" s="63"/>
      <c r="P19" s="63"/>
      <c r="Q19" s="63"/>
      <c r="R19" s="22"/>
      <c r="S19" s="15"/>
      <c r="T19" s="15"/>
      <c r="U19" s="15"/>
      <c r="V19" s="22"/>
      <c r="W19" s="15"/>
      <c r="X19" s="16"/>
      <c r="Y19" s="15"/>
    </row>
    <row r="20" spans="11:25" x14ac:dyDescent="0.25">
      <c r="K20" s="63"/>
      <c r="L20" s="63"/>
      <c r="M20" s="63"/>
      <c r="N20" s="22"/>
      <c r="O20" s="63"/>
      <c r="P20" s="63"/>
      <c r="Q20" s="63"/>
      <c r="R20" s="22"/>
      <c r="S20" s="15"/>
      <c r="T20" s="15"/>
      <c r="U20" s="15"/>
      <c r="V20" s="22"/>
      <c r="W20" s="15"/>
      <c r="X20" s="15"/>
      <c r="Y20" s="15"/>
    </row>
    <row r="21" spans="11:25" x14ac:dyDescent="0.25">
      <c r="K21" s="63"/>
      <c r="L21" s="63"/>
      <c r="M21" s="63"/>
      <c r="N21" s="22"/>
      <c r="O21" s="63"/>
      <c r="P21" s="64"/>
      <c r="Q21" s="63"/>
      <c r="R21" s="22"/>
      <c r="S21" s="15"/>
      <c r="T21" s="16"/>
      <c r="U21" s="16"/>
      <c r="V21" s="22"/>
      <c r="W21" s="16"/>
      <c r="X21" s="22"/>
      <c r="Y21" s="22"/>
    </row>
    <row r="22" spans="11:25" x14ac:dyDescent="0.25">
      <c r="K22" s="63"/>
      <c r="L22" s="63"/>
      <c r="M22" s="63"/>
      <c r="N22" s="22"/>
      <c r="O22" s="64"/>
      <c r="P22" s="63"/>
      <c r="Q22" s="63"/>
      <c r="R22" s="22"/>
      <c r="S22" s="16"/>
      <c r="T22" s="15"/>
      <c r="U22" s="16"/>
      <c r="V22" s="22"/>
      <c r="W22" s="22"/>
      <c r="X22" s="22"/>
      <c r="Y22" s="22"/>
    </row>
    <row r="23" spans="11:25" x14ac:dyDescent="0.25">
      <c r="K23" s="22"/>
      <c r="L23" s="22"/>
      <c r="M23" s="22"/>
      <c r="N23" s="22"/>
      <c r="O23" s="22"/>
      <c r="P23" s="63"/>
      <c r="Q23" s="22"/>
      <c r="R23" s="22"/>
      <c r="S23" s="22"/>
      <c r="T23" s="15"/>
      <c r="U23" s="22"/>
      <c r="V23" s="22"/>
      <c r="W23" s="22"/>
      <c r="X23" s="22"/>
      <c r="Y23" s="22"/>
    </row>
    <row r="24" spans="11:25" x14ac:dyDescent="0.25">
      <c r="K24" s="22"/>
      <c r="L24" s="22"/>
      <c r="M24" s="22"/>
      <c r="N24" s="22"/>
      <c r="O24" s="22"/>
      <c r="P24" s="63"/>
      <c r="Q24" s="22"/>
      <c r="R24" s="22"/>
      <c r="S24" s="22"/>
      <c r="T24" s="15"/>
      <c r="U24" s="22"/>
      <c r="V24" s="22"/>
      <c r="W24" s="22"/>
      <c r="X24" s="22"/>
      <c r="Y24" s="22"/>
    </row>
    <row r="25" spans="11:25" x14ac:dyDescent="0.25">
      <c r="K25" s="65"/>
      <c r="L25" s="65"/>
      <c r="M25" s="65"/>
      <c r="N25" s="22"/>
      <c r="O25" s="65"/>
      <c r="P25" s="65"/>
      <c r="Q25" s="65"/>
      <c r="R25" s="22"/>
      <c r="S25" s="65"/>
      <c r="T25" s="65"/>
      <c r="U25" s="65"/>
      <c r="V25" s="22"/>
      <c r="W25" s="65"/>
      <c r="X25" s="65"/>
      <c r="Y25" s="65"/>
    </row>
    <row r="26" spans="11:25" x14ac:dyDescent="0.25">
      <c r="K26" s="59"/>
      <c r="L26" s="60"/>
      <c r="M26" s="59"/>
      <c r="N26" s="22"/>
      <c r="O26" s="59"/>
      <c r="P26" s="59"/>
      <c r="Q26" s="59"/>
      <c r="R26" s="22"/>
      <c r="S26" s="59"/>
      <c r="T26" s="59"/>
      <c r="U26" s="59"/>
      <c r="V26" s="22"/>
      <c r="W26" s="59"/>
      <c r="X26" s="59"/>
      <c r="Y26" s="59"/>
    </row>
    <row r="27" spans="11:25" x14ac:dyDescent="0.25">
      <c r="K27" s="59"/>
      <c r="L27" s="60"/>
      <c r="M27" s="59"/>
      <c r="N27" s="22"/>
      <c r="O27" s="59"/>
      <c r="P27" s="59"/>
      <c r="Q27" s="59"/>
      <c r="R27" s="22"/>
      <c r="S27" s="59"/>
      <c r="T27" s="59"/>
      <c r="U27" s="59"/>
      <c r="V27" s="22"/>
      <c r="W27" s="59"/>
      <c r="X27" s="59"/>
      <c r="Y27" s="59"/>
    </row>
    <row r="28" spans="11:25" x14ac:dyDescent="0.25">
      <c r="K28" s="59"/>
      <c r="L28" s="60"/>
      <c r="M28" s="59"/>
      <c r="N28" s="22"/>
      <c r="O28" s="59"/>
      <c r="P28" s="59"/>
      <c r="Q28" s="59"/>
      <c r="R28" s="22"/>
      <c r="S28" s="59"/>
      <c r="T28" s="59"/>
      <c r="U28" s="59"/>
      <c r="V28" s="22"/>
      <c r="W28" s="59"/>
      <c r="X28" s="59"/>
      <c r="Y28" s="59"/>
    </row>
    <row r="29" spans="11:25" x14ac:dyDescent="0.25">
      <c r="K29" s="22"/>
      <c r="L29" s="22"/>
      <c r="M29" s="63"/>
      <c r="N29" s="22"/>
      <c r="O29" s="22"/>
      <c r="P29" s="22"/>
      <c r="Q29" s="63"/>
      <c r="R29" s="22"/>
      <c r="S29" s="22"/>
      <c r="T29" s="22"/>
      <c r="U29" s="63"/>
      <c r="V29" s="22"/>
      <c r="W29" s="22"/>
      <c r="X29" s="22"/>
      <c r="Y29" s="63"/>
    </row>
    <row r="30" spans="11:25" x14ac:dyDescent="0.25">
      <c r="K30" s="22"/>
      <c r="L30" s="22"/>
      <c r="M30" s="66"/>
      <c r="N30" s="22"/>
      <c r="O30" s="22"/>
      <c r="P30" s="22"/>
      <c r="Q30" s="66"/>
      <c r="R30" s="22"/>
      <c r="S30" s="22"/>
      <c r="T30" s="22"/>
      <c r="U30" s="66"/>
      <c r="V30" s="22"/>
      <c r="W30" s="22"/>
      <c r="X30" s="22"/>
      <c r="Y30" s="66"/>
    </row>
    <row r="31" spans="11:25" x14ac:dyDescent="0.25">
      <c r="P31" s="53"/>
      <c r="T31" s="15"/>
    </row>
    <row r="32" spans="11:25" x14ac:dyDescent="0.25">
      <c r="P32" s="53"/>
      <c r="T32" s="15"/>
    </row>
    <row r="33" spans="11:20" x14ac:dyDescent="0.25">
      <c r="P33" s="53"/>
      <c r="T33" s="16"/>
    </row>
    <row r="34" spans="11:20" x14ac:dyDescent="0.25">
      <c r="P34" s="53"/>
      <c r="T34" s="15"/>
    </row>
    <row r="35" spans="11:20" x14ac:dyDescent="0.25">
      <c r="P35" s="53"/>
      <c r="T35" s="15"/>
    </row>
    <row r="36" spans="11:20" x14ac:dyDescent="0.25">
      <c r="P36" s="53"/>
      <c r="T36" s="15"/>
    </row>
    <row r="37" spans="11:20" x14ac:dyDescent="0.25">
      <c r="P37" s="53"/>
      <c r="T37" s="16"/>
    </row>
    <row r="38" spans="11:20" x14ac:dyDescent="0.25">
      <c r="P38" s="53"/>
      <c r="T38" s="15"/>
    </row>
    <row r="39" spans="11:20" x14ac:dyDescent="0.25">
      <c r="P39" s="53"/>
      <c r="T39" s="15"/>
    </row>
    <row r="40" spans="11:20" x14ac:dyDescent="0.25">
      <c r="P40" s="53"/>
      <c r="T40" s="15"/>
    </row>
    <row r="41" spans="11:20" x14ac:dyDescent="0.25">
      <c r="P41" s="53"/>
      <c r="T41" s="15"/>
    </row>
    <row r="42" spans="11:20" x14ac:dyDescent="0.25">
      <c r="P42" s="53"/>
      <c r="T42" s="15"/>
    </row>
    <row r="43" spans="11:20" x14ac:dyDescent="0.25">
      <c r="K43" s="14"/>
      <c r="L43" s="55"/>
      <c r="M43" s="14"/>
      <c r="N43" s="55"/>
      <c r="P43" s="53"/>
    </row>
    <row r="44" spans="11:20" x14ac:dyDescent="0.25">
      <c r="K44" s="14"/>
      <c r="L44" s="55"/>
      <c r="M44" s="14"/>
      <c r="N44" s="55"/>
      <c r="O44" s="16"/>
      <c r="P44" s="53"/>
    </row>
    <row r="45" spans="11:20" x14ac:dyDescent="0.25">
      <c r="K45" s="14"/>
      <c r="L45" s="55"/>
      <c r="M45" s="14"/>
      <c r="N45" s="55"/>
      <c r="O45" s="15"/>
      <c r="P45" s="53"/>
    </row>
    <row r="46" spans="11:20" x14ac:dyDescent="0.25">
      <c r="K46" s="14"/>
      <c r="L46" s="55"/>
      <c r="M46" s="14"/>
      <c r="N46" s="55"/>
      <c r="O46" s="16"/>
      <c r="P46" s="53"/>
    </row>
    <row r="47" spans="11:20" x14ac:dyDescent="0.25">
      <c r="K47" s="14"/>
      <c r="L47" s="55"/>
      <c r="M47" s="14"/>
      <c r="N47" s="55"/>
      <c r="O47" s="15"/>
      <c r="P47" s="53"/>
    </row>
    <row r="48" spans="11:20" x14ac:dyDescent="0.25">
      <c r="K48" s="14"/>
      <c r="L48" s="55"/>
      <c r="M48" s="14"/>
      <c r="N48" s="55"/>
      <c r="O48" s="15"/>
      <c r="P48" s="53"/>
    </row>
    <row r="49" spans="11:16" x14ac:dyDescent="0.25">
      <c r="K49" s="14"/>
      <c r="L49" s="55"/>
      <c r="M49" s="14"/>
      <c r="N49" s="55"/>
      <c r="O49" s="15"/>
      <c r="P49" s="53"/>
    </row>
    <row r="50" spans="11:16" x14ac:dyDescent="0.25">
      <c r="K50" s="14"/>
      <c r="L50" s="55"/>
      <c r="M50" s="14"/>
      <c r="N50" s="55"/>
      <c r="O50" s="15"/>
      <c r="P50" s="53"/>
    </row>
  </sheetData>
  <mergeCells count="5">
    <mergeCell ref="W1:Y1"/>
    <mergeCell ref="O1:Q1"/>
    <mergeCell ref="S1:U1"/>
    <mergeCell ref="B1:I1"/>
    <mergeCell ref="K1:M1"/>
  </mergeCells>
  <pageMargins left="0.25" right="0.25" top="0.75" bottom="0.75" header="0.3" footer="0.3"/>
  <pageSetup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"/>
  <sheetViews>
    <sheetView topLeftCell="M1" zoomScale="55" zoomScaleNormal="55" workbookViewId="0">
      <selection activeCell="Y53" sqref="Y53"/>
    </sheetView>
  </sheetViews>
  <sheetFormatPr defaultRowHeight="15" x14ac:dyDescent="0.25"/>
  <cols>
    <col min="14" max="14" width="9.5703125" bestFit="1" customWidth="1"/>
  </cols>
  <sheetData>
    <row r="1" spans="1:44" x14ac:dyDescent="0.25">
      <c r="A1" s="40" t="s">
        <v>70</v>
      </c>
      <c r="B1" s="91" t="s">
        <v>105</v>
      </c>
      <c r="C1" s="91"/>
      <c r="D1" s="91"/>
      <c r="E1" s="91"/>
      <c r="F1" s="91"/>
      <c r="G1" s="91"/>
      <c r="H1" s="91"/>
      <c r="I1" s="91"/>
      <c r="J1" s="63"/>
      <c r="L1" s="91" t="s">
        <v>33</v>
      </c>
      <c r="M1" s="91"/>
      <c r="N1" s="91"/>
      <c r="P1" s="91" t="s">
        <v>104</v>
      </c>
      <c r="Q1" s="91"/>
      <c r="R1" s="91"/>
      <c r="T1" s="91" t="s">
        <v>103</v>
      </c>
      <c r="U1" s="91"/>
      <c r="V1" s="91"/>
      <c r="X1" s="91" t="s">
        <v>102</v>
      </c>
      <c r="Y1" s="91"/>
      <c r="Z1" s="91"/>
      <c r="AB1" s="63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x14ac:dyDescent="0.25">
      <c r="A2" s="38"/>
      <c r="B2" s="48" t="s">
        <v>11</v>
      </c>
      <c r="C2" s="43" t="s">
        <v>15</v>
      </c>
      <c r="D2" s="42" t="s">
        <v>16</v>
      </c>
      <c r="E2" s="44" t="s">
        <v>17</v>
      </c>
      <c r="F2" s="45" t="s">
        <v>42</v>
      </c>
      <c r="G2" s="46" t="s">
        <v>12</v>
      </c>
      <c r="H2" s="47" t="s">
        <v>13</v>
      </c>
      <c r="I2" s="49" t="s">
        <v>14</v>
      </c>
      <c r="J2" s="104"/>
      <c r="L2" s="62" t="s">
        <v>12</v>
      </c>
      <c r="M2" s="62" t="s">
        <v>13</v>
      </c>
      <c r="N2" s="103" t="s">
        <v>14</v>
      </c>
      <c r="P2" s="96" t="s">
        <v>12</v>
      </c>
      <c r="Q2" s="96" t="s">
        <v>13</v>
      </c>
      <c r="R2" s="62" t="s">
        <v>14</v>
      </c>
      <c r="S2" s="61"/>
      <c r="T2" s="103" t="s">
        <v>12</v>
      </c>
      <c r="U2" s="62" t="s">
        <v>13</v>
      </c>
      <c r="V2" s="62" t="s">
        <v>14</v>
      </c>
      <c r="X2" s="62" t="s">
        <v>12</v>
      </c>
      <c r="Y2" s="62" t="s">
        <v>13</v>
      </c>
      <c r="Z2" s="62" t="s">
        <v>14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x14ac:dyDescent="0.25">
      <c r="A3" s="39">
        <v>0</v>
      </c>
      <c r="B3" s="41">
        <v>1.9019999999999999</v>
      </c>
      <c r="C3" s="41">
        <v>1.9019999999999999</v>
      </c>
      <c r="D3" s="41">
        <v>1.9019999999999999</v>
      </c>
      <c r="E3" s="41">
        <v>1.9019999999999999</v>
      </c>
      <c r="F3" s="41">
        <v>1.9019999999999999</v>
      </c>
      <c r="G3" s="41">
        <v>1.9019999999999999</v>
      </c>
      <c r="H3" s="41">
        <v>1.9019999999999999</v>
      </c>
      <c r="I3" s="41">
        <v>1.9019999999999999</v>
      </c>
      <c r="J3" s="102"/>
      <c r="L3" s="62">
        <v>1.57</v>
      </c>
      <c r="M3" s="62">
        <v>1.56</v>
      </c>
      <c r="N3" s="62">
        <v>1.64</v>
      </c>
      <c r="P3" s="97">
        <v>1.4</v>
      </c>
      <c r="Q3" s="97">
        <v>1.2</v>
      </c>
      <c r="R3" s="62">
        <v>1.29</v>
      </c>
      <c r="T3" s="95">
        <v>1.02</v>
      </c>
      <c r="U3" s="95">
        <v>1.03</v>
      </c>
      <c r="V3" s="96">
        <v>0.93</v>
      </c>
      <c r="X3" s="95">
        <v>0.82</v>
      </c>
      <c r="Y3" s="95">
        <v>0.87</v>
      </c>
      <c r="Z3" s="96">
        <v>0.79</v>
      </c>
      <c r="AB3" s="63"/>
      <c r="AC3" s="63"/>
      <c r="AD3" s="63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1:44" x14ac:dyDescent="0.25">
      <c r="A4" s="39">
        <v>1</v>
      </c>
      <c r="B4" s="39">
        <v>1.643</v>
      </c>
      <c r="C4" s="39">
        <v>1.635</v>
      </c>
      <c r="D4" s="39">
        <v>1.633</v>
      </c>
      <c r="E4" s="39">
        <v>1.6719999999999999</v>
      </c>
      <c r="F4" s="39">
        <v>1.653</v>
      </c>
      <c r="G4" s="39">
        <v>1.6839999999999999</v>
      </c>
      <c r="H4" s="39">
        <v>1.667</v>
      </c>
      <c r="I4" s="39">
        <v>1.591</v>
      </c>
      <c r="J4" s="22"/>
      <c r="L4" s="62">
        <v>1.72</v>
      </c>
      <c r="M4" s="62">
        <v>1.69</v>
      </c>
      <c r="N4" s="62">
        <v>1.64</v>
      </c>
      <c r="P4" s="62">
        <v>1.36</v>
      </c>
      <c r="Q4" s="62">
        <v>1.19</v>
      </c>
      <c r="R4" s="62">
        <v>1.28</v>
      </c>
      <c r="T4" s="96">
        <v>1.01</v>
      </c>
      <c r="U4" s="96">
        <v>1.02</v>
      </c>
      <c r="V4" s="96">
        <v>0.99</v>
      </c>
      <c r="X4" s="96">
        <v>0.93</v>
      </c>
      <c r="Y4" s="96">
        <v>0.77</v>
      </c>
      <c r="Z4" s="96">
        <v>0.79</v>
      </c>
      <c r="AB4" s="101"/>
      <c r="AC4" s="101"/>
      <c r="AD4" s="101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x14ac:dyDescent="0.25">
      <c r="A5" s="39">
        <v>2</v>
      </c>
      <c r="B5" s="41">
        <v>1.28</v>
      </c>
      <c r="C5" s="39">
        <v>1.3109999999999999</v>
      </c>
      <c r="D5" s="39">
        <v>1.3140000000000001</v>
      </c>
      <c r="E5" s="39">
        <v>1.339</v>
      </c>
      <c r="F5" s="39">
        <v>1.331</v>
      </c>
      <c r="G5" s="39">
        <v>1.3859999999999999</v>
      </c>
      <c r="H5" s="39">
        <v>1.3160000000000001</v>
      </c>
      <c r="I5" s="39">
        <v>1.244</v>
      </c>
      <c r="J5" s="22"/>
      <c r="L5" s="62">
        <v>1.67</v>
      </c>
      <c r="M5" s="62">
        <v>1.65</v>
      </c>
      <c r="N5" s="62">
        <v>1.53</v>
      </c>
      <c r="P5" s="62">
        <v>1.42</v>
      </c>
      <c r="Q5" s="62">
        <v>1.19</v>
      </c>
      <c r="R5" s="62">
        <v>1.24</v>
      </c>
      <c r="T5" s="96">
        <v>1.01</v>
      </c>
      <c r="U5" s="96">
        <v>1.06</v>
      </c>
      <c r="V5" s="96">
        <v>0.97</v>
      </c>
      <c r="X5" s="96">
        <v>0.77</v>
      </c>
      <c r="Y5" s="96">
        <v>0.78</v>
      </c>
      <c r="Z5" s="96">
        <v>0.79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4" x14ac:dyDescent="0.25">
      <c r="A6" s="39">
        <v>4</v>
      </c>
      <c r="B6" s="39">
        <v>0.999</v>
      </c>
      <c r="C6" s="39">
        <v>1.0089999999999999</v>
      </c>
      <c r="D6" s="39">
        <v>0.999</v>
      </c>
      <c r="E6" s="39">
        <v>1.0760000000000001</v>
      </c>
      <c r="F6" s="39">
        <v>1.0309999999999999</v>
      </c>
      <c r="G6" s="39">
        <v>1.056</v>
      </c>
      <c r="H6" s="39">
        <v>1.0649999999999999</v>
      </c>
      <c r="I6" s="39">
        <v>0.94799999999999995</v>
      </c>
      <c r="J6" s="22"/>
      <c r="L6" s="62">
        <v>1.79</v>
      </c>
      <c r="M6" s="62">
        <v>1.68</v>
      </c>
      <c r="N6" s="62">
        <v>1.58</v>
      </c>
      <c r="P6" s="62">
        <v>1.32</v>
      </c>
      <c r="Q6" s="62">
        <v>1.31</v>
      </c>
      <c r="R6" s="62">
        <v>1.1599999999999999</v>
      </c>
      <c r="T6" s="96">
        <v>0.94</v>
      </c>
      <c r="U6" s="96">
        <v>1.1100000000000001</v>
      </c>
      <c r="V6" s="95">
        <v>0.9</v>
      </c>
      <c r="X6" s="96">
        <v>0.81</v>
      </c>
      <c r="Y6" s="96">
        <v>0.82</v>
      </c>
      <c r="Z6" s="96">
        <v>0.65</v>
      </c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</row>
    <row r="7" spans="1:44" x14ac:dyDescent="0.25">
      <c r="A7" s="39">
        <v>16</v>
      </c>
      <c r="B7" s="39">
        <v>0.79900000000000004</v>
      </c>
      <c r="C7" s="39">
        <v>0.80400000000000005</v>
      </c>
      <c r="D7" s="39">
        <v>0.81299999999999994</v>
      </c>
      <c r="E7" s="39">
        <v>0.85499999999999998</v>
      </c>
      <c r="F7" s="39">
        <v>0.81899999999999995</v>
      </c>
      <c r="G7" s="39">
        <v>0.82299999999999995</v>
      </c>
      <c r="H7" s="39">
        <v>0.84899999999999998</v>
      </c>
      <c r="I7" s="39">
        <v>0.78200000000000003</v>
      </c>
      <c r="J7" s="22"/>
      <c r="L7" s="62">
        <v>1.65</v>
      </c>
      <c r="M7" s="62">
        <v>1.65</v>
      </c>
      <c r="N7" s="62">
        <v>1.52</v>
      </c>
      <c r="P7" s="62">
        <v>1.34</v>
      </c>
      <c r="Q7" s="62">
        <v>1.37</v>
      </c>
      <c r="R7" s="62">
        <v>1.25</v>
      </c>
      <c r="T7" s="96">
        <v>1.18</v>
      </c>
      <c r="U7" s="95">
        <v>1.1000000000000001</v>
      </c>
      <c r="V7" s="96">
        <v>0.85</v>
      </c>
      <c r="X7" s="95">
        <v>0.8</v>
      </c>
      <c r="Y7" s="96">
        <v>0.83</v>
      </c>
      <c r="Z7" s="96">
        <v>0.71</v>
      </c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</row>
    <row r="8" spans="1:44" x14ac:dyDescent="0.25">
      <c r="L8" s="62">
        <v>1.69</v>
      </c>
      <c r="M8" s="62">
        <v>1.68</v>
      </c>
      <c r="N8" s="62">
        <v>1.53</v>
      </c>
      <c r="P8" s="62">
        <v>1.38</v>
      </c>
      <c r="Q8" s="62">
        <v>1.31</v>
      </c>
      <c r="R8" s="97">
        <v>1.1000000000000001</v>
      </c>
      <c r="T8" s="96">
        <v>0.94</v>
      </c>
      <c r="U8" s="96">
        <v>1.06</v>
      </c>
      <c r="V8" s="95">
        <v>0.83</v>
      </c>
      <c r="X8" s="96">
        <v>0.87</v>
      </c>
      <c r="Y8" s="96">
        <v>0.77</v>
      </c>
      <c r="Z8" s="95">
        <v>0.85</v>
      </c>
      <c r="AB8" s="99"/>
      <c r="AC8" s="99"/>
      <c r="AD8" s="99"/>
      <c r="AE8" s="99"/>
      <c r="AF8" s="99"/>
      <c r="AG8" s="99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x14ac:dyDescent="0.25">
      <c r="L9" s="62">
        <v>1.63</v>
      </c>
      <c r="M9" s="62">
        <v>1.65</v>
      </c>
      <c r="N9" s="62">
        <v>1.65</v>
      </c>
      <c r="P9" s="62">
        <v>1.55</v>
      </c>
      <c r="Q9" s="97">
        <v>1.4</v>
      </c>
      <c r="R9" s="97">
        <v>1.2</v>
      </c>
      <c r="T9" s="96">
        <v>1.18</v>
      </c>
      <c r="U9" s="95">
        <v>0.97</v>
      </c>
      <c r="V9" s="95">
        <v>0.96</v>
      </c>
      <c r="X9" s="95">
        <v>0.88</v>
      </c>
      <c r="Y9" s="95">
        <v>0.89</v>
      </c>
      <c r="Z9" s="95">
        <v>0.64</v>
      </c>
      <c r="AB9" s="99"/>
      <c r="AC9" s="99"/>
      <c r="AD9" s="99"/>
      <c r="AE9" s="99"/>
      <c r="AF9" s="99"/>
      <c r="AG9" s="99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4" x14ac:dyDescent="0.25">
      <c r="L10" s="62">
        <v>1.73</v>
      </c>
      <c r="M10" s="62">
        <v>1.63</v>
      </c>
      <c r="N10" s="62">
        <v>1.61</v>
      </c>
      <c r="P10" s="97">
        <v>1.4</v>
      </c>
      <c r="Q10" s="62">
        <v>1.25</v>
      </c>
      <c r="R10" s="62">
        <v>1.18</v>
      </c>
      <c r="T10" s="95">
        <v>1.07</v>
      </c>
      <c r="U10" s="96">
        <v>1.0900000000000001</v>
      </c>
      <c r="V10" s="96">
        <v>0.88</v>
      </c>
      <c r="X10" s="95">
        <v>0.79</v>
      </c>
      <c r="Y10" s="96">
        <v>0.89</v>
      </c>
      <c r="Z10" s="95">
        <v>0.69</v>
      </c>
      <c r="AB10" s="99"/>
      <c r="AC10" s="99"/>
      <c r="AD10" s="99"/>
      <c r="AE10" s="99"/>
      <c r="AF10" s="99"/>
      <c r="AG10" s="99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x14ac:dyDescent="0.25">
      <c r="L11" s="97">
        <v>1.6</v>
      </c>
      <c r="M11" s="62">
        <v>1.67</v>
      </c>
      <c r="N11" s="62">
        <v>1.54</v>
      </c>
      <c r="P11" s="97">
        <v>1.45</v>
      </c>
      <c r="Q11" s="62">
        <v>1.28</v>
      </c>
      <c r="R11" s="97">
        <v>1.2</v>
      </c>
      <c r="T11" s="95">
        <v>0.95</v>
      </c>
      <c r="U11" s="96">
        <v>1.01</v>
      </c>
      <c r="V11" s="95">
        <v>0.92</v>
      </c>
      <c r="X11" s="96">
        <v>0.68</v>
      </c>
      <c r="Y11" s="96">
        <v>0.92</v>
      </c>
      <c r="Z11" s="95">
        <v>0.7</v>
      </c>
      <c r="AB11" s="99"/>
      <c r="AC11" s="99"/>
      <c r="AD11" s="99"/>
      <c r="AE11" s="99"/>
      <c r="AF11" s="99"/>
      <c r="AG11" s="99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44" x14ac:dyDescent="0.25">
      <c r="L12" s="62">
        <v>1.58</v>
      </c>
      <c r="M12" s="62">
        <v>1.72</v>
      </c>
      <c r="N12" s="62">
        <v>1.64</v>
      </c>
      <c r="P12" s="62">
        <v>1.27</v>
      </c>
      <c r="Q12" s="62">
        <v>1.27</v>
      </c>
      <c r="R12" s="62">
        <v>1.33</v>
      </c>
      <c r="T12" s="95">
        <v>1</v>
      </c>
      <c r="U12" s="96">
        <v>1.01</v>
      </c>
      <c r="V12" s="96">
        <v>0.97</v>
      </c>
      <c r="X12" s="96">
        <v>0.86</v>
      </c>
      <c r="Y12" s="96">
        <v>0.84</v>
      </c>
      <c r="Z12" s="96">
        <v>0.87</v>
      </c>
      <c r="AB12" s="99"/>
      <c r="AC12" s="99"/>
      <c r="AD12" s="99"/>
      <c r="AE12" s="99"/>
      <c r="AF12" s="99"/>
      <c r="AG12" s="99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x14ac:dyDescent="0.25">
      <c r="L13" s="62">
        <v>1.59</v>
      </c>
      <c r="M13" s="62">
        <v>1.66</v>
      </c>
      <c r="N13" s="62">
        <v>1.54</v>
      </c>
      <c r="P13" s="62">
        <v>1.35</v>
      </c>
      <c r="Q13" s="62">
        <v>1.37</v>
      </c>
      <c r="R13" s="62">
        <v>1.29</v>
      </c>
      <c r="T13" s="96">
        <v>0.96</v>
      </c>
      <c r="U13" s="96">
        <v>1.06</v>
      </c>
      <c r="V13" s="96">
        <v>1.04</v>
      </c>
      <c r="X13" s="96">
        <v>0.79</v>
      </c>
      <c r="Y13" s="95">
        <v>0.88</v>
      </c>
      <c r="Z13" s="95">
        <v>0.84</v>
      </c>
      <c r="AB13" s="99"/>
      <c r="AC13" s="99"/>
      <c r="AD13" s="99"/>
      <c r="AE13" s="99"/>
      <c r="AF13" s="99"/>
      <c r="AG13" s="99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x14ac:dyDescent="0.25">
      <c r="L14" s="62">
        <v>1.66</v>
      </c>
      <c r="M14" s="62">
        <v>1.67</v>
      </c>
      <c r="N14" s="62">
        <v>1.73</v>
      </c>
      <c r="P14" s="62">
        <v>1.36</v>
      </c>
      <c r="Q14" s="97">
        <v>1.3</v>
      </c>
      <c r="R14" s="97">
        <v>1.3</v>
      </c>
      <c r="T14" s="96">
        <v>1.08</v>
      </c>
      <c r="U14" s="95">
        <v>1.03</v>
      </c>
      <c r="V14" s="95">
        <v>0.96</v>
      </c>
      <c r="X14" s="96">
        <v>0.67</v>
      </c>
      <c r="Y14" s="95">
        <v>1.01</v>
      </c>
      <c r="Z14" s="95">
        <v>0.77</v>
      </c>
      <c r="AB14" s="100"/>
      <c r="AC14" s="99"/>
      <c r="AD14" s="99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x14ac:dyDescent="0.25">
      <c r="L15" s="62">
        <v>1.76</v>
      </c>
      <c r="M15" s="62">
        <v>1.62</v>
      </c>
      <c r="N15" s="62">
        <v>1.68</v>
      </c>
      <c r="P15" s="62">
        <v>1.33</v>
      </c>
      <c r="Q15" s="62">
        <v>1.23</v>
      </c>
      <c r="R15" s="97">
        <v>1.3</v>
      </c>
      <c r="T15" s="96">
        <v>0.99</v>
      </c>
      <c r="U15" s="96">
        <v>1.08</v>
      </c>
      <c r="V15" s="95">
        <v>0.97</v>
      </c>
      <c r="X15" s="96">
        <v>0.88</v>
      </c>
      <c r="Y15" s="96">
        <v>0.84</v>
      </c>
      <c r="Z15" s="95">
        <v>0.82</v>
      </c>
      <c r="AB15" s="98"/>
      <c r="AC15" s="98"/>
      <c r="AD15" s="98"/>
    </row>
    <row r="16" spans="1:44" x14ac:dyDescent="0.25">
      <c r="L16" s="62">
        <v>1.69</v>
      </c>
      <c r="M16" s="62">
        <v>1.73</v>
      </c>
      <c r="N16" s="97">
        <v>1.6</v>
      </c>
      <c r="P16" s="62">
        <v>1.47</v>
      </c>
      <c r="Q16" s="97">
        <v>1.4</v>
      </c>
      <c r="R16" s="97">
        <v>1.39</v>
      </c>
      <c r="T16" s="96">
        <v>1.33</v>
      </c>
      <c r="U16" s="95">
        <v>0.98</v>
      </c>
      <c r="V16" s="95">
        <v>1.04</v>
      </c>
      <c r="X16" s="95">
        <v>0.81</v>
      </c>
      <c r="Y16" s="96">
        <v>0.92</v>
      </c>
      <c r="Z16" s="95">
        <v>0.8</v>
      </c>
      <c r="AB16" s="98"/>
      <c r="AC16" s="98"/>
      <c r="AD16" s="98"/>
    </row>
    <row r="17" spans="11:30" x14ac:dyDescent="0.25">
      <c r="L17" s="62">
        <v>1.69</v>
      </c>
      <c r="M17" s="62">
        <v>1.71</v>
      </c>
      <c r="N17" s="62">
        <v>1.67</v>
      </c>
      <c r="P17" s="97">
        <v>1.4</v>
      </c>
      <c r="Q17" s="62">
        <v>1.36</v>
      </c>
      <c r="R17" s="62">
        <v>1.22</v>
      </c>
      <c r="T17" s="95">
        <v>1.04</v>
      </c>
      <c r="U17" s="96">
        <v>1.23</v>
      </c>
      <c r="V17" s="96">
        <v>0.94</v>
      </c>
      <c r="X17" s="96">
        <v>0.95</v>
      </c>
      <c r="Y17" s="96">
        <v>0.76</v>
      </c>
      <c r="Z17" s="95">
        <v>0.94</v>
      </c>
      <c r="AB17" s="98"/>
      <c r="AC17" s="98"/>
      <c r="AD17" s="98"/>
    </row>
    <row r="18" spans="11:30" x14ac:dyDescent="0.25">
      <c r="L18" s="62">
        <v>1.73</v>
      </c>
      <c r="M18" s="62">
        <v>1.65</v>
      </c>
      <c r="N18" s="62">
        <v>1.53</v>
      </c>
      <c r="P18" s="62">
        <v>1.35</v>
      </c>
      <c r="Q18" s="62">
        <v>1.32</v>
      </c>
      <c r="R18" s="97">
        <v>1.3</v>
      </c>
      <c r="T18" s="96">
        <v>1.21</v>
      </c>
      <c r="U18" s="95">
        <v>1.1000000000000001</v>
      </c>
      <c r="V18" s="95">
        <v>1</v>
      </c>
      <c r="X18" s="96">
        <v>0.83</v>
      </c>
      <c r="Y18" s="95">
        <v>0.8</v>
      </c>
      <c r="Z18" s="96">
        <v>0.76</v>
      </c>
      <c r="AB18" s="98"/>
      <c r="AC18" s="98"/>
      <c r="AD18" s="98"/>
    </row>
    <row r="19" spans="11:30" x14ac:dyDescent="0.25">
      <c r="L19" s="62">
        <v>1.77</v>
      </c>
      <c r="M19" s="62">
        <v>1.68</v>
      </c>
      <c r="N19" s="62">
        <v>1.53</v>
      </c>
      <c r="P19" s="62">
        <v>1.36</v>
      </c>
      <c r="Q19" s="62">
        <v>1.38</v>
      </c>
      <c r="R19" s="62">
        <v>1.1200000000000001</v>
      </c>
      <c r="T19" s="96">
        <v>1.1100000000000001</v>
      </c>
      <c r="U19" s="96">
        <v>1.1299999999999999</v>
      </c>
      <c r="V19" s="96">
        <v>1.02</v>
      </c>
      <c r="X19" s="96">
        <v>0.85</v>
      </c>
      <c r="Y19" s="95">
        <v>0.84</v>
      </c>
      <c r="Z19" s="96">
        <v>0.79</v>
      </c>
      <c r="AB19" s="98"/>
      <c r="AC19" s="98"/>
      <c r="AD19" s="98"/>
    </row>
    <row r="20" spans="11:30" x14ac:dyDescent="0.25">
      <c r="L20" s="62">
        <v>1.77</v>
      </c>
      <c r="M20" s="62">
        <v>1.64</v>
      </c>
      <c r="N20" s="62">
        <v>1.54</v>
      </c>
      <c r="P20" s="62">
        <v>1.52</v>
      </c>
      <c r="Q20" s="62">
        <v>1.44</v>
      </c>
      <c r="R20" s="62">
        <v>1.19</v>
      </c>
      <c r="T20" s="96">
        <v>1.18</v>
      </c>
      <c r="U20" s="96">
        <v>1.06</v>
      </c>
      <c r="V20" s="96">
        <v>0.99</v>
      </c>
      <c r="X20" s="96">
        <v>0.84</v>
      </c>
      <c r="Y20" s="96">
        <v>0.85</v>
      </c>
      <c r="Z20" s="96">
        <v>0.88</v>
      </c>
    </row>
    <row r="21" spans="11:30" x14ac:dyDescent="0.25">
      <c r="L21" s="62">
        <v>1.71</v>
      </c>
      <c r="M21" s="62">
        <v>1.72</v>
      </c>
      <c r="N21" s="62">
        <v>1.51</v>
      </c>
      <c r="P21" s="62">
        <v>1.38</v>
      </c>
      <c r="Q21" s="97">
        <v>1.4</v>
      </c>
      <c r="R21" s="62">
        <v>1.31</v>
      </c>
      <c r="T21" s="96">
        <v>0.98</v>
      </c>
      <c r="U21" s="95">
        <v>1.05</v>
      </c>
      <c r="V21" s="95">
        <v>0.9</v>
      </c>
      <c r="X21" s="95">
        <v>0.81</v>
      </c>
      <c r="Y21" s="39"/>
      <c r="Z21" s="39"/>
    </row>
    <row r="22" spans="11:30" x14ac:dyDescent="0.25">
      <c r="L22" s="62">
        <v>1.68</v>
      </c>
      <c r="M22" s="62">
        <v>1.67</v>
      </c>
      <c r="N22" s="62">
        <v>1.61</v>
      </c>
      <c r="P22" s="97">
        <v>1.3</v>
      </c>
      <c r="Q22" s="62">
        <v>1.34</v>
      </c>
      <c r="R22" s="62">
        <v>1.23</v>
      </c>
      <c r="T22" s="95">
        <v>0.94</v>
      </c>
      <c r="U22" s="96">
        <v>1.1100000000000001</v>
      </c>
      <c r="V22" s="95">
        <v>0.9</v>
      </c>
      <c r="X22" s="39"/>
      <c r="Y22" s="39"/>
      <c r="Z22" s="39"/>
    </row>
    <row r="23" spans="11:30" x14ac:dyDescent="0.25">
      <c r="P23" s="61"/>
      <c r="T23" s="15"/>
    </row>
    <row r="24" spans="11:30" x14ac:dyDescent="0.25">
      <c r="K24" s="22"/>
      <c r="L24" s="22"/>
      <c r="M24" s="22"/>
      <c r="N24" s="22"/>
      <c r="O24" s="22"/>
      <c r="P24" s="63"/>
      <c r="Q24" s="22"/>
      <c r="R24" s="22"/>
      <c r="S24" s="22"/>
      <c r="T24" s="15"/>
      <c r="U24" s="22"/>
      <c r="V24" s="22"/>
      <c r="W24" s="22"/>
      <c r="X24" s="22"/>
      <c r="Y24" s="22"/>
    </row>
    <row r="25" spans="11:30" x14ac:dyDescent="0.25">
      <c r="K25" s="65"/>
      <c r="L25" s="65"/>
      <c r="M25" s="65"/>
      <c r="N25" s="22"/>
      <c r="O25" s="65"/>
      <c r="P25" s="65"/>
      <c r="Q25" s="65"/>
      <c r="R25" s="22"/>
      <c r="S25" s="65"/>
      <c r="T25" s="65"/>
      <c r="U25" s="65"/>
      <c r="V25" s="22"/>
      <c r="W25" s="65"/>
      <c r="X25" s="65"/>
      <c r="Y25" s="65"/>
    </row>
    <row r="26" spans="11:30" x14ac:dyDescent="0.25">
      <c r="K26" s="94"/>
      <c r="L26" s="93"/>
      <c r="M26" s="59"/>
      <c r="N26" s="22"/>
      <c r="O26" s="59"/>
      <c r="P26" s="59"/>
      <c r="Q26" s="59"/>
      <c r="R26" s="22"/>
      <c r="S26" s="59"/>
      <c r="T26" s="59"/>
      <c r="U26" s="59"/>
      <c r="V26" s="22"/>
      <c r="W26" s="59"/>
      <c r="X26" s="59"/>
      <c r="Y26" s="59"/>
    </row>
    <row r="27" spans="11:30" x14ac:dyDescent="0.25">
      <c r="K27" s="59"/>
      <c r="L27" s="60"/>
      <c r="M27" s="59"/>
      <c r="N27" s="22"/>
      <c r="O27" s="59"/>
      <c r="P27" s="59"/>
      <c r="Q27" s="59"/>
      <c r="R27" s="22"/>
      <c r="S27" s="59"/>
      <c r="T27" s="59"/>
      <c r="U27" s="59"/>
      <c r="V27" s="22"/>
      <c r="W27" s="59"/>
      <c r="X27" s="59"/>
      <c r="Y27" s="59"/>
    </row>
    <row r="28" spans="11:30" x14ac:dyDescent="0.25">
      <c r="K28" s="59"/>
      <c r="L28" s="60"/>
      <c r="M28" s="59"/>
      <c r="N28" s="22"/>
      <c r="O28" s="59"/>
      <c r="P28" s="59"/>
      <c r="Q28" s="59"/>
      <c r="R28" s="22"/>
      <c r="S28" s="59"/>
      <c r="T28" s="59"/>
      <c r="U28" s="59"/>
      <c r="V28" s="22"/>
      <c r="W28" s="59"/>
      <c r="X28" s="59"/>
      <c r="Y28" s="59"/>
    </row>
    <row r="29" spans="11:30" x14ac:dyDescent="0.25">
      <c r="K29" s="22"/>
      <c r="L29" s="22"/>
      <c r="M29" s="63"/>
      <c r="N29" s="22"/>
      <c r="O29" s="22"/>
      <c r="P29" s="22"/>
      <c r="Q29" s="63"/>
      <c r="R29" s="22"/>
      <c r="S29" s="22"/>
      <c r="T29" s="22"/>
      <c r="U29" s="63"/>
      <c r="V29" s="22"/>
      <c r="W29" s="22"/>
      <c r="X29" s="22"/>
      <c r="Y29" s="63"/>
    </row>
    <row r="30" spans="11:30" x14ac:dyDescent="0.25">
      <c r="K30" s="22"/>
      <c r="L30" s="22"/>
      <c r="M30" s="66"/>
      <c r="N30" s="22"/>
      <c r="O30" s="22"/>
      <c r="P30" s="22"/>
      <c r="Q30" s="66"/>
      <c r="R30" s="22"/>
      <c r="S30" s="22"/>
      <c r="T30" s="22"/>
      <c r="U30" s="66"/>
      <c r="V30" s="22"/>
      <c r="W30" s="22"/>
      <c r="X30" s="22"/>
      <c r="Y30" s="66"/>
    </row>
    <row r="31" spans="11:30" x14ac:dyDescent="0.25">
      <c r="P31" s="61"/>
      <c r="T31" s="15"/>
    </row>
    <row r="32" spans="11:30" x14ac:dyDescent="0.25">
      <c r="P32" s="61"/>
      <c r="T32" s="15"/>
    </row>
    <row r="33" spans="11:20" x14ac:dyDescent="0.25">
      <c r="K33" s="61" t="s">
        <v>100</v>
      </c>
      <c r="L33" s="61" t="s">
        <v>99</v>
      </c>
      <c r="M33" s="61" t="s">
        <v>98</v>
      </c>
      <c r="N33" s="61" t="s">
        <v>97</v>
      </c>
      <c r="O33" s="92" t="s">
        <v>101</v>
      </c>
      <c r="P33" s="61"/>
      <c r="T33" s="16"/>
    </row>
    <row r="34" spans="11:20" x14ac:dyDescent="0.25">
      <c r="K34" s="61" t="s">
        <v>19</v>
      </c>
      <c r="L34" s="61" t="s">
        <v>19</v>
      </c>
      <c r="M34" s="61" t="s">
        <v>19</v>
      </c>
      <c r="N34" s="61" t="s">
        <v>19</v>
      </c>
      <c r="O34" s="61">
        <v>1.9019999999999999</v>
      </c>
      <c r="P34" s="61"/>
      <c r="T34" s="15"/>
    </row>
    <row r="35" spans="11:20" x14ac:dyDescent="0.25">
      <c r="K35" s="61">
        <v>1.6839999999999999</v>
      </c>
      <c r="L35" s="61">
        <v>1.3855</v>
      </c>
      <c r="M35" s="61">
        <v>1.056</v>
      </c>
      <c r="N35" s="17">
        <v>0.82315789473684209</v>
      </c>
      <c r="O35" s="61"/>
      <c r="P35" s="61"/>
      <c r="T35" s="15"/>
    </row>
    <row r="36" spans="11:20" x14ac:dyDescent="0.25">
      <c r="K36" s="61" t="s">
        <v>20</v>
      </c>
      <c r="L36" s="61" t="s">
        <v>20</v>
      </c>
      <c r="M36" s="61" t="s">
        <v>20</v>
      </c>
      <c r="N36" s="61" t="s">
        <v>20</v>
      </c>
      <c r="O36" s="61"/>
      <c r="P36" s="61"/>
      <c r="T36" s="15"/>
    </row>
    <row r="37" spans="11:20" x14ac:dyDescent="0.25">
      <c r="K37" s="61">
        <v>1.6665000000000003</v>
      </c>
      <c r="L37" s="61">
        <v>1.3154999999999999</v>
      </c>
      <c r="M37" s="61">
        <v>1.0645</v>
      </c>
      <c r="N37" s="17">
        <v>0.8488888888888888</v>
      </c>
      <c r="O37" s="61"/>
      <c r="P37" s="61"/>
      <c r="T37" s="16"/>
    </row>
    <row r="38" spans="11:20" x14ac:dyDescent="0.25">
      <c r="K38" s="61" t="s">
        <v>21</v>
      </c>
      <c r="L38" s="61" t="s">
        <v>21</v>
      </c>
      <c r="M38" s="61" t="s">
        <v>21</v>
      </c>
      <c r="N38" s="61" t="s">
        <v>21</v>
      </c>
      <c r="O38" s="61"/>
      <c r="P38" s="61"/>
      <c r="T38" s="15"/>
    </row>
    <row r="39" spans="11:20" x14ac:dyDescent="0.25">
      <c r="K39" s="61">
        <v>1.5910000000000002</v>
      </c>
      <c r="L39" s="61">
        <v>1.2440000000000002</v>
      </c>
      <c r="M39" s="61">
        <v>0.94800000000000006</v>
      </c>
      <c r="N39" s="17">
        <v>0.78222222222222226</v>
      </c>
      <c r="O39" s="61"/>
      <c r="P39" s="61"/>
      <c r="T39" s="15"/>
    </row>
    <row r="40" spans="11:20" x14ac:dyDescent="0.25">
      <c r="K40" s="61"/>
      <c r="L40" s="61"/>
      <c r="M40" s="61"/>
      <c r="N40" s="61"/>
      <c r="O40" s="61"/>
      <c r="P40" s="61"/>
      <c r="T40" s="15"/>
    </row>
    <row r="41" spans="11:20" x14ac:dyDescent="0.25">
      <c r="K41" s="61" t="s">
        <v>100</v>
      </c>
      <c r="L41" s="61" t="s">
        <v>99</v>
      </c>
      <c r="M41" s="61" t="s">
        <v>98</v>
      </c>
      <c r="N41" s="61" t="s">
        <v>97</v>
      </c>
      <c r="O41" s="61"/>
      <c r="P41" s="61"/>
      <c r="T41" s="15"/>
    </row>
    <row r="42" spans="11:20" x14ac:dyDescent="0.25">
      <c r="K42" s="61" t="s">
        <v>96</v>
      </c>
      <c r="L42" s="61" t="s">
        <v>96</v>
      </c>
      <c r="M42" s="61" t="s">
        <v>96</v>
      </c>
      <c r="N42" s="61" t="s">
        <v>96</v>
      </c>
      <c r="O42" s="61"/>
      <c r="P42" s="61"/>
      <c r="T42" s="15"/>
    </row>
    <row r="43" spans="11:20" x14ac:dyDescent="0.25">
      <c r="K43" s="17">
        <f>(K35/O34)</f>
        <v>0.88538380651945325</v>
      </c>
      <c r="L43" s="17">
        <f>(L35/O34)</f>
        <v>0.72844374342797058</v>
      </c>
      <c r="M43" s="17">
        <f>(M35/O34)</f>
        <v>0.55520504731861209</v>
      </c>
      <c r="N43" s="17">
        <f>(N35/O34)</f>
        <v>0.43278543361558469</v>
      </c>
      <c r="O43" s="61"/>
      <c r="P43" s="61"/>
    </row>
    <row r="44" spans="11:20" x14ac:dyDescent="0.25">
      <c r="K44" s="61" t="s">
        <v>95</v>
      </c>
      <c r="L44" s="61" t="s">
        <v>95</v>
      </c>
      <c r="M44" s="61" t="s">
        <v>95</v>
      </c>
      <c r="N44" s="61" t="s">
        <v>95</v>
      </c>
      <c r="O44" s="16"/>
      <c r="P44" s="61"/>
    </row>
    <row r="45" spans="11:20" x14ac:dyDescent="0.25">
      <c r="K45" s="17">
        <f>(K37/O34)</f>
        <v>0.87618296529968476</v>
      </c>
      <c r="L45" s="17">
        <f>(L37/O34)</f>
        <v>0.69164037854889593</v>
      </c>
      <c r="M45" s="17">
        <f>(M37/O34)</f>
        <v>0.55967402733964255</v>
      </c>
      <c r="N45" s="17">
        <f>(N37/O34)</f>
        <v>0.44631382170814343</v>
      </c>
      <c r="O45" s="15"/>
      <c r="P45" s="61"/>
    </row>
    <row r="46" spans="11:20" x14ac:dyDescent="0.25">
      <c r="K46" s="61" t="s">
        <v>94</v>
      </c>
      <c r="L46" s="61" t="s">
        <v>94</v>
      </c>
      <c r="M46" s="61" t="s">
        <v>94</v>
      </c>
      <c r="N46" s="61" t="s">
        <v>94</v>
      </c>
      <c r="O46" s="16"/>
      <c r="P46" s="61"/>
    </row>
    <row r="47" spans="11:20" x14ac:dyDescent="0.25">
      <c r="K47" s="17">
        <f>(K39/O34)</f>
        <v>0.83648790746582558</v>
      </c>
      <c r="L47" s="17">
        <f>(L39/O34)</f>
        <v>0.65404837013669836</v>
      </c>
      <c r="M47" s="17">
        <f>(M39/O34)</f>
        <v>0.49842271293375401</v>
      </c>
      <c r="N47" s="17">
        <f>(N39/O34)</f>
        <v>0.41126299801378668</v>
      </c>
      <c r="O47" s="15"/>
      <c r="P47" s="61"/>
    </row>
    <row r="48" spans="11:20" x14ac:dyDescent="0.25">
      <c r="K48" s="14"/>
      <c r="L48" s="55"/>
      <c r="M48" s="14"/>
      <c r="N48" s="55"/>
      <c r="O48" s="15"/>
      <c r="P48" s="61"/>
    </row>
    <row r="49" spans="11:16" x14ac:dyDescent="0.25">
      <c r="K49" s="14"/>
      <c r="L49" s="55"/>
      <c r="M49" s="14"/>
      <c r="N49" s="55"/>
      <c r="O49" s="15"/>
      <c r="P49" s="61"/>
    </row>
    <row r="50" spans="11:16" x14ac:dyDescent="0.25">
      <c r="K50" s="14"/>
      <c r="L50" s="55"/>
      <c r="M50" s="14"/>
      <c r="N50" s="55"/>
      <c r="O50" s="15"/>
      <c r="P50" s="61"/>
    </row>
  </sheetData>
  <mergeCells count="5">
    <mergeCell ref="X1:Z1"/>
    <mergeCell ref="P1:R1"/>
    <mergeCell ref="T1:V1"/>
    <mergeCell ref="B1:I1"/>
    <mergeCell ref="L1:N1"/>
  </mergeCells>
  <pageMargins left="0.25" right="0.25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</vt:lpstr>
      <vt:lpstr>Raw Data</vt:lpstr>
      <vt:lpstr>Field Notes</vt:lpstr>
      <vt:lpstr>Stats. &amp; Graphs</vt:lpstr>
      <vt:lpstr>Stats. &amp; Graphs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Hayden</dc:creator>
  <cp:lastModifiedBy>Mary Hagemann</cp:lastModifiedBy>
  <cp:lastPrinted>2015-11-05T23:15:57Z</cp:lastPrinted>
  <dcterms:created xsi:type="dcterms:W3CDTF">2015-07-14T18:16:29Z</dcterms:created>
  <dcterms:modified xsi:type="dcterms:W3CDTF">2020-01-08T15:13:44Z</dcterms:modified>
</cp:coreProperties>
</file>