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ric\Documents\College Years!\SUNY ESF\MELNHE\Soil\Data\HBM-2\"/>
    </mc:Choice>
  </mc:AlternateContent>
  <xr:revisionPtr revIDLastSave="0" documentId="10_ncr:100000_{AC6E8E59-C2A1-417A-95A5-6ADAC4AC4EA6}" xr6:coauthVersionLast="31" xr6:coauthVersionMax="31" xr10:uidLastSave="{00000000-0000-0000-0000-000000000000}"/>
  <bookViews>
    <workbookView xWindow="0" yWindow="0" windowWidth="23040" windowHeight="9072" tabRatio="700" activeTab="2" xr2:uid="{00000000-000D-0000-FFFF-FFFF00000000}"/>
  </bookViews>
  <sheets>
    <sheet name="Descriptive" sheetId="6" r:id="rId1"/>
    <sheet name="Vegetation" sheetId="5" r:id="rId2"/>
    <sheet name="Weights" sheetId="4" r:id="rId3"/>
    <sheet name="Depths" sheetId="1" r:id="rId4"/>
    <sheet name="DepthCalc" sheetId="2" r:id="rId5"/>
    <sheet name="Summary" sheetId="7" r:id="rId6"/>
  </sheets>
  <definedNames>
    <definedName name="_xlnm._FilterDatabase" localSheetId="2" hidden="1">Weights!$A$1:$W$133</definedName>
  </definedNames>
  <calcPr calcId="179017"/>
</workbook>
</file>

<file path=xl/calcChain.xml><?xml version="1.0" encoding="utf-8"?>
<calcChain xmlns="http://schemas.openxmlformats.org/spreadsheetml/2006/main">
  <c r="N74" i="4" l="1"/>
  <c r="M74" i="4"/>
  <c r="L74" i="4"/>
  <c r="J74" i="4"/>
  <c r="K74" i="4"/>
  <c r="I74" i="4"/>
  <c r="H74" i="4"/>
  <c r="G74" i="4"/>
  <c r="M58" i="4"/>
  <c r="L58" i="4"/>
  <c r="K58" i="4"/>
  <c r="J58" i="4"/>
  <c r="I58" i="4"/>
  <c r="H58" i="4"/>
  <c r="G58" i="4"/>
  <c r="L42" i="4"/>
  <c r="K42" i="4"/>
  <c r="J42" i="4"/>
  <c r="I42" i="4"/>
  <c r="H42" i="4"/>
  <c r="G42" i="4"/>
  <c r="G68" i="4" l="1"/>
  <c r="S11" i="4" l="1"/>
  <c r="T12" i="4" s="1"/>
  <c r="V8" i="4" s="1"/>
  <c r="S12" i="4"/>
  <c r="S10" i="4"/>
  <c r="S9" i="4"/>
  <c r="S8" i="4"/>
  <c r="S7" i="4"/>
  <c r="F133" i="4"/>
  <c r="F121" i="4"/>
  <c r="F105" i="4"/>
  <c r="F89" i="4"/>
  <c r="F73" i="4"/>
  <c r="F57" i="4"/>
  <c r="F41" i="4"/>
  <c r="F25" i="4"/>
  <c r="F12" i="4"/>
  <c r="S132" i="4"/>
  <c r="S133" i="4"/>
  <c r="S130" i="4"/>
  <c r="S131" i="4"/>
  <c r="S129" i="4"/>
  <c r="S128" i="4"/>
  <c r="S123" i="4"/>
  <c r="S124" i="4"/>
  <c r="S127" i="4"/>
  <c r="S126" i="4"/>
  <c r="S122" i="4"/>
  <c r="S125" i="4"/>
  <c r="S115" i="4"/>
  <c r="S114" i="4"/>
  <c r="S99" i="4"/>
  <c r="S98" i="4"/>
  <c r="S83" i="4"/>
  <c r="S82" i="4"/>
  <c r="S67" i="4"/>
  <c r="S66" i="4"/>
  <c r="S51" i="4"/>
  <c r="S50" i="4"/>
  <c r="S35" i="4"/>
  <c r="S34" i="4"/>
  <c r="S86" i="4"/>
  <c r="S87" i="4"/>
  <c r="D7" i="2"/>
  <c r="H7" i="2"/>
  <c r="D8" i="2"/>
  <c r="H8" i="2" s="1"/>
  <c r="D9" i="2"/>
  <c r="H9" i="2"/>
  <c r="Q9" i="2" s="1"/>
  <c r="D10" i="2"/>
  <c r="H10" i="2" s="1"/>
  <c r="D11" i="2"/>
  <c r="H11" i="2" s="1"/>
  <c r="D12" i="2"/>
  <c r="H12" i="2"/>
  <c r="Q12" i="2" s="1"/>
  <c r="D13" i="2"/>
  <c r="H13" i="2"/>
  <c r="Q13" i="2" s="1"/>
  <c r="D14" i="2"/>
  <c r="H14" i="2"/>
  <c r="Q14" i="2" s="1"/>
  <c r="D15" i="2"/>
  <c r="H15" i="2" s="1"/>
  <c r="D16" i="2"/>
  <c r="H16" i="2" s="1"/>
  <c r="D17" i="2"/>
  <c r="H17" i="2"/>
  <c r="Q17" i="2" s="1"/>
  <c r="D18" i="2"/>
  <c r="H18" i="2"/>
  <c r="Q18" i="2" s="1"/>
  <c r="AB18" i="2" s="1"/>
  <c r="D19" i="2"/>
  <c r="H19" i="2"/>
  <c r="K19" i="2" s="1"/>
  <c r="D20" i="2"/>
  <c r="H20" i="2"/>
  <c r="Q20" i="2" s="1"/>
  <c r="D21" i="2"/>
  <c r="H21" i="2" s="1"/>
  <c r="D22" i="2"/>
  <c r="H22" i="2"/>
  <c r="D23" i="2"/>
  <c r="H23" i="2"/>
  <c r="D24" i="2"/>
  <c r="H24" i="2"/>
  <c r="Q24" i="2"/>
  <c r="AB24" i="2" s="1"/>
  <c r="D25" i="2"/>
  <c r="H25" i="2"/>
  <c r="Q25" i="2" s="1"/>
  <c r="D26" i="2"/>
  <c r="H26" i="2"/>
  <c r="D27" i="2"/>
  <c r="H27" i="2" s="1"/>
  <c r="D28" i="2"/>
  <c r="H28" i="2" s="1"/>
  <c r="D29" i="2"/>
  <c r="H29" i="2"/>
  <c r="Q29" i="2" s="1"/>
  <c r="D30" i="2"/>
  <c r="H30" i="2"/>
  <c r="Q30" i="2" s="1"/>
  <c r="D6" i="2"/>
  <c r="AO4" i="1"/>
  <c r="A122" i="4"/>
  <c r="W126" i="4" s="1"/>
  <c r="S52" i="4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D33" i="2"/>
  <c r="S24" i="4"/>
  <c r="S25" i="4"/>
  <c r="AN30" i="2"/>
  <c r="AN29" i="2"/>
  <c r="AM33" i="2" s="1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N8" i="2"/>
  <c r="AN7" i="2"/>
  <c r="AN6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C17" i="2"/>
  <c r="AC16" i="2"/>
  <c r="AC15" i="2"/>
  <c r="AC14" i="2"/>
  <c r="AC13" i="2"/>
  <c r="AC12" i="2"/>
  <c r="AC11" i="2"/>
  <c r="AC10" i="2"/>
  <c r="AC9" i="2"/>
  <c r="AC8" i="2"/>
  <c r="AC7" i="2"/>
  <c r="AC6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S118" i="4"/>
  <c r="S119" i="4"/>
  <c r="S102" i="4"/>
  <c r="S103" i="4"/>
  <c r="S70" i="4"/>
  <c r="S71" i="4"/>
  <c r="S55" i="4"/>
  <c r="S54" i="4"/>
  <c r="S39" i="4"/>
  <c r="S38" i="4"/>
  <c r="S37" i="4"/>
  <c r="S53" i="4"/>
  <c r="S15" i="4"/>
  <c r="S16" i="4"/>
  <c r="S18" i="4"/>
  <c r="S19" i="4"/>
  <c r="S20" i="4"/>
  <c r="S30" i="4"/>
  <c r="S28" i="4"/>
  <c r="F116" i="4"/>
  <c r="F100" i="4"/>
  <c r="S84" i="4"/>
  <c r="AE8" i="5"/>
  <c r="AE9" i="5"/>
  <c r="AE10" i="5"/>
  <c r="AE11" i="5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AE34" i="5"/>
  <c r="AE35" i="5"/>
  <c r="AE36" i="5"/>
  <c r="AE37" i="5"/>
  <c r="AE38" i="5"/>
  <c r="AE39" i="5"/>
  <c r="AE40" i="5"/>
  <c r="AE41" i="5"/>
  <c r="AE42" i="5"/>
  <c r="AE43" i="5"/>
  <c r="AE44" i="5"/>
  <c r="AE45" i="5"/>
  <c r="AE46" i="5"/>
  <c r="AE47" i="5"/>
  <c r="AE48" i="5"/>
  <c r="AE49" i="5"/>
  <c r="AE50" i="5"/>
  <c r="AE51" i="5"/>
  <c r="AE52" i="5"/>
  <c r="AE53" i="5"/>
  <c r="AE54" i="5"/>
  <c r="AE55" i="5"/>
  <c r="AE56" i="5"/>
  <c r="AE57" i="5"/>
  <c r="AE58" i="5"/>
  <c r="AE59" i="5"/>
  <c r="AE60" i="5"/>
  <c r="AE61" i="5"/>
  <c r="AE62" i="5"/>
  <c r="AE63" i="5"/>
  <c r="AE64" i="5"/>
  <c r="AE65" i="5"/>
  <c r="AE66" i="5"/>
  <c r="AE67" i="5"/>
  <c r="AE68" i="5"/>
  <c r="AE69" i="5"/>
  <c r="AE70" i="5"/>
  <c r="AE71" i="5"/>
  <c r="AE72" i="5"/>
  <c r="AE73" i="5"/>
  <c r="AE74" i="5"/>
  <c r="AE75" i="5"/>
  <c r="AE76" i="5"/>
  <c r="AE77" i="5"/>
  <c r="AE78" i="5"/>
  <c r="AE79" i="5"/>
  <c r="AE80" i="5"/>
  <c r="AE81" i="5"/>
  <c r="AE82" i="5"/>
  <c r="AE83" i="5"/>
  <c r="AE84" i="5"/>
  <c r="AE85" i="5"/>
  <c r="AE86" i="5"/>
  <c r="AE87" i="5"/>
  <c r="AE88" i="5"/>
  <c r="AE89" i="5"/>
  <c r="AE90" i="5"/>
  <c r="AE91" i="5"/>
  <c r="AE92" i="5"/>
  <c r="AE93" i="5"/>
  <c r="AE94" i="5"/>
  <c r="AE95" i="5"/>
  <c r="AE96" i="5"/>
  <c r="AE97" i="5"/>
  <c r="AE98" i="5"/>
  <c r="AE99" i="5"/>
  <c r="AE100" i="5"/>
  <c r="AE101" i="5"/>
  <c r="AE102" i="5"/>
  <c r="AE103" i="5"/>
  <c r="AE104" i="5"/>
  <c r="AE105" i="5"/>
  <c r="AE106" i="5"/>
  <c r="AE107" i="5"/>
  <c r="AE108" i="5"/>
  <c r="AE109" i="5"/>
  <c r="AE110" i="5"/>
  <c r="AE111" i="5"/>
  <c r="AE112" i="5"/>
  <c r="AE113" i="5"/>
  <c r="AE114" i="5"/>
  <c r="AE115" i="5"/>
  <c r="AE116" i="5"/>
  <c r="AE117" i="5"/>
  <c r="AE118" i="5"/>
  <c r="AE119" i="5"/>
  <c r="AE120" i="5"/>
  <c r="AE121" i="5"/>
  <c r="AE122" i="5"/>
  <c r="AE123" i="5"/>
  <c r="AE124" i="5"/>
  <c r="AE125" i="5"/>
  <c r="AE126" i="5"/>
  <c r="AE127" i="5"/>
  <c r="AE128" i="5"/>
  <c r="AE129" i="5"/>
  <c r="AE130" i="5"/>
  <c r="AE131" i="5"/>
  <c r="AE132" i="5"/>
  <c r="AE133" i="5"/>
  <c r="AE134" i="5"/>
  <c r="AE135" i="5"/>
  <c r="AE136" i="5"/>
  <c r="AE137" i="5"/>
  <c r="AE138" i="5"/>
  <c r="AE139" i="5"/>
  <c r="AE140" i="5"/>
  <c r="AE141" i="5"/>
  <c r="AE142" i="5"/>
  <c r="AE143" i="5"/>
  <c r="AE144" i="5"/>
  <c r="AE145" i="5"/>
  <c r="AE146" i="5"/>
  <c r="AE147" i="5"/>
  <c r="AE148" i="5"/>
  <c r="AE149" i="5"/>
  <c r="AE150" i="5"/>
  <c r="AE151" i="5"/>
  <c r="AE152" i="5"/>
  <c r="AE153" i="5"/>
  <c r="AE154" i="5"/>
  <c r="AE155" i="5"/>
  <c r="AE156" i="5"/>
  <c r="AE157" i="5"/>
  <c r="AE158" i="5"/>
  <c r="AE159" i="5"/>
  <c r="AE160" i="5"/>
  <c r="AE161" i="5"/>
  <c r="AE162" i="5"/>
  <c r="AE163" i="5"/>
  <c r="AE164" i="5"/>
  <c r="AE165" i="5"/>
  <c r="AE166" i="5"/>
  <c r="AE167" i="5"/>
  <c r="AE168" i="5"/>
  <c r="AE169" i="5"/>
  <c r="AE170" i="5"/>
  <c r="AE171" i="5"/>
  <c r="AE172" i="5"/>
  <c r="AE173" i="5"/>
  <c r="AE174" i="5"/>
  <c r="AE175" i="5"/>
  <c r="AE176" i="5"/>
  <c r="AE177" i="5"/>
  <c r="AE178" i="5"/>
  <c r="AE179" i="5"/>
  <c r="AE180" i="5"/>
  <c r="AE181" i="5"/>
  <c r="AE182" i="5"/>
  <c r="AE183" i="5"/>
  <c r="AE184" i="5"/>
  <c r="AE185" i="5"/>
  <c r="AE186" i="5"/>
  <c r="AE187" i="5"/>
  <c r="AE188" i="5"/>
  <c r="AE189" i="5"/>
  <c r="AE190" i="5"/>
  <c r="AE191" i="5"/>
  <c r="AE192" i="5"/>
  <c r="AE193" i="5"/>
  <c r="AE194" i="5"/>
  <c r="AE195" i="5"/>
  <c r="AE196" i="5"/>
  <c r="AE197" i="5"/>
  <c r="AE198" i="5"/>
  <c r="AE199" i="5"/>
  <c r="AE200" i="5"/>
  <c r="AE201" i="5"/>
  <c r="AE202" i="5"/>
  <c r="AE203" i="5"/>
  <c r="AE204" i="5"/>
  <c r="AE205" i="5"/>
  <c r="AE206" i="5"/>
  <c r="AE7" i="5"/>
  <c r="AH8" i="5"/>
  <c r="AH9" i="5"/>
  <c r="AH10" i="5"/>
  <c r="AH11" i="5"/>
  <c r="AH12" i="5"/>
  <c r="AH13" i="5"/>
  <c r="AH14" i="5"/>
  <c r="AH15" i="5"/>
  <c r="AH16" i="5"/>
  <c r="AH17" i="5"/>
  <c r="AH18" i="5"/>
  <c r="AH19" i="5"/>
  <c r="AH20" i="5"/>
  <c r="AH21" i="5"/>
  <c r="AH22" i="5"/>
  <c r="AH23" i="5"/>
  <c r="AH24" i="5"/>
  <c r="AH25" i="5"/>
  <c r="AH26" i="5"/>
  <c r="AH27" i="5"/>
  <c r="AH28" i="5"/>
  <c r="AH29" i="5"/>
  <c r="AH30" i="5"/>
  <c r="AH31" i="5"/>
  <c r="AH32" i="5"/>
  <c r="AH33" i="5"/>
  <c r="AH34" i="5"/>
  <c r="AH35" i="5"/>
  <c r="AH36" i="5"/>
  <c r="AH37" i="5"/>
  <c r="AH38" i="5"/>
  <c r="AH39" i="5"/>
  <c r="AH40" i="5"/>
  <c r="AH41" i="5"/>
  <c r="AH42" i="5"/>
  <c r="AH43" i="5"/>
  <c r="AH44" i="5"/>
  <c r="AH45" i="5"/>
  <c r="AH46" i="5"/>
  <c r="AH47" i="5"/>
  <c r="AH48" i="5"/>
  <c r="AH49" i="5"/>
  <c r="AH50" i="5"/>
  <c r="AH51" i="5"/>
  <c r="AH52" i="5"/>
  <c r="AH53" i="5"/>
  <c r="AH54" i="5"/>
  <c r="AH55" i="5"/>
  <c r="AH56" i="5"/>
  <c r="AH57" i="5"/>
  <c r="AH58" i="5"/>
  <c r="AH59" i="5"/>
  <c r="AH60" i="5"/>
  <c r="AH61" i="5"/>
  <c r="AH62" i="5"/>
  <c r="AH63" i="5"/>
  <c r="AH64" i="5"/>
  <c r="AH65" i="5"/>
  <c r="AH66" i="5"/>
  <c r="AH67" i="5"/>
  <c r="AH68" i="5"/>
  <c r="AH69" i="5"/>
  <c r="AH70" i="5"/>
  <c r="AH71" i="5"/>
  <c r="AH72" i="5"/>
  <c r="AH73" i="5"/>
  <c r="AH74" i="5"/>
  <c r="AH75" i="5"/>
  <c r="AH76" i="5"/>
  <c r="AH77" i="5"/>
  <c r="AH78" i="5"/>
  <c r="AH79" i="5"/>
  <c r="AH80" i="5"/>
  <c r="AH81" i="5"/>
  <c r="AH82" i="5"/>
  <c r="AH83" i="5"/>
  <c r="AH84" i="5"/>
  <c r="AH85" i="5"/>
  <c r="AH86" i="5"/>
  <c r="AH87" i="5"/>
  <c r="AH88" i="5"/>
  <c r="AH89" i="5"/>
  <c r="AH90" i="5"/>
  <c r="AH91" i="5"/>
  <c r="AH92" i="5"/>
  <c r="AH93" i="5"/>
  <c r="AH94" i="5"/>
  <c r="AH95" i="5"/>
  <c r="AH96" i="5"/>
  <c r="AH97" i="5"/>
  <c r="AH98" i="5"/>
  <c r="AH99" i="5"/>
  <c r="AH100" i="5"/>
  <c r="AH101" i="5"/>
  <c r="AH102" i="5"/>
  <c r="AH103" i="5"/>
  <c r="AH104" i="5"/>
  <c r="AH105" i="5"/>
  <c r="AH106" i="5"/>
  <c r="AH107" i="5"/>
  <c r="AH108" i="5"/>
  <c r="AH109" i="5"/>
  <c r="AH110" i="5"/>
  <c r="AH111" i="5"/>
  <c r="AH112" i="5"/>
  <c r="AH113" i="5"/>
  <c r="AH114" i="5"/>
  <c r="AH115" i="5"/>
  <c r="AH116" i="5"/>
  <c r="AH117" i="5"/>
  <c r="AH118" i="5"/>
  <c r="AH119" i="5"/>
  <c r="AH120" i="5"/>
  <c r="AH121" i="5"/>
  <c r="AH122" i="5"/>
  <c r="AH123" i="5"/>
  <c r="AH124" i="5"/>
  <c r="AH125" i="5"/>
  <c r="AH126" i="5"/>
  <c r="AH127" i="5"/>
  <c r="AH128" i="5"/>
  <c r="AH129" i="5"/>
  <c r="AH130" i="5"/>
  <c r="AH131" i="5"/>
  <c r="AH132" i="5"/>
  <c r="AH133" i="5"/>
  <c r="AH134" i="5"/>
  <c r="AH135" i="5"/>
  <c r="AH136" i="5"/>
  <c r="AH137" i="5"/>
  <c r="AH138" i="5"/>
  <c r="AH139" i="5"/>
  <c r="AH140" i="5"/>
  <c r="AH141" i="5"/>
  <c r="AH142" i="5"/>
  <c r="AH143" i="5"/>
  <c r="AH144" i="5"/>
  <c r="AH145" i="5"/>
  <c r="AH146" i="5"/>
  <c r="AH147" i="5"/>
  <c r="AH148" i="5"/>
  <c r="AH149" i="5"/>
  <c r="AH150" i="5"/>
  <c r="AH151" i="5"/>
  <c r="AH152" i="5"/>
  <c r="AH153" i="5"/>
  <c r="AH154" i="5"/>
  <c r="AH155" i="5"/>
  <c r="AH156" i="5"/>
  <c r="AH157" i="5"/>
  <c r="AH158" i="5"/>
  <c r="AH159" i="5"/>
  <c r="AH160" i="5"/>
  <c r="AH161" i="5"/>
  <c r="AH162" i="5"/>
  <c r="AH163" i="5"/>
  <c r="AH164" i="5"/>
  <c r="AH165" i="5"/>
  <c r="AH166" i="5"/>
  <c r="AH167" i="5"/>
  <c r="AH168" i="5"/>
  <c r="AH169" i="5"/>
  <c r="AH170" i="5"/>
  <c r="AH171" i="5"/>
  <c r="AH172" i="5"/>
  <c r="AH173" i="5"/>
  <c r="AH174" i="5"/>
  <c r="AH175" i="5"/>
  <c r="AH176" i="5"/>
  <c r="AH177" i="5"/>
  <c r="AH178" i="5"/>
  <c r="AH179" i="5"/>
  <c r="AH180" i="5"/>
  <c r="AH181" i="5"/>
  <c r="AH182" i="5"/>
  <c r="AH183" i="5"/>
  <c r="AH184" i="5"/>
  <c r="AH185" i="5"/>
  <c r="AH186" i="5"/>
  <c r="AH187" i="5"/>
  <c r="AH188" i="5"/>
  <c r="AH189" i="5"/>
  <c r="AH190" i="5"/>
  <c r="AH191" i="5"/>
  <c r="AH192" i="5"/>
  <c r="AH193" i="5"/>
  <c r="AH194" i="5"/>
  <c r="AH195" i="5"/>
  <c r="AH196" i="5"/>
  <c r="AH197" i="5"/>
  <c r="AH198" i="5"/>
  <c r="AH199" i="5"/>
  <c r="AH200" i="5"/>
  <c r="AH201" i="5"/>
  <c r="AH202" i="5"/>
  <c r="AH203" i="5"/>
  <c r="AH204" i="5"/>
  <c r="AH205" i="5"/>
  <c r="AH206" i="5"/>
  <c r="AH7" i="5"/>
  <c r="BU30" i="2"/>
  <c r="BU29" i="2"/>
  <c r="BU28" i="2"/>
  <c r="BU27" i="2"/>
  <c r="BU26" i="2"/>
  <c r="BU25" i="2"/>
  <c r="BU24" i="2"/>
  <c r="BU23" i="2"/>
  <c r="BU22" i="2"/>
  <c r="BU21" i="2"/>
  <c r="BU20" i="2"/>
  <c r="BU19" i="2"/>
  <c r="BU18" i="2"/>
  <c r="BU17" i="2"/>
  <c r="BU16" i="2"/>
  <c r="BU15" i="2"/>
  <c r="BU14" i="2"/>
  <c r="BU13" i="2"/>
  <c r="BU12" i="2"/>
  <c r="BU11" i="2"/>
  <c r="BU10" i="2"/>
  <c r="BU9" i="2"/>
  <c r="BU8" i="2"/>
  <c r="BU7" i="2"/>
  <c r="BU6" i="2"/>
  <c r="BT32" i="2"/>
  <c r="BI32" i="2"/>
  <c r="AX32" i="2"/>
  <c r="AM32" i="2"/>
  <c r="AB32" i="2"/>
  <c r="Q32" i="2"/>
  <c r="A106" i="4"/>
  <c r="W106" i="4" s="1"/>
  <c r="W94" i="4"/>
  <c r="W80" i="4"/>
  <c r="A42" i="4"/>
  <c r="W62" i="4"/>
  <c r="A26" i="4"/>
  <c r="AJ4" i="1"/>
  <c r="AE4" i="1"/>
  <c r="Z4" i="1"/>
  <c r="U4" i="1"/>
  <c r="P4" i="1"/>
  <c r="K4" i="1"/>
  <c r="A89" i="7"/>
  <c r="A77" i="7"/>
  <c r="A66" i="7"/>
  <c r="A53" i="7"/>
  <c r="A40" i="7"/>
  <c r="A28" i="7"/>
  <c r="A21" i="7"/>
  <c r="S120" i="4"/>
  <c r="S121" i="4"/>
  <c r="S110" i="4"/>
  <c r="T110" i="4" s="1"/>
  <c r="S108" i="4"/>
  <c r="S112" i="4"/>
  <c r="S113" i="4"/>
  <c r="S106" i="4"/>
  <c r="S116" i="4"/>
  <c r="S111" i="4"/>
  <c r="T111" i="4" s="1"/>
  <c r="BY6" i="2"/>
  <c r="BZ6" i="2"/>
  <c r="CA6" i="2" s="1"/>
  <c r="BY7" i="2"/>
  <c r="BZ7" i="2"/>
  <c r="BV7" i="2" s="1"/>
  <c r="BY8" i="2"/>
  <c r="BN9" i="2"/>
  <c r="BY9" i="2"/>
  <c r="BZ9" i="2"/>
  <c r="CA9" i="2" s="1"/>
  <c r="BJ30" i="2"/>
  <c r="BJ29" i="2"/>
  <c r="BJ28" i="2"/>
  <c r="BJ27" i="2"/>
  <c r="BJ26" i="2"/>
  <c r="BJ25" i="2"/>
  <c r="BJ24" i="2"/>
  <c r="BJ23" i="2"/>
  <c r="BJ22" i="2"/>
  <c r="BJ21" i="2"/>
  <c r="BJ20" i="2"/>
  <c r="BJ19" i="2"/>
  <c r="BJ18" i="2"/>
  <c r="BJ17" i="2"/>
  <c r="BJ16" i="2"/>
  <c r="BJ15" i="2"/>
  <c r="BJ14" i="2"/>
  <c r="BJ13" i="2"/>
  <c r="BJ12" i="2"/>
  <c r="BJ11" i="2"/>
  <c r="BJ10" i="2"/>
  <c r="BJ9" i="2"/>
  <c r="BJ8" i="2"/>
  <c r="BJ7" i="2"/>
  <c r="BJ6" i="2"/>
  <c r="BN10" i="2"/>
  <c r="BY10" i="2"/>
  <c r="BZ10" i="2"/>
  <c r="CA10" i="2" s="1"/>
  <c r="BY11" i="2"/>
  <c r="BZ11" i="2"/>
  <c r="BV11" i="2" s="1"/>
  <c r="BY12" i="2"/>
  <c r="BZ12" i="2"/>
  <c r="BV12" i="2" s="1"/>
  <c r="BY13" i="2"/>
  <c r="BZ13" i="2"/>
  <c r="BV13" i="2" s="1"/>
  <c r="BY14" i="2"/>
  <c r="BZ14" i="2"/>
  <c r="CA14" i="2" s="1"/>
  <c r="BY15" i="2"/>
  <c r="BZ15" i="2"/>
  <c r="CA15" i="2" s="1"/>
  <c r="BY16" i="2"/>
  <c r="BZ16" i="2"/>
  <c r="CA16" i="2" s="1"/>
  <c r="BY17" i="2"/>
  <c r="BZ17" i="2"/>
  <c r="BV17" i="2" s="1"/>
  <c r="BY18" i="2"/>
  <c r="BZ18" i="2"/>
  <c r="CA18" i="2" s="1"/>
  <c r="BY19" i="2"/>
  <c r="BZ19" i="2"/>
  <c r="BV19" i="2" s="1"/>
  <c r="BY20" i="2"/>
  <c r="BZ20" i="2"/>
  <c r="CA20" i="2" s="1"/>
  <c r="BY21" i="2"/>
  <c r="BZ21" i="2"/>
  <c r="BY22" i="2"/>
  <c r="BZ22" i="2"/>
  <c r="CA22" i="2" s="1"/>
  <c r="BY23" i="2"/>
  <c r="BZ23" i="2"/>
  <c r="CA23" i="2" s="1"/>
  <c r="BY24" i="2"/>
  <c r="BZ24" i="2"/>
  <c r="BV24" i="2" s="1"/>
  <c r="BY25" i="2"/>
  <c r="BZ25" i="2"/>
  <c r="CA25" i="2" s="1"/>
  <c r="BY26" i="2"/>
  <c r="BZ26" i="2"/>
  <c r="BY27" i="2"/>
  <c r="BZ27" i="2"/>
  <c r="BV27" i="2" s="1"/>
  <c r="BY28" i="2"/>
  <c r="BZ28" i="2"/>
  <c r="CA28" i="2" s="1"/>
  <c r="BY29" i="2"/>
  <c r="BZ29" i="2"/>
  <c r="CA29" i="2" s="1"/>
  <c r="BY30" i="2"/>
  <c r="BZ30" i="2"/>
  <c r="BV30" i="2" s="1"/>
  <c r="AY6" i="2"/>
  <c r="BN6" i="2"/>
  <c r="BO6" i="2"/>
  <c r="BK6" i="2" s="1"/>
  <c r="AY30" i="2"/>
  <c r="AY29" i="2"/>
  <c r="AY28" i="2"/>
  <c r="AY27" i="2"/>
  <c r="AY26" i="2"/>
  <c r="AY25" i="2"/>
  <c r="AY24" i="2"/>
  <c r="AY23" i="2"/>
  <c r="AY22" i="2"/>
  <c r="AY21" i="2"/>
  <c r="AY20" i="2"/>
  <c r="AY19" i="2"/>
  <c r="AY18" i="2"/>
  <c r="AY17" i="2"/>
  <c r="AY16" i="2"/>
  <c r="AY15" i="2"/>
  <c r="AY14" i="2"/>
  <c r="AY13" i="2"/>
  <c r="AY12" i="2"/>
  <c r="AY11" i="2"/>
  <c r="AY10" i="2"/>
  <c r="AY9" i="2"/>
  <c r="AY8" i="2"/>
  <c r="AY7" i="2"/>
  <c r="BV9" i="2"/>
  <c r="BN7" i="2"/>
  <c r="BN8" i="2"/>
  <c r="BO8" i="2"/>
  <c r="BP8" i="2" s="1"/>
  <c r="K9" i="2"/>
  <c r="BO9" i="2"/>
  <c r="BK9" i="2" s="1"/>
  <c r="BO10" i="2"/>
  <c r="BK10" i="2" s="1"/>
  <c r="BN11" i="2"/>
  <c r="BO11" i="2"/>
  <c r="K12" i="2"/>
  <c r="BN12" i="2"/>
  <c r="BO12" i="2"/>
  <c r="BK12" i="2" s="1"/>
  <c r="K13" i="2"/>
  <c r="BN13" i="2"/>
  <c r="BO13" i="2"/>
  <c r="BK13" i="2" s="1"/>
  <c r="BN14" i="2"/>
  <c r="BO14" i="2"/>
  <c r="BK14" i="2" s="1"/>
  <c r="BN15" i="2"/>
  <c r="BO15" i="2"/>
  <c r="BK15" i="2" s="1"/>
  <c r="BN16" i="2"/>
  <c r="BO16" i="2"/>
  <c r="BP16" i="2" s="1"/>
  <c r="K17" i="2"/>
  <c r="BN17" i="2"/>
  <c r="BO17" i="2"/>
  <c r="BP17" i="2" s="1"/>
  <c r="K18" i="2"/>
  <c r="BN18" i="2"/>
  <c r="BO18" i="2"/>
  <c r="BK18" i="2" s="1"/>
  <c r="BN19" i="2"/>
  <c r="BO19" i="2"/>
  <c r="BP19" i="2" s="1"/>
  <c r="K20" i="2"/>
  <c r="BN20" i="2"/>
  <c r="BO20" i="2"/>
  <c r="BK20" i="2" s="1"/>
  <c r="BN21" i="2"/>
  <c r="BO21" i="2"/>
  <c r="BK21" i="2" s="1"/>
  <c r="BN22" i="2"/>
  <c r="BO22" i="2"/>
  <c r="BK22" i="2" s="1"/>
  <c r="BN23" i="2"/>
  <c r="BO23" i="2"/>
  <c r="BK23" i="2" s="1"/>
  <c r="K24" i="2"/>
  <c r="T24" i="2"/>
  <c r="BN24" i="2"/>
  <c r="BO24" i="2"/>
  <c r="BK24" i="2" s="1"/>
  <c r="BN25" i="2"/>
  <c r="BO25" i="2"/>
  <c r="BP25" i="2" s="1"/>
  <c r="BN26" i="2"/>
  <c r="BO26" i="2"/>
  <c r="BP26" i="2" s="1"/>
  <c r="BN27" i="2"/>
  <c r="BO27" i="2"/>
  <c r="BK27" i="2" s="1"/>
  <c r="BN28" i="2"/>
  <c r="BO28" i="2"/>
  <c r="BK28" i="2" s="1"/>
  <c r="K29" i="2"/>
  <c r="BN29" i="2"/>
  <c r="BO29" i="2"/>
  <c r="BP29" i="2" s="1"/>
  <c r="BN30" i="2"/>
  <c r="BO30" i="2"/>
  <c r="BK30" i="2" s="1"/>
  <c r="S100" i="4"/>
  <c r="S95" i="4"/>
  <c r="S92" i="4"/>
  <c r="S96" i="4"/>
  <c r="S97" i="4"/>
  <c r="S90" i="4"/>
  <c r="BC6" i="2"/>
  <c r="BD6" i="2"/>
  <c r="BC7" i="2"/>
  <c r="BD7" i="2"/>
  <c r="BC8" i="2"/>
  <c r="BD8" i="2"/>
  <c r="BE8" i="2" s="1"/>
  <c r="BC9" i="2"/>
  <c r="BD9" i="2"/>
  <c r="BE9" i="2" s="1"/>
  <c r="BC10" i="2"/>
  <c r="BD10" i="2"/>
  <c r="BC11" i="2"/>
  <c r="BD11" i="2"/>
  <c r="BC12" i="2"/>
  <c r="BD12" i="2"/>
  <c r="AZ12" i="2" s="1"/>
  <c r="BC13" i="2"/>
  <c r="BD13" i="2"/>
  <c r="BE13" i="2" s="1"/>
  <c r="BC14" i="2"/>
  <c r="BD14" i="2"/>
  <c r="BC15" i="2"/>
  <c r="BD15" i="2"/>
  <c r="BC16" i="2"/>
  <c r="BD16" i="2"/>
  <c r="AZ16" i="2" s="1"/>
  <c r="BC17" i="2"/>
  <c r="BD17" i="2"/>
  <c r="BE17" i="2" s="1"/>
  <c r="BC18" i="2"/>
  <c r="BD18" i="2"/>
  <c r="BC19" i="2"/>
  <c r="BD19" i="2"/>
  <c r="AZ19" i="2" s="1"/>
  <c r="BC20" i="2"/>
  <c r="BD20" i="2"/>
  <c r="BE20" i="2" s="1"/>
  <c r="BC21" i="2"/>
  <c r="BD21" i="2"/>
  <c r="BE21" i="2" s="1"/>
  <c r="BC22" i="2"/>
  <c r="BD22" i="2"/>
  <c r="BC23" i="2"/>
  <c r="BD23" i="2"/>
  <c r="BC24" i="2"/>
  <c r="BD24" i="2"/>
  <c r="AZ24" i="2" s="1"/>
  <c r="BC25" i="2"/>
  <c r="BD25" i="2"/>
  <c r="AZ25" i="2" s="1"/>
  <c r="BC26" i="2"/>
  <c r="BD26" i="2"/>
  <c r="BC27" i="2"/>
  <c r="BD27" i="2"/>
  <c r="BC28" i="2"/>
  <c r="BD28" i="2"/>
  <c r="AZ28" i="2" s="1"/>
  <c r="BC29" i="2"/>
  <c r="BD29" i="2"/>
  <c r="BE29" i="2" s="1"/>
  <c r="BC30" i="2"/>
  <c r="BD30" i="2"/>
  <c r="S94" i="4"/>
  <c r="S104" i="4"/>
  <c r="S105" i="4"/>
  <c r="S79" i="4"/>
  <c r="S76" i="4"/>
  <c r="S80" i="4"/>
  <c r="AR6" i="2"/>
  <c r="AR7" i="2"/>
  <c r="AS7" i="2"/>
  <c r="AO7" i="2" s="1"/>
  <c r="AR8" i="2"/>
  <c r="AS8" i="2"/>
  <c r="AO8" i="2" s="1"/>
  <c r="AR9" i="2"/>
  <c r="AS9" i="2"/>
  <c r="AO9" i="2" s="1"/>
  <c r="AR10" i="2"/>
  <c r="AS10" i="2"/>
  <c r="AG10" i="2"/>
  <c r="AH10" i="2"/>
  <c r="V10" i="2"/>
  <c r="W10" i="2"/>
  <c r="AR11" i="2"/>
  <c r="AS11" i="2"/>
  <c r="AR12" i="2"/>
  <c r="AS12" i="2"/>
  <c r="AT12" i="2" s="1"/>
  <c r="AR13" i="2"/>
  <c r="AS13" i="2"/>
  <c r="AO13" i="2" s="1"/>
  <c r="AR14" i="2"/>
  <c r="AS14" i="2"/>
  <c r="AT14" i="2" s="1"/>
  <c r="V15" i="2"/>
  <c r="W15" i="2"/>
  <c r="S15" i="2" s="1"/>
  <c r="AG15" i="2"/>
  <c r="AH15" i="2"/>
  <c r="AI15" i="2" s="1"/>
  <c r="AR15" i="2"/>
  <c r="AS15" i="2"/>
  <c r="AT15" i="2" s="1"/>
  <c r="AR16" i="2"/>
  <c r="AS16" i="2"/>
  <c r="AO16" i="2" s="1"/>
  <c r="AR17" i="2"/>
  <c r="AS17" i="2"/>
  <c r="AT17" i="2" s="1"/>
  <c r="AR18" i="2"/>
  <c r="AS18" i="2"/>
  <c r="AT18" i="2" s="1"/>
  <c r="AR19" i="2"/>
  <c r="AS19" i="2"/>
  <c r="AG19" i="2"/>
  <c r="AH19" i="2"/>
  <c r="AD19" i="2" s="1"/>
  <c r="V20" i="2"/>
  <c r="W20" i="2"/>
  <c r="AG20" i="2"/>
  <c r="AR20" i="2"/>
  <c r="AS20" i="2"/>
  <c r="AO20" i="2" s="1"/>
  <c r="AH20" i="2"/>
  <c r="AI20" i="2" s="1"/>
  <c r="M20" i="2"/>
  <c r="N20" i="2"/>
  <c r="J20" i="2" s="1"/>
  <c r="AR21" i="2"/>
  <c r="AS21" i="2"/>
  <c r="AR22" i="2"/>
  <c r="AS22" i="2"/>
  <c r="AO22" i="2" s="1"/>
  <c r="AR23" i="2"/>
  <c r="AS23" i="2"/>
  <c r="AT23" i="2" s="1"/>
  <c r="AR24" i="2"/>
  <c r="AS24" i="2"/>
  <c r="AG24" i="2"/>
  <c r="AH24" i="2"/>
  <c r="AD24" i="2" s="1"/>
  <c r="AR25" i="2"/>
  <c r="AS25" i="2"/>
  <c r="AO25" i="2" s="1"/>
  <c r="AR26" i="2"/>
  <c r="AS26" i="2"/>
  <c r="AT26" i="2" s="1"/>
  <c r="AR27" i="2"/>
  <c r="AS27" i="2"/>
  <c r="AT27" i="2" s="1"/>
  <c r="AR28" i="2"/>
  <c r="AS28" i="2"/>
  <c r="AO28" i="2" s="1"/>
  <c r="AR29" i="2"/>
  <c r="AS29" i="2"/>
  <c r="AR30" i="2"/>
  <c r="AS30" i="2"/>
  <c r="AT30" i="2" s="1"/>
  <c r="S78" i="4"/>
  <c r="AX42" i="2"/>
  <c r="S88" i="4"/>
  <c r="S89" i="4"/>
  <c r="T89" i="4" s="1"/>
  <c r="V78" i="4" s="1"/>
  <c r="B71" i="7" s="1"/>
  <c r="S72" i="4"/>
  <c r="S73" i="4"/>
  <c r="S60" i="4"/>
  <c r="S64" i="4"/>
  <c r="S62" i="4"/>
  <c r="S68" i="4"/>
  <c r="S63" i="4"/>
  <c r="AG6" i="2"/>
  <c r="AH6" i="2"/>
  <c r="AD6" i="2" s="1"/>
  <c r="AG7" i="2"/>
  <c r="AG8" i="2"/>
  <c r="AH8" i="2"/>
  <c r="AG9" i="2"/>
  <c r="AH9" i="2"/>
  <c r="AI9" i="2" s="1"/>
  <c r="AG11" i="2"/>
  <c r="AH11" i="2"/>
  <c r="AD11" i="2" s="1"/>
  <c r="AG12" i="2"/>
  <c r="AH12" i="2"/>
  <c r="AI12" i="2" s="1"/>
  <c r="AG13" i="2"/>
  <c r="AH13" i="2"/>
  <c r="AG14" i="2"/>
  <c r="AH14" i="2"/>
  <c r="AG16" i="2"/>
  <c r="AH16" i="2"/>
  <c r="AD16" i="2" s="1"/>
  <c r="AG17" i="2"/>
  <c r="AH17" i="2"/>
  <c r="AI17" i="2" s="1"/>
  <c r="AG18" i="2"/>
  <c r="AH18" i="2"/>
  <c r="AI18" i="2" s="1"/>
  <c r="AG21" i="2"/>
  <c r="AH21" i="2"/>
  <c r="AG22" i="2"/>
  <c r="AH22" i="2"/>
  <c r="AD22" i="2" s="1"/>
  <c r="AG23" i="2"/>
  <c r="AH23" i="2"/>
  <c r="AG25" i="2"/>
  <c r="AH25" i="2"/>
  <c r="AI25" i="2" s="1"/>
  <c r="AG26" i="2"/>
  <c r="AH26" i="2"/>
  <c r="AD26" i="2" s="1"/>
  <c r="AG27" i="2"/>
  <c r="AH27" i="2"/>
  <c r="AD27" i="2" s="1"/>
  <c r="AG28" i="2"/>
  <c r="AH28" i="2"/>
  <c r="AD28" i="2" s="1"/>
  <c r="AG29" i="2"/>
  <c r="AH29" i="2"/>
  <c r="AI29" i="2" s="1"/>
  <c r="AG30" i="2"/>
  <c r="AH30" i="2"/>
  <c r="AD30" i="2" s="1"/>
  <c r="S46" i="4"/>
  <c r="S44" i="4"/>
  <c r="S48" i="4"/>
  <c r="S56" i="4"/>
  <c r="S57" i="4"/>
  <c r="S47" i="4"/>
  <c r="V6" i="2"/>
  <c r="V7" i="2"/>
  <c r="W7" i="2"/>
  <c r="X7" i="2" s="1"/>
  <c r="V8" i="2"/>
  <c r="W8" i="2"/>
  <c r="V9" i="2"/>
  <c r="W9" i="2"/>
  <c r="S9" i="2" s="1"/>
  <c r="V11" i="2"/>
  <c r="W11" i="2"/>
  <c r="X11" i="2" s="1"/>
  <c r="V12" i="2"/>
  <c r="W12" i="2"/>
  <c r="X12" i="2" s="1"/>
  <c r="V13" i="2"/>
  <c r="W13" i="2"/>
  <c r="V14" i="2"/>
  <c r="W14" i="2"/>
  <c r="V16" i="2"/>
  <c r="W16" i="2"/>
  <c r="X16" i="2" s="1"/>
  <c r="M16" i="2"/>
  <c r="N16" i="2"/>
  <c r="J16" i="2" s="1"/>
  <c r="V17" i="2"/>
  <c r="W17" i="2"/>
  <c r="S17" i="2" s="1"/>
  <c r="V18" i="2"/>
  <c r="W18" i="2"/>
  <c r="V19" i="2"/>
  <c r="W19" i="2"/>
  <c r="X19" i="2" s="1"/>
  <c r="V21" i="2"/>
  <c r="W21" i="2"/>
  <c r="M21" i="2"/>
  <c r="N21" i="2"/>
  <c r="J21" i="2" s="1"/>
  <c r="V22" i="2"/>
  <c r="W22" i="2"/>
  <c r="S22" i="2" s="1"/>
  <c r="V23" i="2"/>
  <c r="W23" i="2"/>
  <c r="S23" i="2" s="1"/>
  <c r="V24" i="2"/>
  <c r="W24" i="2"/>
  <c r="S24" i="2" s="1"/>
  <c r="M24" i="2"/>
  <c r="N24" i="2"/>
  <c r="J24" i="2" s="1"/>
  <c r="V25" i="2"/>
  <c r="W25" i="2"/>
  <c r="X25" i="2" s="1"/>
  <c r="V26" i="2"/>
  <c r="W26" i="2"/>
  <c r="S26" i="2" s="1"/>
  <c r="V27" i="2"/>
  <c r="W27" i="2"/>
  <c r="X27" i="2" s="1"/>
  <c r="V28" i="2"/>
  <c r="W28" i="2"/>
  <c r="S28" i="2" s="1"/>
  <c r="V29" i="2"/>
  <c r="W29" i="2"/>
  <c r="X29" i="2" s="1"/>
  <c r="M29" i="2"/>
  <c r="N29" i="2"/>
  <c r="J29" i="2" s="1"/>
  <c r="V30" i="2"/>
  <c r="W30" i="2"/>
  <c r="S36" i="4"/>
  <c r="S31" i="4"/>
  <c r="S32" i="4"/>
  <c r="S26" i="4"/>
  <c r="S40" i="4"/>
  <c r="S41" i="4"/>
  <c r="M6" i="2"/>
  <c r="N6" i="2"/>
  <c r="J6" i="2" s="1"/>
  <c r="M7" i="2"/>
  <c r="N7" i="2"/>
  <c r="J7" i="2" s="1"/>
  <c r="M8" i="2"/>
  <c r="N8" i="2"/>
  <c r="M9" i="2"/>
  <c r="N9" i="2"/>
  <c r="J9" i="2" s="1"/>
  <c r="M10" i="2"/>
  <c r="N10" i="2"/>
  <c r="J10" i="2" s="1"/>
  <c r="M11" i="2"/>
  <c r="N11" i="2"/>
  <c r="J11" i="2" s="1"/>
  <c r="M12" i="2"/>
  <c r="N12" i="2"/>
  <c r="M13" i="2"/>
  <c r="N13" i="2"/>
  <c r="J13" i="2" s="1"/>
  <c r="M14" i="2"/>
  <c r="N14" i="2"/>
  <c r="J14" i="2" s="1"/>
  <c r="M15" i="2"/>
  <c r="N15" i="2"/>
  <c r="J15" i="2" s="1"/>
  <c r="M17" i="2"/>
  <c r="N17" i="2"/>
  <c r="J17" i="2" s="1"/>
  <c r="M18" i="2"/>
  <c r="N18" i="2"/>
  <c r="J18" i="2" s="1"/>
  <c r="M19" i="2"/>
  <c r="N19" i="2"/>
  <c r="J19" i="2" s="1"/>
  <c r="M22" i="2"/>
  <c r="N22" i="2"/>
  <c r="J22" i="2" s="1"/>
  <c r="M23" i="2"/>
  <c r="N23" i="2"/>
  <c r="J23" i="2" s="1"/>
  <c r="M25" i="2"/>
  <c r="N25" i="2"/>
  <c r="J25" i="2" s="1"/>
  <c r="M26" i="2"/>
  <c r="N26" i="2"/>
  <c r="M27" i="2"/>
  <c r="N27" i="2"/>
  <c r="J27" i="2" s="1"/>
  <c r="M28" i="2"/>
  <c r="N28" i="2"/>
  <c r="J28" i="2" s="1"/>
  <c r="M30" i="2"/>
  <c r="N30" i="2"/>
  <c r="J30" i="2" s="1"/>
  <c r="X7" i="5"/>
  <c r="Y7" i="5"/>
  <c r="Z7" i="5"/>
  <c r="BR7" i="5" s="1"/>
  <c r="AA7" i="5"/>
  <c r="AB7" i="5"/>
  <c r="AC7" i="5"/>
  <c r="AD7" i="5"/>
  <c r="CX7" i="5" s="1"/>
  <c r="AF7" i="5"/>
  <c r="AG7" i="5"/>
  <c r="AI7" i="5"/>
  <c r="AJ7" i="5"/>
  <c r="EV7" i="5" s="1"/>
  <c r="AK7" i="5"/>
  <c r="X8" i="5"/>
  <c r="Y8" i="5"/>
  <c r="Z8" i="5"/>
  <c r="AA8" i="5"/>
  <c r="AB8" i="5"/>
  <c r="AC8" i="5"/>
  <c r="AD8" i="5"/>
  <c r="AF8" i="5"/>
  <c r="AG8" i="5"/>
  <c r="AI8" i="5"/>
  <c r="AJ8" i="5"/>
  <c r="ET8" i="5" s="1"/>
  <c r="AK8" i="5"/>
  <c r="X9" i="5"/>
  <c r="Y9" i="5"/>
  <c r="Z9" i="5"/>
  <c r="AA9" i="5"/>
  <c r="AB9" i="5"/>
  <c r="AC9" i="5"/>
  <c r="AD9" i="5"/>
  <c r="AF9" i="5"/>
  <c r="AG9" i="5"/>
  <c r="AI9" i="5"/>
  <c r="AJ9" i="5"/>
  <c r="AK9" i="5"/>
  <c r="X10" i="5"/>
  <c r="Y10" i="5"/>
  <c r="BI10" i="5" s="1"/>
  <c r="Z10" i="5"/>
  <c r="AA10" i="5"/>
  <c r="AB10" i="5"/>
  <c r="CI10" i="5" s="1"/>
  <c r="AC10" i="5"/>
  <c r="CQ10" i="5" s="1"/>
  <c r="AD10" i="5"/>
  <c r="AF10" i="5"/>
  <c r="AG10" i="5"/>
  <c r="DV10" i="5" s="1"/>
  <c r="AI10" i="5"/>
  <c r="AJ10" i="5"/>
  <c r="ES10" i="5" s="1"/>
  <c r="AK10" i="5"/>
  <c r="FA10" i="5" s="1"/>
  <c r="X11" i="5"/>
  <c r="Y11" i="5"/>
  <c r="Z11" i="5"/>
  <c r="AA11" i="5"/>
  <c r="CA11" i="5" s="1"/>
  <c r="AB11" i="5"/>
  <c r="AC11" i="5"/>
  <c r="AD11" i="5"/>
  <c r="AF11" i="5"/>
  <c r="DN11" i="5" s="1"/>
  <c r="AG11" i="5"/>
  <c r="DU11" i="5" s="1"/>
  <c r="AI11" i="5"/>
  <c r="EM11" i="5" s="1"/>
  <c r="AJ11" i="5"/>
  <c r="AK11" i="5"/>
  <c r="FB11" i="5" s="1"/>
  <c r="X12" i="5"/>
  <c r="Y12" i="5"/>
  <c r="Z12" i="5"/>
  <c r="AA12" i="5"/>
  <c r="AB12" i="5"/>
  <c r="AC12" i="5"/>
  <c r="AD12" i="5"/>
  <c r="AF12" i="5"/>
  <c r="AG12" i="5"/>
  <c r="AI12" i="5"/>
  <c r="AJ12" i="5"/>
  <c r="AK12" i="5"/>
  <c r="X13" i="5"/>
  <c r="Y13" i="5"/>
  <c r="Z13" i="5"/>
  <c r="AA13" i="5"/>
  <c r="BZ13" i="5" s="1"/>
  <c r="AB13" i="5"/>
  <c r="AC13" i="5"/>
  <c r="AD13" i="5"/>
  <c r="AF13" i="5"/>
  <c r="DN13" i="5" s="1"/>
  <c r="AG13" i="5"/>
  <c r="AI13" i="5"/>
  <c r="EL13" i="5" s="1"/>
  <c r="AJ13" i="5"/>
  <c r="EU13" i="5" s="1"/>
  <c r="AK13" i="5"/>
  <c r="X14" i="5"/>
  <c r="Y14" i="5"/>
  <c r="Z14" i="5"/>
  <c r="AA14" i="5"/>
  <c r="CB14" i="5" s="1"/>
  <c r="AB14" i="5"/>
  <c r="AC14" i="5"/>
  <c r="CP14" i="5" s="1"/>
  <c r="AD14" i="5"/>
  <c r="CY14" i="5" s="1"/>
  <c r="AF14" i="5"/>
  <c r="AG14" i="5"/>
  <c r="AI14" i="5"/>
  <c r="AJ14" i="5"/>
  <c r="ET14" i="5" s="1"/>
  <c r="AK14" i="5"/>
  <c r="X15" i="5"/>
  <c r="Y15" i="5"/>
  <c r="Z15" i="5"/>
  <c r="AA15" i="5"/>
  <c r="AB15" i="5"/>
  <c r="AC15" i="5"/>
  <c r="CQ15" i="5"/>
  <c r="AD15" i="5"/>
  <c r="AF15" i="5"/>
  <c r="AG15" i="5"/>
  <c r="AI15" i="5"/>
  <c r="AJ15" i="5"/>
  <c r="EU15" i="5"/>
  <c r="AK15" i="5"/>
  <c r="X16" i="5"/>
  <c r="Y16" i="5"/>
  <c r="Z16" i="5"/>
  <c r="AA16" i="5"/>
  <c r="BZ16" i="5"/>
  <c r="AB16" i="5"/>
  <c r="AC16" i="5"/>
  <c r="AD16" i="5"/>
  <c r="CY16" i="5"/>
  <c r="AF16" i="5"/>
  <c r="DN16" i="5"/>
  <c r="AG16" i="5"/>
  <c r="AI16" i="5"/>
  <c r="AJ16" i="5"/>
  <c r="ET16" i="5"/>
  <c r="AK16" i="5"/>
  <c r="FA16" i="5"/>
  <c r="X17" i="5"/>
  <c r="Y17" i="5"/>
  <c r="BK17" i="5"/>
  <c r="Z17" i="5"/>
  <c r="AA17" i="5"/>
  <c r="AB17" i="5"/>
  <c r="AC17" i="5"/>
  <c r="CQ17" i="5"/>
  <c r="AD17" i="5"/>
  <c r="AF17" i="5"/>
  <c r="AG17" i="5"/>
  <c r="AI17" i="5"/>
  <c r="EL17" i="5"/>
  <c r="AJ17" i="5"/>
  <c r="AK17" i="5"/>
  <c r="AL17" i="5"/>
  <c r="X18" i="5"/>
  <c r="Y18" i="5"/>
  <c r="Z18" i="5"/>
  <c r="AA18" i="5"/>
  <c r="AB18" i="5"/>
  <c r="CI18" i="5"/>
  <c r="AC18" i="5"/>
  <c r="AD18" i="5"/>
  <c r="AF18" i="5"/>
  <c r="AG18" i="5"/>
  <c r="DV18" i="5"/>
  <c r="AI18" i="5"/>
  <c r="AJ18" i="5"/>
  <c r="AK18" i="5"/>
  <c r="X19" i="5"/>
  <c r="Y19" i="5"/>
  <c r="Z19" i="5"/>
  <c r="AA19" i="5"/>
  <c r="AB19" i="5"/>
  <c r="AC19" i="5"/>
  <c r="AD19" i="5"/>
  <c r="AF19" i="5"/>
  <c r="AG19" i="5"/>
  <c r="AI19" i="5"/>
  <c r="EM19" i="5"/>
  <c r="AJ19" i="5"/>
  <c r="AK19" i="5"/>
  <c r="FB19" i="5"/>
  <c r="X20" i="5"/>
  <c r="Y20" i="5"/>
  <c r="Z20" i="5"/>
  <c r="AA20" i="5"/>
  <c r="BZ20" i="5"/>
  <c r="AB20" i="5"/>
  <c r="AC20" i="5"/>
  <c r="AD20" i="5"/>
  <c r="CY20" i="5"/>
  <c r="AF20" i="5"/>
  <c r="DN20" i="5"/>
  <c r="AG20" i="5"/>
  <c r="AI20" i="5"/>
  <c r="AJ20" i="5"/>
  <c r="ET20" i="5"/>
  <c r="AK20" i="5"/>
  <c r="FA20" i="5"/>
  <c r="X21" i="5"/>
  <c r="Y21" i="5"/>
  <c r="Z21" i="5"/>
  <c r="AA21" i="5"/>
  <c r="AB21" i="5"/>
  <c r="AC21" i="5"/>
  <c r="CQ21" i="5"/>
  <c r="AD21" i="5"/>
  <c r="AF21" i="5"/>
  <c r="AG21" i="5"/>
  <c r="AI21" i="5"/>
  <c r="AJ21" i="5"/>
  <c r="AK21" i="5"/>
  <c r="FC21" i="5"/>
  <c r="X22" i="5"/>
  <c r="Y22" i="5"/>
  <c r="Z22" i="5"/>
  <c r="AA22" i="5"/>
  <c r="AB22" i="5"/>
  <c r="AC22" i="5"/>
  <c r="CP22" i="5"/>
  <c r="AD22" i="5"/>
  <c r="AF22" i="5"/>
  <c r="AG22" i="5"/>
  <c r="AI22" i="5"/>
  <c r="EM22" i="5"/>
  <c r="AJ22" i="5"/>
  <c r="AK22" i="5"/>
  <c r="X23" i="5"/>
  <c r="Y23" i="5"/>
  <c r="Z23" i="5"/>
  <c r="AA23" i="5"/>
  <c r="CA23" i="5"/>
  <c r="AB23" i="5"/>
  <c r="AC23" i="5"/>
  <c r="AD23" i="5"/>
  <c r="AF23" i="5"/>
  <c r="DN23" i="5"/>
  <c r="AG23" i="5"/>
  <c r="AI23" i="5"/>
  <c r="AJ23" i="5"/>
  <c r="EU23" i="5"/>
  <c r="AK23" i="5"/>
  <c r="FB23" i="5"/>
  <c r="X24" i="5"/>
  <c r="Y24" i="5"/>
  <c r="Z24" i="5"/>
  <c r="AA24" i="5"/>
  <c r="AB24" i="5"/>
  <c r="AC24" i="5"/>
  <c r="AD24" i="5"/>
  <c r="CY24" i="5"/>
  <c r="AF24" i="5"/>
  <c r="AG24" i="5"/>
  <c r="AI24" i="5"/>
  <c r="AJ24" i="5"/>
  <c r="ET24" i="5"/>
  <c r="AK24" i="5"/>
  <c r="X25" i="5"/>
  <c r="Y25" i="5"/>
  <c r="Z25" i="5"/>
  <c r="AA25" i="5"/>
  <c r="AB25" i="5"/>
  <c r="AC25" i="5"/>
  <c r="AD25" i="5"/>
  <c r="AF25" i="5"/>
  <c r="AG25" i="5"/>
  <c r="DW25" i="5"/>
  <c r="AI25" i="5"/>
  <c r="AJ25" i="5"/>
  <c r="AK25" i="5"/>
  <c r="FC25" i="5"/>
  <c r="AL25" i="5"/>
  <c r="X26" i="5"/>
  <c r="Y26" i="5"/>
  <c r="Z26" i="5"/>
  <c r="AA26" i="5"/>
  <c r="AB26" i="5"/>
  <c r="AC26" i="5"/>
  <c r="CP26" i="5"/>
  <c r="AD26" i="5"/>
  <c r="AF26" i="5"/>
  <c r="AG26" i="5"/>
  <c r="AI26" i="5"/>
  <c r="AJ26" i="5"/>
  <c r="AK26" i="5"/>
  <c r="X27" i="5"/>
  <c r="Y27" i="5"/>
  <c r="Z27" i="5"/>
  <c r="AA27" i="5"/>
  <c r="CA27" i="5"/>
  <c r="AB27" i="5"/>
  <c r="AC27" i="5"/>
  <c r="AD27" i="5"/>
  <c r="AF27" i="5"/>
  <c r="DN27" i="5"/>
  <c r="AG27" i="5"/>
  <c r="AI27" i="5"/>
  <c r="AJ27" i="5"/>
  <c r="EU27" i="5"/>
  <c r="AK27" i="5"/>
  <c r="FB27" i="5"/>
  <c r="X28" i="5"/>
  <c r="Y28" i="5"/>
  <c r="Z28" i="5"/>
  <c r="AA28" i="5"/>
  <c r="AB28" i="5"/>
  <c r="AC28" i="5"/>
  <c r="AD28" i="5"/>
  <c r="AF28" i="5"/>
  <c r="AG28" i="5"/>
  <c r="AI28" i="5"/>
  <c r="AJ28" i="5"/>
  <c r="AK28" i="5"/>
  <c r="X29" i="5"/>
  <c r="Y29" i="5"/>
  <c r="Z29" i="5"/>
  <c r="AA29" i="5"/>
  <c r="CA29" i="5"/>
  <c r="AB29" i="5"/>
  <c r="AC29" i="5"/>
  <c r="CQ29" i="5"/>
  <c r="AD29" i="5"/>
  <c r="AF29" i="5"/>
  <c r="AG29" i="5"/>
  <c r="AI29" i="5"/>
  <c r="EL29" i="5"/>
  <c r="AJ29" i="5"/>
  <c r="AK29" i="5"/>
  <c r="FC29" i="5"/>
  <c r="X30" i="5"/>
  <c r="Y30" i="5"/>
  <c r="Z30" i="5"/>
  <c r="AA30" i="5"/>
  <c r="AB30" i="5"/>
  <c r="CI30" i="5"/>
  <c r="AC30" i="5"/>
  <c r="AD30" i="5"/>
  <c r="AF30" i="5"/>
  <c r="AG30" i="5"/>
  <c r="DV30" i="5"/>
  <c r="AI30" i="5"/>
  <c r="AJ30" i="5"/>
  <c r="AK30" i="5"/>
  <c r="AL30" i="5"/>
  <c r="X31" i="5"/>
  <c r="Y31" i="5"/>
  <c r="Z31" i="5"/>
  <c r="AA31" i="5"/>
  <c r="AB31" i="5"/>
  <c r="AC31" i="5"/>
  <c r="AD31" i="5"/>
  <c r="AF31" i="5"/>
  <c r="AG31" i="5"/>
  <c r="AI31" i="5"/>
  <c r="EM31" i="5"/>
  <c r="AJ31" i="5"/>
  <c r="AK31" i="5"/>
  <c r="X32" i="5"/>
  <c r="Y32" i="5"/>
  <c r="Z32" i="5"/>
  <c r="BS32" i="5"/>
  <c r="AA32" i="5"/>
  <c r="BZ32" i="5"/>
  <c r="AB32" i="5"/>
  <c r="CH32" i="5"/>
  <c r="AC32" i="5"/>
  <c r="AD32" i="5"/>
  <c r="CY32" i="5"/>
  <c r="AF32" i="5"/>
  <c r="AG32" i="5"/>
  <c r="DW32" i="5"/>
  <c r="AI32" i="5"/>
  <c r="AJ32" i="5"/>
  <c r="ET32" i="5"/>
  <c r="AK32" i="5"/>
  <c r="AL32" i="5"/>
  <c r="X33" i="5"/>
  <c r="Y33" i="5"/>
  <c r="Z33" i="5"/>
  <c r="AA33" i="5"/>
  <c r="AB33" i="5"/>
  <c r="AC33" i="5"/>
  <c r="CQ33" i="5"/>
  <c r="AD33" i="5"/>
  <c r="AF33" i="5"/>
  <c r="AG33" i="5"/>
  <c r="AI33" i="5"/>
  <c r="EL33" i="5"/>
  <c r="AJ33" i="5"/>
  <c r="AK33" i="5"/>
  <c r="X34" i="5"/>
  <c r="Y34" i="5"/>
  <c r="Z34" i="5"/>
  <c r="AA34" i="5"/>
  <c r="AB34" i="5"/>
  <c r="CI34" i="5"/>
  <c r="AC34" i="5"/>
  <c r="AD34" i="5"/>
  <c r="AF34" i="5"/>
  <c r="AG34" i="5"/>
  <c r="DV34" i="5"/>
  <c r="AI34" i="5"/>
  <c r="AJ34" i="5"/>
  <c r="AK34" i="5"/>
  <c r="AL34" i="5"/>
  <c r="AP34" i="5"/>
  <c r="X35" i="5"/>
  <c r="Y35" i="5"/>
  <c r="Z35" i="5"/>
  <c r="AA35" i="5"/>
  <c r="CA35" i="5"/>
  <c r="AB35" i="5"/>
  <c r="AC35" i="5"/>
  <c r="CQ35" i="5"/>
  <c r="AD35" i="5"/>
  <c r="AF35" i="5"/>
  <c r="DN35" i="5"/>
  <c r="AG35" i="5"/>
  <c r="AI35" i="5"/>
  <c r="EM35" i="5"/>
  <c r="AJ35" i="5"/>
  <c r="AK35" i="5"/>
  <c r="FB35" i="5"/>
  <c r="X36" i="5"/>
  <c r="Y36" i="5"/>
  <c r="Z36" i="5"/>
  <c r="AA36" i="5"/>
  <c r="BZ36" i="5"/>
  <c r="AB36" i="5"/>
  <c r="AC36" i="5"/>
  <c r="AD36" i="5"/>
  <c r="AF36" i="5"/>
  <c r="AG36" i="5"/>
  <c r="AI36" i="5"/>
  <c r="AJ36" i="5"/>
  <c r="ET36" i="5"/>
  <c r="AK36" i="5"/>
  <c r="FA36" i="5"/>
  <c r="X37" i="5"/>
  <c r="Y37" i="5"/>
  <c r="Z37" i="5"/>
  <c r="AA37" i="5"/>
  <c r="AB37" i="5"/>
  <c r="AC37" i="5"/>
  <c r="AD37" i="5"/>
  <c r="AF37" i="5"/>
  <c r="AG37" i="5"/>
  <c r="DW37" i="5"/>
  <c r="AI37" i="5"/>
  <c r="EL37" i="5"/>
  <c r="AJ37" i="5"/>
  <c r="AK37" i="5"/>
  <c r="X38" i="5"/>
  <c r="Y38" i="5"/>
  <c r="Z38" i="5"/>
  <c r="AA38" i="5"/>
  <c r="AB38" i="5"/>
  <c r="AC38" i="5"/>
  <c r="CP38" i="5"/>
  <c r="AD38" i="5"/>
  <c r="CY38" i="5"/>
  <c r="AF38" i="5"/>
  <c r="AG38" i="5"/>
  <c r="AI38" i="5"/>
  <c r="EL38" i="5"/>
  <c r="AJ38" i="5"/>
  <c r="ES38" i="5"/>
  <c r="AK38" i="5"/>
  <c r="X39" i="5"/>
  <c r="Y39" i="5"/>
  <c r="Z39" i="5"/>
  <c r="AA39" i="5"/>
  <c r="CA39" i="5"/>
  <c r="AB39" i="5"/>
  <c r="AC39" i="5"/>
  <c r="AD39" i="5"/>
  <c r="AF39" i="5"/>
  <c r="DN39" i="5"/>
  <c r="AG39" i="5"/>
  <c r="AI39" i="5"/>
  <c r="AJ39" i="5"/>
  <c r="AK39" i="5"/>
  <c r="FB39" i="5"/>
  <c r="X40" i="5"/>
  <c r="Y40" i="5"/>
  <c r="Z40" i="5"/>
  <c r="AA40" i="5"/>
  <c r="AB40" i="5"/>
  <c r="AC40" i="5"/>
  <c r="AD40" i="5"/>
  <c r="CY40" i="5"/>
  <c r="AF40" i="5"/>
  <c r="AG40" i="5"/>
  <c r="AI40" i="5"/>
  <c r="AJ40" i="5"/>
  <c r="ET40" i="5"/>
  <c r="AK40" i="5"/>
  <c r="X41" i="5"/>
  <c r="Y41" i="5"/>
  <c r="Z41" i="5"/>
  <c r="AA41" i="5"/>
  <c r="AB41" i="5"/>
  <c r="AC41" i="5"/>
  <c r="AD41" i="5"/>
  <c r="AF41" i="5"/>
  <c r="AG41" i="5"/>
  <c r="DW41" i="5"/>
  <c r="AI41" i="5"/>
  <c r="AJ41" i="5"/>
  <c r="AK41" i="5"/>
  <c r="FC41" i="5"/>
  <c r="AL41" i="5"/>
  <c r="X42" i="5"/>
  <c r="Y42" i="5"/>
  <c r="Z42" i="5"/>
  <c r="AA42" i="5"/>
  <c r="AB42" i="5"/>
  <c r="CI42" i="5"/>
  <c r="AC42" i="5"/>
  <c r="AD42" i="5"/>
  <c r="AF42" i="5"/>
  <c r="AG42" i="5"/>
  <c r="AI42" i="5"/>
  <c r="AJ42" i="5"/>
  <c r="AK42" i="5"/>
  <c r="AL42" i="5"/>
  <c r="X43" i="5"/>
  <c r="Y43" i="5"/>
  <c r="Z43" i="5"/>
  <c r="AA43" i="5"/>
  <c r="CA43" i="5"/>
  <c r="AB43" i="5"/>
  <c r="AC43" i="5"/>
  <c r="CQ43" i="5"/>
  <c r="AD43" i="5"/>
  <c r="AF43" i="5"/>
  <c r="DN43" i="5"/>
  <c r="AG43" i="5"/>
  <c r="AI43" i="5"/>
  <c r="EM43" i="5"/>
  <c r="AJ43" i="5"/>
  <c r="EU43" i="5"/>
  <c r="AK43" i="5"/>
  <c r="FB43" i="5"/>
  <c r="X44" i="5"/>
  <c r="Y44" i="5"/>
  <c r="Z44" i="5"/>
  <c r="AA44" i="5"/>
  <c r="BZ44" i="5"/>
  <c r="AB44" i="5"/>
  <c r="CH44" i="5"/>
  <c r="AC44" i="5"/>
  <c r="AD44" i="5"/>
  <c r="AF44" i="5"/>
  <c r="AG44" i="5"/>
  <c r="DV44" i="5"/>
  <c r="AI44" i="5"/>
  <c r="AJ44" i="5"/>
  <c r="AK44" i="5"/>
  <c r="FA44" i="5"/>
  <c r="AL44" i="5"/>
  <c r="X45" i="5"/>
  <c r="Y45" i="5"/>
  <c r="Z45" i="5"/>
  <c r="AA45" i="5"/>
  <c r="AB45" i="5"/>
  <c r="AC45" i="5"/>
  <c r="AD45" i="5"/>
  <c r="AF45" i="5"/>
  <c r="AG45" i="5"/>
  <c r="AI45" i="5"/>
  <c r="AJ45" i="5"/>
  <c r="AK45" i="5"/>
  <c r="X46" i="5"/>
  <c r="Y46" i="5"/>
  <c r="BJ46" i="5"/>
  <c r="Z46" i="5"/>
  <c r="AA46" i="5"/>
  <c r="AB46" i="5"/>
  <c r="CI46" i="5"/>
  <c r="AC46" i="5"/>
  <c r="CP46" i="5"/>
  <c r="AD46" i="5"/>
  <c r="AF46" i="5"/>
  <c r="AG46" i="5"/>
  <c r="AI46" i="5"/>
  <c r="AJ46" i="5"/>
  <c r="AK46" i="5"/>
  <c r="AL46" i="5"/>
  <c r="X47" i="5"/>
  <c r="Y47" i="5"/>
  <c r="Z47" i="5"/>
  <c r="AA47" i="5"/>
  <c r="AB47" i="5"/>
  <c r="AC47" i="5"/>
  <c r="AD47" i="5"/>
  <c r="CY47" i="5"/>
  <c r="AF47" i="5"/>
  <c r="AG47" i="5"/>
  <c r="AI47" i="5"/>
  <c r="AJ47" i="5"/>
  <c r="EU47" i="5"/>
  <c r="AK47" i="5"/>
  <c r="X48" i="5"/>
  <c r="Y48" i="5"/>
  <c r="Z48" i="5"/>
  <c r="AA48" i="5"/>
  <c r="BZ48" i="5"/>
  <c r="AB48" i="5"/>
  <c r="CH48" i="5"/>
  <c r="AC48" i="5"/>
  <c r="AD48" i="5"/>
  <c r="AF48" i="5"/>
  <c r="AG48" i="5"/>
  <c r="AI48" i="5"/>
  <c r="AJ48" i="5"/>
  <c r="ET48" i="5"/>
  <c r="AK48" i="5"/>
  <c r="FA48" i="5"/>
  <c r="AL48" i="5"/>
  <c r="X49" i="5"/>
  <c r="Y49" i="5"/>
  <c r="Z49" i="5"/>
  <c r="AA49" i="5"/>
  <c r="AB49" i="5"/>
  <c r="AC49" i="5"/>
  <c r="AD49" i="5"/>
  <c r="AF49" i="5"/>
  <c r="AG49" i="5"/>
  <c r="DW49" i="5"/>
  <c r="AI49" i="5"/>
  <c r="EL49" i="5"/>
  <c r="AJ49" i="5"/>
  <c r="AK49" i="5"/>
  <c r="AL49" i="5"/>
  <c r="X50" i="5"/>
  <c r="Y50" i="5"/>
  <c r="Z50" i="5"/>
  <c r="AA50" i="5"/>
  <c r="AB50" i="5"/>
  <c r="CI50" i="5"/>
  <c r="AC50" i="5"/>
  <c r="AD50" i="5"/>
  <c r="AF50" i="5"/>
  <c r="AG50" i="5"/>
  <c r="DV50" i="5"/>
  <c r="AI50" i="5"/>
  <c r="AJ50" i="5"/>
  <c r="AK50" i="5"/>
  <c r="X51" i="5"/>
  <c r="Y51" i="5"/>
  <c r="Z51" i="5"/>
  <c r="AA51" i="5"/>
  <c r="AB51" i="5"/>
  <c r="AC51" i="5"/>
  <c r="AD51" i="5"/>
  <c r="AF51" i="5"/>
  <c r="AG51" i="5"/>
  <c r="AI51" i="5"/>
  <c r="AJ51" i="5"/>
  <c r="AK51" i="5"/>
  <c r="X52" i="5"/>
  <c r="Y52" i="5"/>
  <c r="Z52" i="5"/>
  <c r="AA52" i="5"/>
  <c r="AB52" i="5"/>
  <c r="AC52" i="5"/>
  <c r="AD52" i="5"/>
  <c r="CY52" i="5"/>
  <c r="AF52" i="5"/>
  <c r="AG52" i="5"/>
  <c r="AI52" i="5"/>
  <c r="AJ52" i="5"/>
  <c r="AK52" i="5"/>
  <c r="X53" i="5"/>
  <c r="Y53" i="5"/>
  <c r="Z53" i="5"/>
  <c r="AA53" i="5"/>
  <c r="CA53" i="5"/>
  <c r="AB53" i="5"/>
  <c r="CI53" i="5"/>
  <c r="AC53" i="5"/>
  <c r="CQ53" i="5"/>
  <c r="AD53" i="5"/>
  <c r="AF53" i="5"/>
  <c r="AG53" i="5"/>
  <c r="DW53" i="5"/>
  <c r="AI53" i="5"/>
  <c r="AJ53" i="5"/>
  <c r="AK53" i="5"/>
  <c r="FC53" i="5"/>
  <c r="X54" i="5"/>
  <c r="Y54" i="5"/>
  <c r="Z54" i="5"/>
  <c r="AA54" i="5"/>
  <c r="AB54" i="5"/>
  <c r="AC54" i="5"/>
  <c r="CP54" i="5"/>
  <c r="AD54" i="5"/>
  <c r="AF54" i="5"/>
  <c r="AG54" i="5"/>
  <c r="AI54" i="5"/>
  <c r="EM54" i="5"/>
  <c r="AJ54" i="5"/>
  <c r="ES54" i="5"/>
  <c r="AK54" i="5"/>
  <c r="X55" i="5"/>
  <c r="Y55" i="5"/>
  <c r="Z55" i="5"/>
  <c r="AA55" i="5"/>
  <c r="CA55" i="5"/>
  <c r="AB55" i="5"/>
  <c r="AC55" i="5"/>
  <c r="AD55" i="5"/>
  <c r="AF55" i="5"/>
  <c r="DN55" i="5"/>
  <c r="AG55" i="5"/>
  <c r="AI55" i="5"/>
  <c r="AJ55" i="5"/>
  <c r="EU55" i="5"/>
  <c r="AK55" i="5"/>
  <c r="FB55" i="5"/>
  <c r="X56" i="5"/>
  <c r="Y56" i="5"/>
  <c r="Z56" i="5"/>
  <c r="BS56" i="5"/>
  <c r="AA56" i="5"/>
  <c r="AB56" i="5"/>
  <c r="CH56" i="5"/>
  <c r="AC56" i="5"/>
  <c r="AD56" i="5"/>
  <c r="CY56" i="5"/>
  <c r="AF56" i="5"/>
  <c r="AG56" i="5"/>
  <c r="DW56" i="5"/>
  <c r="AI56" i="5"/>
  <c r="AJ56" i="5"/>
  <c r="ET56" i="5"/>
  <c r="AK56" i="5"/>
  <c r="AL56" i="5"/>
  <c r="X57" i="5"/>
  <c r="Y57" i="5"/>
  <c r="Z57" i="5"/>
  <c r="AA57" i="5"/>
  <c r="AB57" i="5"/>
  <c r="CI57" i="5"/>
  <c r="AC57" i="5"/>
  <c r="AD57" i="5"/>
  <c r="AF57" i="5"/>
  <c r="AG57" i="5"/>
  <c r="DW57" i="5"/>
  <c r="AI57" i="5"/>
  <c r="AJ57" i="5"/>
  <c r="AK57" i="5"/>
  <c r="AL57" i="5"/>
  <c r="X58" i="5"/>
  <c r="Y58" i="5"/>
  <c r="BJ58" i="5"/>
  <c r="Z58" i="5"/>
  <c r="AA58" i="5"/>
  <c r="AB58" i="5"/>
  <c r="CI58" i="5"/>
  <c r="AC58" i="5"/>
  <c r="CP58" i="5"/>
  <c r="AD58" i="5"/>
  <c r="AF58" i="5"/>
  <c r="AG58" i="5"/>
  <c r="DV58" i="5"/>
  <c r="AI58" i="5"/>
  <c r="EM58" i="5"/>
  <c r="AJ58" i="5"/>
  <c r="AK58" i="5"/>
  <c r="X59" i="5"/>
  <c r="Y59" i="5"/>
  <c r="Z59" i="5"/>
  <c r="AA59" i="5"/>
  <c r="AB59" i="5"/>
  <c r="AC59" i="5"/>
  <c r="AD59" i="5"/>
  <c r="AF59" i="5"/>
  <c r="AG59" i="5"/>
  <c r="AI59" i="5"/>
  <c r="AJ59" i="5"/>
  <c r="EU59" i="5"/>
  <c r="AK59" i="5"/>
  <c r="FB59" i="5"/>
  <c r="X60" i="5"/>
  <c r="Y60" i="5"/>
  <c r="Z60" i="5"/>
  <c r="AA60" i="5"/>
  <c r="BZ60" i="5"/>
  <c r="AB60" i="5"/>
  <c r="CH60" i="5"/>
  <c r="AC60" i="5"/>
  <c r="AD60" i="5"/>
  <c r="AF60" i="5"/>
  <c r="AG60" i="5"/>
  <c r="DW60" i="5"/>
  <c r="AI60" i="5"/>
  <c r="AJ60" i="5"/>
  <c r="AK60" i="5"/>
  <c r="FA60" i="5"/>
  <c r="AL60" i="5"/>
  <c r="X61" i="5"/>
  <c r="Y61" i="5"/>
  <c r="Z61" i="5"/>
  <c r="AA61" i="5"/>
  <c r="AB61" i="5"/>
  <c r="AC61" i="5"/>
  <c r="CQ61" i="5"/>
  <c r="AD61" i="5"/>
  <c r="AF61" i="5"/>
  <c r="AG61" i="5"/>
  <c r="AI61" i="5"/>
  <c r="EL61" i="5"/>
  <c r="AJ61" i="5"/>
  <c r="AK61" i="5"/>
  <c r="FC61" i="5"/>
  <c r="X62" i="5"/>
  <c r="Y62" i="5"/>
  <c r="BJ62" i="5"/>
  <c r="Z62" i="5"/>
  <c r="AA62" i="5"/>
  <c r="AB62" i="5"/>
  <c r="CI62" i="5"/>
  <c r="AC62" i="5"/>
  <c r="CP62" i="5"/>
  <c r="AD62" i="5"/>
  <c r="AF62" i="5"/>
  <c r="AG62" i="5"/>
  <c r="DV62" i="5"/>
  <c r="AI62" i="5"/>
  <c r="EL62" i="5"/>
  <c r="AJ62" i="5"/>
  <c r="AK62" i="5"/>
  <c r="X63" i="5"/>
  <c r="Y63" i="5"/>
  <c r="Z63" i="5"/>
  <c r="AA63" i="5"/>
  <c r="AB63" i="5"/>
  <c r="AC63" i="5"/>
  <c r="AD63" i="5"/>
  <c r="AF63" i="5"/>
  <c r="AG63" i="5"/>
  <c r="AI63" i="5"/>
  <c r="AJ63" i="5"/>
  <c r="EU63" i="5"/>
  <c r="AK63" i="5"/>
  <c r="X64" i="5"/>
  <c r="Y64" i="5"/>
  <c r="Z64" i="5"/>
  <c r="BS64" i="5"/>
  <c r="AA64" i="5"/>
  <c r="AB64" i="5"/>
  <c r="AC64" i="5"/>
  <c r="AD64" i="5"/>
  <c r="CY64" i="5"/>
  <c r="AF64" i="5"/>
  <c r="AG64" i="5"/>
  <c r="AI64" i="5"/>
  <c r="AJ64" i="5"/>
  <c r="ET64" i="5"/>
  <c r="AK64" i="5"/>
  <c r="X65" i="5"/>
  <c r="Y65" i="5"/>
  <c r="BK65" i="5"/>
  <c r="Z65" i="5"/>
  <c r="AA65" i="5"/>
  <c r="AB65" i="5"/>
  <c r="AC65" i="5"/>
  <c r="CQ65" i="5"/>
  <c r="AD65" i="5"/>
  <c r="AF65" i="5"/>
  <c r="AG65" i="5"/>
  <c r="DW65" i="5"/>
  <c r="AI65" i="5"/>
  <c r="EL65" i="5"/>
  <c r="AJ65" i="5"/>
  <c r="AK65" i="5"/>
  <c r="X66" i="5"/>
  <c r="Y66" i="5"/>
  <c r="Z66" i="5"/>
  <c r="AA66" i="5"/>
  <c r="AB66" i="5"/>
  <c r="AC66" i="5"/>
  <c r="AD66" i="5"/>
  <c r="CY66" i="5"/>
  <c r="AF66" i="5"/>
  <c r="AG66" i="5"/>
  <c r="AI66" i="5"/>
  <c r="AJ66" i="5"/>
  <c r="ES66" i="5"/>
  <c r="AK66" i="5"/>
  <c r="X67" i="5"/>
  <c r="Y67" i="5"/>
  <c r="Z67" i="5"/>
  <c r="AA67" i="5"/>
  <c r="AB67" i="5"/>
  <c r="AC67" i="5"/>
  <c r="CQ67" i="5"/>
  <c r="AD67" i="5"/>
  <c r="AF67" i="5"/>
  <c r="DN67" i="5"/>
  <c r="AG67" i="5"/>
  <c r="AI67" i="5"/>
  <c r="AJ67" i="5"/>
  <c r="AK67" i="5"/>
  <c r="X68" i="5"/>
  <c r="Y68" i="5"/>
  <c r="Z68" i="5"/>
  <c r="AA68" i="5"/>
  <c r="BZ68" i="5"/>
  <c r="AB68" i="5"/>
  <c r="AC68" i="5"/>
  <c r="AD68" i="5"/>
  <c r="CY68" i="5"/>
  <c r="AF68" i="5"/>
  <c r="DN68" i="5"/>
  <c r="AG68" i="5"/>
  <c r="AI68" i="5"/>
  <c r="AJ68" i="5"/>
  <c r="ET68" i="5"/>
  <c r="AK68" i="5"/>
  <c r="FA68" i="5"/>
  <c r="X69" i="5"/>
  <c r="Y69" i="5"/>
  <c r="Z69" i="5"/>
  <c r="AA69" i="5"/>
  <c r="AB69" i="5"/>
  <c r="AC69" i="5"/>
  <c r="AD69" i="5"/>
  <c r="AF69" i="5"/>
  <c r="AG69" i="5"/>
  <c r="DW69" i="5"/>
  <c r="AI69" i="5"/>
  <c r="AJ69" i="5"/>
  <c r="AK69" i="5"/>
  <c r="AS25" i="5"/>
  <c r="AS30" i="5"/>
  <c r="AR32" i="5"/>
  <c r="AR34" i="5"/>
  <c r="AS34" i="5"/>
  <c r="AS41" i="5"/>
  <c r="AR44" i="5"/>
  <c r="AS44" i="5"/>
  <c r="AR48" i="5"/>
  <c r="AT32" i="5"/>
  <c r="AT34" i="5"/>
  <c r="AT42" i="5"/>
  <c r="AT48" i="5"/>
  <c r="AN25" i="5"/>
  <c r="AN41" i="5"/>
  <c r="AN44" i="5"/>
  <c r="AN48" i="5"/>
  <c r="AN49" i="5"/>
  <c r="AN57" i="5"/>
  <c r="B1" i="7"/>
  <c r="FB8" i="5"/>
  <c r="FB9" i="5"/>
  <c r="FB12" i="5"/>
  <c r="FB14" i="5"/>
  <c r="FB15" i="5"/>
  <c r="FB16" i="5"/>
  <c r="FB17" i="5"/>
  <c r="FB18" i="5"/>
  <c r="FB20" i="5"/>
  <c r="FB21" i="5"/>
  <c r="FB22" i="5"/>
  <c r="FB24" i="5"/>
  <c r="FB25" i="5"/>
  <c r="FB26" i="5"/>
  <c r="FB30" i="5"/>
  <c r="FB31" i="5"/>
  <c r="FB33" i="5"/>
  <c r="FB34" i="5"/>
  <c r="FB36" i="5"/>
  <c r="FB38" i="5"/>
  <c r="FB40" i="5"/>
  <c r="FB41" i="5"/>
  <c r="FB42" i="5"/>
  <c r="FB44" i="5"/>
  <c r="FB45" i="5"/>
  <c r="FB46" i="5"/>
  <c r="FB47" i="5"/>
  <c r="FB48" i="5"/>
  <c r="FB49" i="5"/>
  <c r="FB50" i="5"/>
  <c r="FB52" i="5"/>
  <c r="FB53" i="5"/>
  <c r="FB54" i="5"/>
  <c r="FB56" i="5"/>
  <c r="FB57" i="5"/>
  <c r="FB58" i="5"/>
  <c r="FB60" i="5"/>
  <c r="FB61" i="5"/>
  <c r="FB62" i="5"/>
  <c r="FB63" i="5"/>
  <c r="FB64" i="5"/>
  <c r="FB65" i="5"/>
  <c r="FB66" i="5"/>
  <c r="FB68" i="5"/>
  <c r="FB69" i="5"/>
  <c r="FC7" i="5"/>
  <c r="FC8" i="5"/>
  <c r="FC10" i="5"/>
  <c r="FC12" i="5"/>
  <c r="FC14" i="5"/>
  <c r="FC15" i="5"/>
  <c r="FC17" i="5"/>
  <c r="FC18" i="5"/>
  <c r="FC19" i="5"/>
  <c r="FC22" i="5"/>
  <c r="FC23" i="5"/>
  <c r="FC24" i="5"/>
  <c r="FC26" i="5"/>
  <c r="FC27" i="5"/>
  <c r="FC28" i="5"/>
  <c r="FC30" i="5"/>
  <c r="FC31" i="5"/>
  <c r="FC32" i="5"/>
  <c r="FC33" i="5"/>
  <c r="FC34" i="5"/>
  <c r="FC35" i="5"/>
  <c r="FC36" i="5"/>
  <c r="FC38" i="5"/>
  <c r="FC39" i="5"/>
  <c r="FC40" i="5"/>
  <c r="FC42" i="5"/>
  <c r="FC43" i="5"/>
  <c r="FC44" i="5"/>
  <c r="FC45" i="5"/>
  <c r="FC46" i="5"/>
  <c r="FC47" i="5"/>
  <c r="FC48" i="5"/>
  <c r="FC49" i="5"/>
  <c r="FC50" i="5"/>
  <c r="FC52" i="5"/>
  <c r="FC54" i="5"/>
  <c r="FC55" i="5"/>
  <c r="FC56" i="5"/>
  <c r="FC57" i="5"/>
  <c r="FC58" i="5"/>
  <c r="FC59" i="5"/>
  <c r="FC60" i="5"/>
  <c r="FC62" i="5"/>
  <c r="FC63" i="5"/>
  <c r="FC64" i="5"/>
  <c r="FC65" i="5"/>
  <c r="FC66" i="5"/>
  <c r="FC68" i="5"/>
  <c r="FC69" i="5"/>
  <c r="ET7" i="5"/>
  <c r="ET9" i="5"/>
  <c r="ET10" i="5"/>
  <c r="ET12" i="5"/>
  <c r="ET15" i="5"/>
  <c r="ET17" i="5"/>
  <c r="ET18" i="5"/>
  <c r="ET19" i="5"/>
  <c r="ET21" i="5"/>
  <c r="ET22" i="5"/>
  <c r="ET23" i="5"/>
  <c r="ET25" i="5"/>
  <c r="ET27" i="5"/>
  <c r="ET28" i="5"/>
  <c r="ET29" i="5"/>
  <c r="ET30" i="5"/>
  <c r="ET33" i="5"/>
  <c r="ET34" i="5"/>
  <c r="ET35" i="5"/>
  <c r="ET37" i="5"/>
  <c r="ET41" i="5"/>
  <c r="ET42" i="5"/>
  <c r="ET43" i="5"/>
  <c r="ET44" i="5"/>
  <c r="ET45" i="5"/>
  <c r="ET46" i="5"/>
  <c r="ET49" i="5"/>
  <c r="ET51" i="5"/>
  <c r="ET53" i="5"/>
  <c r="ET55" i="5"/>
  <c r="ET57" i="5"/>
  <c r="ET58" i="5"/>
  <c r="ET59" i="5"/>
  <c r="ET60" i="5"/>
  <c r="ET61" i="5"/>
  <c r="ET62" i="5"/>
  <c r="ET65" i="5"/>
  <c r="ET66" i="5"/>
  <c r="ET67" i="5"/>
  <c r="ET69" i="5"/>
  <c r="EU8" i="5"/>
  <c r="EU9" i="5"/>
  <c r="EU10" i="5"/>
  <c r="EU12" i="5"/>
  <c r="EU16" i="5"/>
  <c r="EU17" i="5"/>
  <c r="EU19" i="5"/>
  <c r="EU20" i="5"/>
  <c r="EU21" i="5"/>
  <c r="EU22" i="5"/>
  <c r="EU24" i="5"/>
  <c r="EU25" i="5"/>
  <c r="EU26" i="5"/>
  <c r="EU28" i="5"/>
  <c r="EU29" i="5"/>
  <c r="EU30" i="5"/>
  <c r="EU32" i="5"/>
  <c r="EU33" i="5"/>
  <c r="EU34" i="5"/>
  <c r="EU35" i="5"/>
  <c r="EU36" i="5"/>
  <c r="EU37" i="5"/>
  <c r="EU38" i="5"/>
  <c r="EU40" i="5"/>
  <c r="EU41" i="5"/>
  <c r="EU44" i="5"/>
  <c r="EU45" i="5"/>
  <c r="EU46" i="5"/>
  <c r="EU48" i="5"/>
  <c r="EU49" i="5"/>
  <c r="EU50" i="5"/>
  <c r="EU51" i="5"/>
  <c r="EU53" i="5"/>
  <c r="EU54" i="5"/>
  <c r="EU56" i="5"/>
  <c r="EU57" i="5"/>
  <c r="EU58" i="5"/>
  <c r="EU60" i="5"/>
  <c r="EU61" i="5"/>
  <c r="EU62" i="5"/>
  <c r="EU64" i="5"/>
  <c r="EU65" i="5"/>
  <c r="EU66" i="5"/>
  <c r="EU67" i="5"/>
  <c r="EU68" i="5"/>
  <c r="EU69" i="5"/>
  <c r="EL7" i="5"/>
  <c r="EL8" i="5"/>
  <c r="EL9" i="5"/>
  <c r="EL11" i="5"/>
  <c r="EL12" i="5"/>
  <c r="EL14" i="5"/>
  <c r="EL16" i="5"/>
  <c r="EL18" i="5"/>
  <c r="EL19" i="5"/>
  <c r="EL20" i="5"/>
  <c r="EL22" i="5"/>
  <c r="EL23" i="5"/>
  <c r="EL24" i="5"/>
  <c r="EL25" i="5"/>
  <c r="EL26" i="5"/>
  <c r="EL27" i="5"/>
  <c r="EL28" i="5"/>
  <c r="EL30" i="5"/>
  <c r="EL31" i="5"/>
  <c r="EL32" i="5"/>
  <c r="EL34" i="5"/>
  <c r="EL36" i="5"/>
  <c r="EL39" i="5"/>
  <c r="EL40" i="5"/>
  <c r="EL41" i="5"/>
  <c r="EL42" i="5"/>
  <c r="EL43" i="5"/>
  <c r="EL44" i="5"/>
  <c r="EL46" i="5"/>
  <c r="EL48" i="5"/>
  <c r="EL50" i="5"/>
  <c r="EL51" i="5"/>
  <c r="EL52" i="5"/>
  <c r="EL54" i="5"/>
  <c r="EL55" i="5"/>
  <c r="EL56" i="5"/>
  <c r="EL57" i="5"/>
  <c r="EL58" i="5"/>
  <c r="EL60" i="5"/>
  <c r="EL63" i="5"/>
  <c r="EL64" i="5"/>
  <c r="EL66" i="5"/>
  <c r="EL68" i="5"/>
  <c r="EM7" i="5"/>
  <c r="EM8" i="5"/>
  <c r="EM9" i="5"/>
  <c r="EM10" i="5"/>
  <c r="EM12" i="5"/>
  <c r="EM13" i="5"/>
  <c r="EM14" i="5"/>
  <c r="EM16" i="5"/>
  <c r="EM17" i="5"/>
  <c r="EM18" i="5"/>
  <c r="EM20" i="5"/>
  <c r="EM21" i="5"/>
  <c r="EM23" i="5"/>
  <c r="EM24" i="5"/>
  <c r="EM25" i="5"/>
  <c r="EM26" i="5"/>
  <c r="EM27" i="5"/>
  <c r="EM28" i="5"/>
  <c r="EM29" i="5"/>
  <c r="EM30" i="5"/>
  <c r="EM32" i="5"/>
  <c r="EM33" i="5"/>
  <c r="EM34" i="5"/>
  <c r="EM36" i="5"/>
  <c r="EM37" i="5"/>
  <c r="EM38" i="5"/>
  <c r="EM39" i="5"/>
  <c r="EM40" i="5"/>
  <c r="EM41" i="5"/>
  <c r="EM42" i="5"/>
  <c r="EM44" i="5"/>
  <c r="EM46" i="5"/>
  <c r="EM48" i="5"/>
  <c r="EM49" i="5"/>
  <c r="EM50" i="5"/>
  <c r="EM51" i="5"/>
  <c r="EM52" i="5"/>
  <c r="EM53" i="5"/>
  <c r="EM55" i="5"/>
  <c r="EM56" i="5"/>
  <c r="EM57" i="5"/>
  <c r="EM60" i="5"/>
  <c r="EM61" i="5"/>
  <c r="EM62" i="5"/>
  <c r="EM63" i="5"/>
  <c r="EM64" i="5"/>
  <c r="EM65" i="5"/>
  <c r="EM66" i="5"/>
  <c r="EM68" i="5"/>
  <c r="EM69" i="5"/>
  <c r="ED7" i="5"/>
  <c r="ED8" i="5"/>
  <c r="ED9" i="5"/>
  <c r="ED10" i="5"/>
  <c r="ED11" i="5"/>
  <c r="ED12" i="5"/>
  <c r="ED13" i="5"/>
  <c r="ED14" i="5"/>
  <c r="ED15" i="5"/>
  <c r="ED16" i="5"/>
  <c r="ED17" i="5"/>
  <c r="ED18" i="5"/>
  <c r="ED19" i="5"/>
  <c r="ED20" i="5"/>
  <c r="ED21" i="5"/>
  <c r="ED22" i="5"/>
  <c r="ED23" i="5"/>
  <c r="ED24" i="5"/>
  <c r="ED25" i="5"/>
  <c r="ED26" i="5"/>
  <c r="ED27" i="5"/>
  <c r="ED28" i="5"/>
  <c r="ED29" i="5"/>
  <c r="ED30" i="5"/>
  <c r="ED31" i="5"/>
  <c r="ED32" i="5"/>
  <c r="ED33" i="5"/>
  <c r="ED34" i="5"/>
  <c r="ED35" i="5"/>
  <c r="ED36" i="5"/>
  <c r="ED37" i="5"/>
  <c r="ED38" i="5"/>
  <c r="ED39" i="5"/>
  <c r="ED40" i="5"/>
  <c r="ED41" i="5"/>
  <c r="ED42" i="5"/>
  <c r="ED43" i="5"/>
  <c r="ED44" i="5"/>
  <c r="ED45" i="5"/>
  <c r="ED46" i="5"/>
  <c r="ED47" i="5"/>
  <c r="ED48" i="5"/>
  <c r="ED49" i="5"/>
  <c r="ED50" i="5"/>
  <c r="ED51" i="5"/>
  <c r="ED52" i="5"/>
  <c r="ED53" i="5"/>
  <c r="ED54" i="5"/>
  <c r="ED55" i="5"/>
  <c r="ED56" i="5"/>
  <c r="ED57" i="5"/>
  <c r="ED58" i="5"/>
  <c r="ED59" i="5"/>
  <c r="ED60" i="5"/>
  <c r="ED61" i="5"/>
  <c r="ED62" i="5"/>
  <c r="ED63" i="5"/>
  <c r="ED64" i="5"/>
  <c r="ED65" i="5"/>
  <c r="ED66" i="5"/>
  <c r="ED67" i="5"/>
  <c r="ED68" i="5"/>
  <c r="ED69" i="5"/>
  <c r="ED70" i="5"/>
  <c r="ED71" i="5"/>
  <c r="ED72" i="5"/>
  <c r="ED73" i="5"/>
  <c r="ED74" i="5"/>
  <c r="ED75" i="5"/>
  <c r="ED76" i="5"/>
  <c r="ED77" i="5"/>
  <c r="ED78" i="5"/>
  <c r="ED79" i="5"/>
  <c r="ED80" i="5"/>
  <c r="ED81" i="5"/>
  <c r="ED82" i="5"/>
  <c r="ED83" i="5"/>
  <c r="ED84" i="5"/>
  <c r="ED85" i="5"/>
  <c r="ED86" i="5"/>
  <c r="ED87" i="5"/>
  <c r="ED88" i="5"/>
  <c r="ED89" i="5"/>
  <c r="ED90" i="5"/>
  <c r="ED91" i="5"/>
  <c r="ED92" i="5"/>
  <c r="ED93" i="5"/>
  <c r="ED94" i="5"/>
  <c r="ED95" i="5"/>
  <c r="ED96" i="5"/>
  <c r="ED97" i="5"/>
  <c r="ED98" i="5"/>
  <c r="ED99" i="5"/>
  <c r="ED100" i="5"/>
  <c r="ED101" i="5"/>
  <c r="ED102" i="5"/>
  <c r="ED103" i="5"/>
  <c r="ED104" i="5"/>
  <c r="ED105" i="5"/>
  <c r="ED106" i="5"/>
  <c r="ED107" i="5"/>
  <c r="ED108" i="5"/>
  <c r="ED109" i="5"/>
  <c r="ED110" i="5"/>
  <c r="ED111" i="5"/>
  <c r="ED112" i="5"/>
  <c r="ED113" i="5"/>
  <c r="ED114" i="5"/>
  <c r="ED115" i="5"/>
  <c r="ED116" i="5"/>
  <c r="ED117" i="5"/>
  <c r="ED118" i="5"/>
  <c r="ED119" i="5"/>
  <c r="ED120" i="5"/>
  <c r="ED121" i="5"/>
  <c r="ED122" i="5"/>
  <c r="ED123" i="5"/>
  <c r="ED124" i="5"/>
  <c r="ED125" i="5"/>
  <c r="ED126" i="5"/>
  <c r="ED127" i="5"/>
  <c r="ED128" i="5"/>
  <c r="ED129" i="5"/>
  <c r="ED130" i="5"/>
  <c r="ED131" i="5"/>
  <c r="ED132" i="5"/>
  <c r="ED133" i="5"/>
  <c r="ED134" i="5"/>
  <c r="ED135" i="5"/>
  <c r="ED136" i="5"/>
  <c r="ED137" i="5"/>
  <c r="ED138" i="5"/>
  <c r="ED139" i="5"/>
  <c r="ED140" i="5"/>
  <c r="ED141" i="5"/>
  <c r="ED142" i="5"/>
  <c r="ED143" i="5"/>
  <c r="ED144" i="5"/>
  <c r="ED145" i="5"/>
  <c r="ED146" i="5"/>
  <c r="ED147" i="5"/>
  <c r="ED148" i="5"/>
  <c r="ED149" i="5"/>
  <c r="ED150" i="5"/>
  <c r="ED151" i="5"/>
  <c r="ED152" i="5"/>
  <c r="ED153" i="5"/>
  <c r="ED154" i="5"/>
  <c r="ED155" i="5"/>
  <c r="ED156" i="5"/>
  <c r="ED157" i="5"/>
  <c r="ED158" i="5"/>
  <c r="ED159" i="5"/>
  <c r="ED160" i="5"/>
  <c r="ED161" i="5"/>
  <c r="ED162" i="5"/>
  <c r="ED163" i="5"/>
  <c r="ED164" i="5"/>
  <c r="ED165" i="5"/>
  <c r="ED166" i="5"/>
  <c r="ED167" i="5"/>
  <c r="ED168" i="5"/>
  <c r="ED169" i="5"/>
  <c r="ED170" i="5"/>
  <c r="ED171" i="5"/>
  <c r="ED172" i="5"/>
  <c r="ED173" i="5"/>
  <c r="ED174" i="5"/>
  <c r="ED175" i="5"/>
  <c r="ED176" i="5"/>
  <c r="ED177" i="5"/>
  <c r="ED178" i="5"/>
  <c r="ED179" i="5"/>
  <c r="ED180" i="5"/>
  <c r="ED181" i="5"/>
  <c r="ED182" i="5"/>
  <c r="ED183" i="5"/>
  <c r="ED184" i="5"/>
  <c r="ED185" i="5"/>
  <c r="ED186" i="5"/>
  <c r="ED187" i="5"/>
  <c r="ED188" i="5"/>
  <c r="ED189" i="5"/>
  <c r="ED190" i="5"/>
  <c r="ED191" i="5"/>
  <c r="ED192" i="5"/>
  <c r="ED193" i="5"/>
  <c r="ED194" i="5"/>
  <c r="ED195" i="5"/>
  <c r="ED196" i="5"/>
  <c r="ED197" i="5"/>
  <c r="ED198" i="5"/>
  <c r="ED199" i="5"/>
  <c r="ED200" i="5"/>
  <c r="ED201" i="5"/>
  <c r="ED202" i="5"/>
  <c r="ED203" i="5"/>
  <c r="ED204" i="5"/>
  <c r="ED205" i="5"/>
  <c r="ED206" i="5"/>
  <c r="EE7" i="5"/>
  <c r="EE8" i="5"/>
  <c r="EE9" i="5"/>
  <c r="EE10" i="5"/>
  <c r="EE11" i="5"/>
  <c r="EE12" i="5"/>
  <c r="EE13" i="5"/>
  <c r="EE14" i="5"/>
  <c r="EE15" i="5"/>
  <c r="EE16" i="5"/>
  <c r="EE17" i="5"/>
  <c r="EE18" i="5"/>
  <c r="EE19" i="5"/>
  <c r="EE20" i="5"/>
  <c r="EE21" i="5"/>
  <c r="EE22" i="5"/>
  <c r="EE23" i="5"/>
  <c r="EE24" i="5"/>
  <c r="EE25" i="5"/>
  <c r="EE26" i="5"/>
  <c r="EE27" i="5"/>
  <c r="EE28" i="5"/>
  <c r="EE29" i="5"/>
  <c r="EE30" i="5"/>
  <c r="EE31" i="5"/>
  <c r="EE32" i="5"/>
  <c r="EE33" i="5"/>
  <c r="EE34" i="5"/>
  <c r="EE35" i="5"/>
  <c r="EE36" i="5"/>
  <c r="EE37" i="5"/>
  <c r="EE38" i="5"/>
  <c r="EE39" i="5"/>
  <c r="EE40" i="5"/>
  <c r="EE41" i="5"/>
  <c r="EE42" i="5"/>
  <c r="EE43" i="5"/>
  <c r="EE44" i="5"/>
  <c r="EE45" i="5"/>
  <c r="EE46" i="5"/>
  <c r="EE47" i="5"/>
  <c r="EE48" i="5"/>
  <c r="EE49" i="5"/>
  <c r="EE50" i="5"/>
  <c r="EE51" i="5"/>
  <c r="EE52" i="5"/>
  <c r="EE53" i="5"/>
  <c r="EE54" i="5"/>
  <c r="EE55" i="5"/>
  <c r="EE56" i="5"/>
  <c r="EE57" i="5"/>
  <c r="EE58" i="5"/>
  <c r="EE59" i="5"/>
  <c r="EE60" i="5"/>
  <c r="EE61" i="5"/>
  <c r="EE62" i="5"/>
  <c r="EE63" i="5"/>
  <c r="EE64" i="5"/>
  <c r="EE65" i="5"/>
  <c r="EE66" i="5"/>
  <c r="EE67" i="5"/>
  <c r="EE68" i="5"/>
  <c r="EE69" i="5"/>
  <c r="EE70" i="5"/>
  <c r="EE71" i="5"/>
  <c r="EE72" i="5"/>
  <c r="EE73" i="5"/>
  <c r="EE74" i="5"/>
  <c r="EE75" i="5"/>
  <c r="EE76" i="5"/>
  <c r="EE77" i="5"/>
  <c r="EE78" i="5"/>
  <c r="EE79" i="5"/>
  <c r="EE80" i="5"/>
  <c r="EE81" i="5"/>
  <c r="EE82" i="5"/>
  <c r="EE83" i="5"/>
  <c r="EE84" i="5"/>
  <c r="EE85" i="5"/>
  <c r="EE86" i="5"/>
  <c r="EE87" i="5"/>
  <c r="EE88" i="5"/>
  <c r="EE89" i="5"/>
  <c r="EE90" i="5"/>
  <c r="EE91" i="5"/>
  <c r="EE92" i="5"/>
  <c r="EE93" i="5"/>
  <c r="EE94" i="5"/>
  <c r="EE95" i="5"/>
  <c r="EE96" i="5"/>
  <c r="EE97" i="5"/>
  <c r="EE98" i="5"/>
  <c r="EE99" i="5"/>
  <c r="EE100" i="5"/>
  <c r="EE101" i="5"/>
  <c r="EE102" i="5"/>
  <c r="EE103" i="5"/>
  <c r="EE104" i="5"/>
  <c r="EE105" i="5"/>
  <c r="EE106" i="5"/>
  <c r="EE107" i="5"/>
  <c r="EE108" i="5"/>
  <c r="EE109" i="5"/>
  <c r="EE110" i="5"/>
  <c r="EE111" i="5"/>
  <c r="EE112" i="5"/>
  <c r="EE113" i="5"/>
  <c r="EE114" i="5"/>
  <c r="EE115" i="5"/>
  <c r="EE116" i="5"/>
  <c r="EE117" i="5"/>
  <c r="EE118" i="5"/>
  <c r="EE119" i="5"/>
  <c r="EE120" i="5"/>
  <c r="EE121" i="5"/>
  <c r="EE122" i="5"/>
  <c r="EE123" i="5"/>
  <c r="EE124" i="5"/>
  <c r="EE125" i="5"/>
  <c r="EE126" i="5"/>
  <c r="EE127" i="5"/>
  <c r="EE128" i="5"/>
  <c r="EE129" i="5"/>
  <c r="EE130" i="5"/>
  <c r="EE131" i="5"/>
  <c r="EE132" i="5"/>
  <c r="EE133" i="5"/>
  <c r="EE134" i="5"/>
  <c r="EE135" i="5"/>
  <c r="EE136" i="5"/>
  <c r="EE137" i="5"/>
  <c r="EE138" i="5"/>
  <c r="EE139" i="5"/>
  <c r="EE140" i="5"/>
  <c r="EE141" i="5"/>
  <c r="EE142" i="5"/>
  <c r="EE143" i="5"/>
  <c r="EE144" i="5"/>
  <c r="EE145" i="5"/>
  <c r="EE146" i="5"/>
  <c r="EE147" i="5"/>
  <c r="EE148" i="5"/>
  <c r="EE149" i="5"/>
  <c r="EE150" i="5"/>
  <c r="EE151" i="5"/>
  <c r="EE152" i="5"/>
  <c r="EE153" i="5"/>
  <c r="EE154" i="5"/>
  <c r="EE155" i="5"/>
  <c r="EE156" i="5"/>
  <c r="EE157" i="5"/>
  <c r="EE158" i="5"/>
  <c r="EE159" i="5"/>
  <c r="EE160" i="5"/>
  <c r="EE161" i="5"/>
  <c r="EE162" i="5"/>
  <c r="EE163" i="5"/>
  <c r="EE164" i="5"/>
  <c r="EE165" i="5"/>
  <c r="EE166" i="5"/>
  <c r="EE167" i="5"/>
  <c r="EE168" i="5"/>
  <c r="EE169" i="5"/>
  <c r="EE170" i="5"/>
  <c r="EE171" i="5"/>
  <c r="EE172" i="5"/>
  <c r="EE173" i="5"/>
  <c r="EE174" i="5"/>
  <c r="EE175" i="5"/>
  <c r="EE176" i="5"/>
  <c r="EE177" i="5"/>
  <c r="EE178" i="5"/>
  <c r="EE179" i="5"/>
  <c r="EE180" i="5"/>
  <c r="EE181" i="5"/>
  <c r="EE182" i="5"/>
  <c r="EE183" i="5"/>
  <c r="EE184" i="5"/>
  <c r="EE185" i="5"/>
  <c r="EE186" i="5"/>
  <c r="EE187" i="5"/>
  <c r="EE188" i="5"/>
  <c r="EE189" i="5"/>
  <c r="EE190" i="5"/>
  <c r="EE191" i="5"/>
  <c r="EE192" i="5"/>
  <c r="EE193" i="5"/>
  <c r="EE194" i="5"/>
  <c r="EE195" i="5"/>
  <c r="EE196" i="5"/>
  <c r="EE197" i="5"/>
  <c r="EE198" i="5"/>
  <c r="EE199" i="5"/>
  <c r="EE200" i="5"/>
  <c r="EE201" i="5"/>
  <c r="EE202" i="5"/>
  <c r="EE203" i="5"/>
  <c r="EE204" i="5"/>
  <c r="EE205" i="5"/>
  <c r="EE206" i="5"/>
  <c r="DV7" i="5"/>
  <c r="DV8" i="5"/>
  <c r="DV9" i="5"/>
  <c r="DV12" i="5"/>
  <c r="DV13" i="5"/>
  <c r="DV14" i="5"/>
  <c r="DV15" i="5"/>
  <c r="DV16" i="5"/>
  <c r="DV19" i="5"/>
  <c r="DV20" i="5"/>
  <c r="DV21" i="5"/>
  <c r="DV22" i="5"/>
  <c r="DV23" i="5"/>
  <c r="DV24" i="5"/>
  <c r="DV25" i="5"/>
  <c r="DV26" i="5"/>
  <c r="DV27" i="5"/>
  <c r="DV28" i="5"/>
  <c r="DV29" i="5"/>
  <c r="DV31" i="5"/>
  <c r="DV32" i="5"/>
  <c r="DV33" i="5"/>
  <c r="DV35" i="5"/>
  <c r="DV36" i="5"/>
  <c r="DV37" i="5"/>
  <c r="DV38" i="5"/>
  <c r="DV39" i="5"/>
  <c r="DV40" i="5"/>
  <c r="DV41" i="5"/>
  <c r="DV43" i="5"/>
  <c r="DV45" i="5"/>
  <c r="DV47" i="5"/>
  <c r="DV48" i="5"/>
  <c r="DV51" i="5"/>
  <c r="DV52" i="5"/>
  <c r="DV53" i="5"/>
  <c r="DV54" i="5"/>
  <c r="DV55" i="5"/>
  <c r="DV56" i="5"/>
  <c r="DV57" i="5"/>
  <c r="DV59" i="5"/>
  <c r="DV60" i="5"/>
  <c r="DV61" i="5"/>
  <c r="DV63" i="5"/>
  <c r="DV64" i="5"/>
  <c r="DV65" i="5"/>
  <c r="DV66" i="5"/>
  <c r="DV67" i="5"/>
  <c r="DV68" i="5"/>
  <c r="DV69" i="5"/>
  <c r="DW7" i="5"/>
  <c r="DW8" i="5"/>
  <c r="DW9" i="5"/>
  <c r="DW12" i="5"/>
  <c r="DW13" i="5"/>
  <c r="DW14" i="5"/>
  <c r="DW15" i="5"/>
  <c r="DW16" i="5"/>
  <c r="DW18" i="5"/>
  <c r="DW19" i="5"/>
  <c r="DW20" i="5"/>
  <c r="DW21" i="5"/>
  <c r="DW22" i="5"/>
  <c r="DW23" i="5"/>
  <c r="DW24" i="5"/>
  <c r="DW26" i="5"/>
  <c r="DW27" i="5"/>
  <c r="DW28" i="5"/>
  <c r="DW29" i="5"/>
  <c r="DW30" i="5"/>
  <c r="DW31" i="5"/>
  <c r="DW33" i="5"/>
  <c r="DW34" i="5"/>
  <c r="DW35" i="5"/>
  <c r="DW36" i="5"/>
  <c r="DW38" i="5"/>
  <c r="DW39" i="5"/>
  <c r="DW40" i="5"/>
  <c r="DW43" i="5"/>
  <c r="DW44" i="5"/>
  <c r="DW45" i="5"/>
  <c r="DW47" i="5"/>
  <c r="DW48" i="5"/>
  <c r="DW50" i="5"/>
  <c r="DW51" i="5"/>
  <c r="DW52" i="5"/>
  <c r="DW54" i="5"/>
  <c r="DW55" i="5"/>
  <c r="DW58" i="5"/>
  <c r="DW59" i="5"/>
  <c r="DW61" i="5"/>
  <c r="DW62" i="5"/>
  <c r="DW63" i="5"/>
  <c r="DW64" i="5"/>
  <c r="DW66" i="5"/>
  <c r="DW67" i="5"/>
  <c r="DW68" i="5"/>
  <c r="DN7" i="5"/>
  <c r="DN8" i="5"/>
  <c r="DN9" i="5"/>
  <c r="DN10" i="5"/>
  <c r="DN12" i="5"/>
  <c r="DN14" i="5"/>
  <c r="DN15" i="5"/>
  <c r="DN17" i="5"/>
  <c r="DN18" i="5"/>
  <c r="DN19" i="5"/>
  <c r="DN21" i="5"/>
  <c r="DN22" i="5"/>
  <c r="DN24" i="5"/>
  <c r="DN25" i="5"/>
  <c r="DN26" i="5"/>
  <c r="DN28" i="5"/>
  <c r="DN29" i="5"/>
  <c r="DN30" i="5"/>
  <c r="DN31" i="5"/>
  <c r="DN32" i="5"/>
  <c r="DN33" i="5"/>
  <c r="DN34" i="5"/>
  <c r="DN36" i="5"/>
  <c r="DN37" i="5"/>
  <c r="DN38" i="5"/>
  <c r="DN40" i="5"/>
  <c r="DN41" i="5"/>
  <c r="DN42" i="5"/>
  <c r="DN44" i="5"/>
  <c r="DN45" i="5"/>
  <c r="DN46" i="5"/>
  <c r="DN47" i="5"/>
  <c r="DN48" i="5"/>
  <c r="DN49" i="5"/>
  <c r="DN50" i="5"/>
  <c r="DN52" i="5"/>
  <c r="DN53" i="5"/>
  <c r="DN54" i="5"/>
  <c r="DN56" i="5"/>
  <c r="DN57" i="5"/>
  <c r="DN58" i="5"/>
  <c r="DN59" i="5"/>
  <c r="DN60" i="5"/>
  <c r="DN61" i="5"/>
  <c r="DN62" i="5"/>
  <c r="DN63" i="5"/>
  <c r="DN64" i="5"/>
  <c r="DN65" i="5"/>
  <c r="DN66" i="5"/>
  <c r="DN69" i="5"/>
  <c r="DO7" i="5"/>
  <c r="DO8" i="5"/>
  <c r="DO9" i="5"/>
  <c r="DO10" i="5"/>
  <c r="DO11" i="5"/>
  <c r="DO12" i="5"/>
  <c r="DO14" i="5"/>
  <c r="DO15" i="5"/>
  <c r="DO16" i="5"/>
  <c r="DO17" i="5"/>
  <c r="DO18" i="5"/>
  <c r="DO19" i="5"/>
  <c r="DO20" i="5"/>
  <c r="DO21" i="5"/>
  <c r="DO22" i="5"/>
  <c r="DO23" i="5"/>
  <c r="DO24" i="5"/>
  <c r="DO25" i="5"/>
  <c r="DO26" i="5"/>
  <c r="DO27" i="5"/>
  <c r="DO28" i="5"/>
  <c r="DO29" i="5"/>
  <c r="DO30" i="5"/>
  <c r="DO31" i="5"/>
  <c r="DO32" i="5"/>
  <c r="DO33" i="5"/>
  <c r="DO34" i="5"/>
  <c r="DO35" i="5"/>
  <c r="DO36" i="5"/>
  <c r="DO37" i="5"/>
  <c r="DO38" i="5"/>
  <c r="DO39" i="5"/>
  <c r="DO40" i="5"/>
  <c r="DO41" i="5"/>
  <c r="DO42" i="5"/>
  <c r="DO43" i="5"/>
  <c r="DO44" i="5"/>
  <c r="DO45" i="5"/>
  <c r="DO46" i="5"/>
  <c r="DO47" i="5"/>
  <c r="DO48" i="5"/>
  <c r="DO49" i="5"/>
  <c r="DO50" i="5"/>
  <c r="DO52" i="5"/>
  <c r="DO53" i="5"/>
  <c r="DO54" i="5"/>
  <c r="DO55" i="5"/>
  <c r="DO56" i="5"/>
  <c r="DO57" i="5"/>
  <c r="DO58" i="5"/>
  <c r="DO59" i="5"/>
  <c r="DO60" i="5"/>
  <c r="DO61" i="5"/>
  <c r="DO62" i="5"/>
  <c r="DO63" i="5"/>
  <c r="DO64" i="5"/>
  <c r="DO65" i="5"/>
  <c r="DO66" i="5"/>
  <c r="DO67" i="5"/>
  <c r="DO68" i="5"/>
  <c r="DO69" i="5"/>
  <c r="DF7" i="5"/>
  <c r="DF8" i="5"/>
  <c r="DF9" i="5"/>
  <c r="DF10" i="5"/>
  <c r="DF11" i="5"/>
  <c r="DF12" i="5"/>
  <c r="DF14" i="5"/>
  <c r="DF15" i="5"/>
  <c r="DF16" i="5"/>
  <c r="DF17" i="5"/>
  <c r="DF18" i="5"/>
  <c r="DF19" i="5"/>
  <c r="DF20" i="5"/>
  <c r="DF21" i="5"/>
  <c r="DF22" i="5"/>
  <c r="DF23" i="5"/>
  <c r="DF24" i="5"/>
  <c r="DF25" i="5"/>
  <c r="DF26" i="5"/>
  <c r="DF27" i="5"/>
  <c r="DF28" i="5"/>
  <c r="DF29" i="5"/>
  <c r="DF30" i="5"/>
  <c r="DF31" i="5"/>
  <c r="DF32" i="5"/>
  <c r="DF33" i="5"/>
  <c r="DF34" i="5"/>
  <c r="DF35" i="5"/>
  <c r="DF36" i="5"/>
  <c r="DF37" i="5"/>
  <c r="DF38" i="5"/>
  <c r="DF39" i="5"/>
  <c r="DF40" i="5"/>
  <c r="DF41" i="5"/>
  <c r="DF42" i="5"/>
  <c r="DF43" i="5"/>
  <c r="DF44" i="5"/>
  <c r="DF45" i="5"/>
  <c r="DF46" i="5"/>
  <c r="DF47" i="5"/>
  <c r="DF48" i="5"/>
  <c r="DF49" i="5"/>
  <c r="DF50" i="5"/>
  <c r="DF51" i="5"/>
  <c r="DF52" i="5"/>
  <c r="DF53" i="5"/>
  <c r="DF54" i="5"/>
  <c r="DF55" i="5"/>
  <c r="DF56" i="5"/>
  <c r="DF57" i="5"/>
  <c r="DF58" i="5"/>
  <c r="DF59" i="5"/>
  <c r="DF60" i="5"/>
  <c r="DF61" i="5"/>
  <c r="DF62" i="5"/>
  <c r="DF63" i="5"/>
  <c r="DF64" i="5"/>
  <c r="DF65" i="5"/>
  <c r="DF66" i="5"/>
  <c r="DF67" i="5"/>
  <c r="DF68" i="5"/>
  <c r="DF69" i="5"/>
  <c r="DF70" i="5"/>
  <c r="DF71" i="5"/>
  <c r="DF72" i="5"/>
  <c r="DF73" i="5"/>
  <c r="DF74" i="5"/>
  <c r="DF75" i="5"/>
  <c r="DF76" i="5"/>
  <c r="DF77" i="5"/>
  <c r="DF78" i="5"/>
  <c r="DF79" i="5"/>
  <c r="DF80" i="5"/>
  <c r="DF81" i="5"/>
  <c r="DF82" i="5"/>
  <c r="DF83" i="5"/>
  <c r="DF84" i="5"/>
  <c r="DF85" i="5"/>
  <c r="DF86" i="5"/>
  <c r="DF87" i="5"/>
  <c r="DF88" i="5"/>
  <c r="DF89" i="5"/>
  <c r="DF90" i="5"/>
  <c r="DF91" i="5"/>
  <c r="DF92" i="5"/>
  <c r="DF93" i="5"/>
  <c r="DF94" i="5"/>
  <c r="DF95" i="5"/>
  <c r="DF96" i="5"/>
  <c r="DF97" i="5"/>
  <c r="DF98" i="5"/>
  <c r="DF99" i="5"/>
  <c r="DF100" i="5"/>
  <c r="DF101" i="5"/>
  <c r="DF102" i="5"/>
  <c r="DF103" i="5"/>
  <c r="DF104" i="5"/>
  <c r="DF105" i="5"/>
  <c r="DF106" i="5"/>
  <c r="DF107" i="5"/>
  <c r="DF108" i="5"/>
  <c r="DF109" i="5"/>
  <c r="DF110" i="5"/>
  <c r="DF111" i="5"/>
  <c r="DF112" i="5"/>
  <c r="DF113" i="5"/>
  <c r="DF114" i="5"/>
  <c r="DF115" i="5"/>
  <c r="DF116" i="5"/>
  <c r="DF117" i="5"/>
  <c r="DF118" i="5"/>
  <c r="DF119" i="5"/>
  <c r="DF120" i="5"/>
  <c r="DF121" i="5"/>
  <c r="DF122" i="5"/>
  <c r="DF123" i="5"/>
  <c r="DF124" i="5"/>
  <c r="DF125" i="5"/>
  <c r="DF126" i="5"/>
  <c r="DF127" i="5"/>
  <c r="DF128" i="5"/>
  <c r="DF129" i="5"/>
  <c r="DF130" i="5"/>
  <c r="DF131" i="5"/>
  <c r="DF132" i="5"/>
  <c r="DF133" i="5"/>
  <c r="DF134" i="5"/>
  <c r="DF135" i="5"/>
  <c r="DF136" i="5"/>
  <c r="DF137" i="5"/>
  <c r="DF138" i="5"/>
  <c r="DF139" i="5"/>
  <c r="DF140" i="5"/>
  <c r="DF141" i="5"/>
  <c r="DF142" i="5"/>
  <c r="DF143" i="5"/>
  <c r="DF144" i="5"/>
  <c r="DF145" i="5"/>
  <c r="DF146" i="5"/>
  <c r="DF147" i="5"/>
  <c r="DF148" i="5"/>
  <c r="DF149" i="5"/>
  <c r="DF150" i="5"/>
  <c r="DF151" i="5"/>
  <c r="DF152" i="5"/>
  <c r="DF153" i="5"/>
  <c r="DF154" i="5"/>
  <c r="DF155" i="5"/>
  <c r="DF156" i="5"/>
  <c r="DF157" i="5"/>
  <c r="DF158" i="5"/>
  <c r="DF159" i="5"/>
  <c r="DF160" i="5"/>
  <c r="DF161" i="5"/>
  <c r="DF162" i="5"/>
  <c r="DF163" i="5"/>
  <c r="DF164" i="5"/>
  <c r="DF165" i="5"/>
  <c r="DF166" i="5"/>
  <c r="DF167" i="5"/>
  <c r="DF168" i="5"/>
  <c r="DF169" i="5"/>
  <c r="DF170" i="5"/>
  <c r="DF171" i="5"/>
  <c r="DF172" i="5"/>
  <c r="DF173" i="5"/>
  <c r="DF174" i="5"/>
  <c r="DF175" i="5"/>
  <c r="DF176" i="5"/>
  <c r="DF177" i="5"/>
  <c r="DF178" i="5"/>
  <c r="DF179" i="5"/>
  <c r="DF180" i="5"/>
  <c r="DF181" i="5"/>
  <c r="DF182" i="5"/>
  <c r="DF183" i="5"/>
  <c r="DF184" i="5"/>
  <c r="DF185" i="5"/>
  <c r="DF186" i="5"/>
  <c r="DF187" i="5"/>
  <c r="DF188" i="5"/>
  <c r="DF189" i="5"/>
  <c r="DF190" i="5"/>
  <c r="DF191" i="5"/>
  <c r="DF192" i="5"/>
  <c r="DF193" i="5"/>
  <c r="DF194" i="5"/>
  <c r="DF195" i="5"/>
  <c r="DF196" i="5"/>
  <c r="DF197" i="5"/>
  <c r="DF198" i="5"/>
  <c r="DF199" i="5"/>
  <c r="DF200" i="5"/>
  <c r="DF201" i="5"/>
  <c r="DF202" i="5"/>
  <c r="DF203" i="5"/>
  <c r="DF204" i="5"/>
  <c r="DF205" i="5"/>
  <c r="DF206" i="5"/>
  <c r="DG7" i="5"/>
  <c r="DG8" i="5"/>
  <c r="DG9" i="5"/>
  <c r="DG10" i="5"/>
  <c r="DG11" i="5"/>
  <c r="DG12" i="5"/>
  <c r="DG14" i="5"/>
  <c r="DG15" i="5"/>
  <c r="DG16" i="5"/>
  <c r="DG17" i="5"/>
  <c r="DG18" i="5"/>
  <c r="DG19" i="5"/>
  <c r="DG20" i="5"/>
  <c r="DG21" i="5"/>
  <c r="DG22" i="5"/>
  <c r="DG23" i="5"/>
  <c r="DG24" i="5"/>
  <c r="DG25" i="5"/>
  <c r="DG26" i="5"/>
  <c r="DG27" i="5"/>
  <c r="DG28" i="5"/>
  <c r="DG29" i="5"/>
  <c r="DG30" i="5"/>
  <c r="DG31" i="5"/>
  <c r="DG32" i="5"/>
  <c r="DG33" i="5"/>
  <c r="DG34" i="5"/>
  <c r="DG35" i="5"/>
  <c r="DG36" i="5"/>
  <c r="DG37" i="5"/>
  <c r="DG38" i="5"/>
  <c r="DG39" i="5"/>
  <c r="DG40" i="5"/>
  <c r="DG41" i="5"/>
  <c r="DG42" i="5"/>
  <c r="DG43" i="5"/>
  <c r="DG44" i="5"/>
  <c r="DG45" i="5"/>
  <c r="DG46" i="5"/>
  <c r="DG47" i="5"/>
  <c r="DG48" i="5"/>
  <c r="DG49" i="5"/>
  <c r="DG50" i="5"/>
  <c r="DG51" i="5"/>
  <c r="DG52" i="5"/>
  <c r="DG53" i="5"/>
  <c r="DG54" i="5"/>
  <c r="DG55" i="5"/>
  <c r="DG56" i="5"/>
  <c r="DG57" i="5"/>
  <c r="DG58" i="5"/>
  <c r="DG59" i="5"/>
  <c r="DG60" i="5"/>
  <c r="DG61" i="5"/>
  <c r="DG62" i="5"/>
  <c r="DG63" i="5"/>
  <c r="DG64" i="5"/>
  <c r="DG65" i="5"/>
  <c r="DG66" i="5"/>
  <c r="DG67" i="5"/>
  <c r="DG68" i="5"/>
  <c r="DG69" i="5"/>
  <c r="DG70" i="5"/>
  <c r="DG71" i="5"/>
  <c r="DG72" i="5"/>
  <c r="DG73" i="5"/>
  <c r="DG74" i="5"/>
  <c r="DG75" i="5"/>
  <c r="DG76" i="5"/>
  <c r="DG77" i="5"/>
  <c r="DG78" i="5"/>
  <c r="DG79" i="5"/>
  <c r="DG80" i="5"/>
  <c r="DG81" i="5"/>
  <c r="DG82" i="5"/>
  <c r="DG83" i="5"/>
  <c r="DG84" i="5"/>
  <c r="DG85" i="5"/>
  <c r="DG86" i="5"/>
  <c r="DG87" i="5"/>
  <c r="DG88" i="5"/>
  <c r="DG89" i="5"/>
  <c r="DG90" i="5"/>
  <c r="DG91" i="5"/>
  <c r="DG92" i="5"/>
  <c r="DG93" i="5"/>
  <c r="DG94" i="5"/>
  <c r="DG95" i="5"/>
  <c r="DG96" i="5"/>
  <c r="DG97" i="5"/>
  <c r="DG98" i="5"/>
  <c r="DG99" i="5"/>
  <c r="DG100" i="5"/>
  <c r="DG101" i="5"/>
  <c r="DG102" i="5"/>
  <c r="DG103" i="5"/>
  <c r="DG104" i="5"/>
  <c r="DG105" i="5"/>
  <c r="DG106" i="5"/>
  <c r="DG107" i="5"/>
  <c r="DG108" i="5"/>
  <c r="DG109" i="5"/>
  <c r="DG110" i="5"/>
  <c r="DG111" i="5"/>
  <c r="DG112" i="5"/>
  <c r="DG113" i="5"/>
  <c r="DG114" i="5"/>
  <c r="DG115" i="5"/>
  <c r="DG116" i="5"/>
  <c r="DG117" i="5"/>
  <c r="DG118" i="5"/>
  <c r="DG119" i="5"/>
  <c r="DG120" i="5"/>
  <c r="DG121" i="5"/>
  <c r="DG122" i="5"/>
  <c r="DG123" i="5"/>
  <c r="DG124" i="5"/>
  <c r="DG125" i="5"/>
  <c r="DG126" i="5"/>
  <c r="DG127" i="5"/>
  <c r="DG128" i="5"/>
  <c r="DG129" i="5"/>
  <c r="DG130" i="5"/>
  <c r="DG131" i="5"/>
  <c r="DG132" i="5"/>
  <c r="DG133" i="5"/>
  <c r="DG134" i="5"/>
  <c r="DG135" i="5"/>
  <c r="DG136" i="5"/>
  <c r="DG137" i="5"/>
  <c r="DG138" i="5"/>
  <c r="DG139" i="5"/>
  <c r="DG140" i="5"/>
  <c r="DG141" i="5"/>
  <c r="DG142" i="5"/>
  <c r="DG143" i="5"/>
  <c r="DG144" i="5"/>
  <c r="DG145" i="5"/>
  <c r="DG146" i="5"/>
  <c r="DG147" i="5"/>
  <c r="DG148" i="5"/>
  <c r="DG149" i="5"/>
  <c r="DG150" i="5"/>
  <c r="DG151" i="5"/>
  <c r="DG152" i="5"/>
  <c r="DG153" i="5"/>
  <c r="DG154" i="5"/>
  <c r="DG155" i="5"/>
  <c r="DG156" i="5"/>
  <c r="DG157" i="5"/>
  <c r="DG158" i="5"/>
  <c r="DG159" i="5"/>
  <c r="DG160" i="5"/>
  <c r="DG161" i="5"/>
  <c r="DG162" i="5"/>
  <c r="DG163" i="5"/>
  <c r="DG164" i="5"/>
  <c r="DG165" i="5"/>
  <c r="DG166" i="5"/>
  <c r="DG167" i="5"/>
  <c r="DG168" i="5"/>
  <c r="DG169" i="5"/>
  <c r="DG170" i="5"/>
  <c r="DG171" i="5"/>
  <c r="DG172" i="5"/>
  <c r="DG173" i="5"/>
  <c r="DG174" i="5"/>
  <c r="DG175" i="5"/>
  <c r="DG176" i="5"/>
  <c r="DG177" i="5"/>
  <c r="DG178" i="5"/>
  <c r="DG179" i="5"/>
  <c r="DG180" i="5"/>
  <c r="DG181" i="5"/>
  <c r="DG182" i="5"/>
  <c r="DG183" i="5"/>
  <c r="DG184" i="5"/>
  <c r="DG185" i="5"/>
  <c r="DG186" i="5"/>
  <c r="DG187" i="5"/>
  <c r="DG188" i="5"/>
  <c r="DG189" i="5"/>
  <c r="DG190" i="5"/>
  <c r="DG191" i="5"/>
  <c r="DG192" i="5"/>
  <c r="DG193" i="5"/>
  <c r="DG194" i="5"/>
  <c r="DG195" i="5"/>
  <c r="DG196" i="5"/>
  <c r="DG197" i="5"/>
  <c r="DG198" i="5"/>
  <c r="DG199" i="5"/>
  <c r="DG200" i="5"/>
  <c r="DG201" i="5"/>
  <c r="DG202" i="5"/>
  <c r="DG203" i="5"/>
  <c r="DG204" i="5"/>
  <c r="DG205" i="5"/>
  <c r="DG206" i="5"/>
  <c r="CX8" i="5"/>
  <c r="CX9" i="5"/>
  <c r="CX10" i="5"/>
  <c r="CX11" i="5"/>
  <c r="CX12" i="5"/>
  <c r="CX13" i="5"/>
  <c r="CX15" i="5"/>
  <c r="CX16" i="5"/>
  <c r="CX17" i="5"/>
  <c r="CX18" i="5"/>
  <c r="CX19" i="5"/>
  <c r="CX20" i="5"/>
  <c r="CX21" i="5"/>
  <c r="CX22" i="5"/>
  <c r="CX23" i="5"/>
  <c r="CX24" i="5"/>
  <c r="CX25" i="5"/>
  <c r="CX26" i="5"/>
  <c r="CX27" i="5"/>
  <c r="CX28" i="5"/>
  <c r="CX29" i="5"/>
  <c r="CX30" i="5"/>
  <c r="CX31" i="5"/>
  <c r="CX32" i="5"/>
  <c r="CX33" i="5"/>
  <c r="CX34" i="5"/>
  <c r="CX35" i="5"/>
  <c r="CX36" i="5"/>
  <c r="CX37" i="5"/>
  <c r="CX38" i="5"/>
  <c r="CX39" i="5"/>
  <c r="CX40" i="5"/>
  <c r="CX41" i="5"/>
  <c r="CX42" i="5"/>
  <c r="CX43" i="5"/>
  <c r="CX44" i="5"/>
  <c r="CX45" i="5"/>
  <c r="CX46" i="5"/>
  <c r="CX47" i="5"/>
  <c r="CX48" i="5"/>
  <c r="CX49" i="5"/>
  <c r="CX50" i="5"/>
  <c r="CX51" i="5"/>
  <c r="CX52" i="5"/>
  <c r="CX53" i="5"/>
  <c r="CX54" i="5"/>
  <c r="CX55" i="5"/>
  <c r="CX56" i="5"/>
  <c r="CX57" i="5"/>
  <c r="CX58" i="5"/>
  <c r="CX59" i="5"/>
  <c r="CX60" i="5"/>
  <c r="CX61" i="5"/>
  <c r="CX62" i="5"/>
  <c r="CX63" i="5"/>
  <c r="CX64" i="5"/>
  <c r="CX65" i="5"/>
  <c r="CX66" i="5"/>
  <c r="CX67" i="5"/>
  <c r="CX68" i="5"/>
  <c r="CX69" i="5"/>
  <c r="CY8" i="5"/>
  <c r="CY9" i="5"/>
  <c r="CY10" i="5"/>
  <c r="CY12" i="5"/>
  <c r="CY13" i="5"/>
  <c r="CY15" i="5"/>
  <c r="CY17" i="5"/>
  <c r="CY18" i="5"/>
  <c r="CY19" i="5"/>
  <c r="CY21" i="5"/>
  <c r="CY22" i="5"/>
  <c r="CY23" i="5"/>
  <c r="CY25" i="5"/>
  <c r="CY26" i="5"/>
  <c r="CY27" i="5"/>
  <c r="CY28" i="5"/>
  <c r="CY29" i="5"/>
  <c r="CY30" i="5"/>
  <c r="CY33" i="5"/>
  <c r="CY34" i="5"/>
  <c r="CY35" i="5"/>
  <c r="CY36" i="5"/>
  <c r="CY37" i="5"/>
  <c r="CY39" i="5"/>
  <c r="CY41" i="5"/>
  <c r="CY42" i="5"/>
  <c r="CY43" i="5"/>
  <c r="CY44" i="5"/>
  <c r="CY45" i="5"/>
  <c r="CY46" i="5"/>
  <c r="CY48" i="5"/>
  <c r="CY49" i="5"/>
  <c r="CY50" i="5"/>
  <c r="CY51" i="5"/>
  <c r="CY53" i="5"/>
  <c r="CY54" i="5"/>
  <c r="CY55" i="5"/>
  <c r="CY57" i="5"/>
  <c r="CY58" i="5"/>
  <c r="CY59" i="5"/>
  <c r="CY60" i="5"/>
  <c r="CY61" i="5"/>
  <c r="CY62" i="5"/>
  <c r="CY63" i="5"/>
  <c r="CY65" i="5"/>
  <c r="CY67" i="5"/>
  <c r="CY69" i="5"/>
  <c r="CP7" i="5"/>
  <c r="CP8" i="5"/>
  <c r="CP9" i="5"/>
  <c r="CP11" i="5"/>
  <c r="CP12" i="5"/>
  <c r="CP13" i="5"/>
  <c r="CP15" i="5"/>
  <c r="CP16" i="5"/>
  <c r="CP17" i="5"/>
  <c r="CP18" i="5"/>
  <c r="CP19" i="5"/>
  <c r="CP20" i="5"/>
  <c r="CP21" i="5"/>
  <c r="CP23" i="5"/>
  <c r="CP24" i="5"/>
  <c r="CP25" i="5"/>
  <c r="CP27" i="5"/>
  <c r="CP28" i="5"/>
  <c r="CP29" i="5"/>
  <c r="CP30" i="5"/>
  <c r="CP31" i="5"/>
  <c r="CP32" i="5"/>
  <c r="CP33" i="5"/>
  <c r="CP34" i="5"/>
  <c r="CP35" i="5"/>
  <c r="CP36" i="5"/>
  <c r="CP37" i="5"/>
  <c r="CP39" i="5"/>
  <c r="CP40" i="5"/>
  <c r="CP41" i="5"/>
  <c r="CP42" i="5"/>
  <c r="CP43" i="5"/>
  <c r="CP44" i="5"/>
  <c r="CP47" i="5"/>
  <c r="CP48" i="5"/>
  <c r="CP49" i="5"/>
  <c r="CP50" i="5"/>
  <c r="CP51" i="5"/>
  <c r="CP52" i="5"/>
  <c r="CP53" i="5"/>
  <c r="CP55" i="5"/>
  <c r="CP56" i="5"/>
  <c r="CP57" i="5"/>
  <c r="CP59" i="5"/>
  <c r="CP60" i="5"/>
  <c r="CP61" i="5"/>
  <c r="CP63" i="5"/>
  <c r="CP64" i="5"/>
  <c r="CP66" i="5"/>
  <c r="CP67" i="5"/>
  <c r="CP68" i="5"/>
  <c r="CQ7" i="5"/>
  <c r="CQ8" i="5"/>
  <c r="CQ9" i="5"/>
  <c r="CQ11" i="5"/>
  <c r="CQ12" i="5"/>
  <c r="CQ13" i="5"/>
  <c r="CQ14" i="5"/>
  <c r="CQ16" i="5"/>
  <c r="CQ18" i="5"/>
  <c r="CQ19" i="5"/>
  <c r="CQ20" i="5"/>
  <c r="CQ22" i="5"/>
  <c r="CQ23" i="5"/>
  <c r="CQ24" i="5"/>
  <c r="CQ25" i="5"/>
  <c r="CQ26" i="5"/>
  <c r="CQ27" i="5"/>
  <c r="CQ28" i="5"/>
  <c r="CQ30" i="5"/>
  <c r="CQ31" i="5"/>
  <c r="CQ32" i="5"/>
  <c r="CQ34" i="5"/>
  <c r="CQ36" i="5"/>
  <c r="CQ37" i="5"/>
  <c r="CQ38" i="5"/>
  <c r="CQ39" i="5"/>
  <c r="CQ40" i="5"/>
  <c r="CQ41" i="5"/>
  <c r="CQ42" i="5"/>
  <c r="CQ44" i="5"/>
  <c r="CQ46" i="5"/>
  <c r="CQ47" i="5"/>
  <c r="CQ48" i="5"/>
  <c r="CQ49" i="5"/>
  <c r="CQ50" i="5"/>
  <c r="CQ51" i="5"/>
  <c r="CQ52" i="5"/>
  <c r="CQ54" i="5"/>
  <c r="CQ55" i="5"/>
  <c r="CQ56" i="5"/>
  <c r="CQ57" i="5"/>
  <c r="CQ58" i="5"/>
  <c r="CQ59" i="5"/>
  <c r="CQ60" i="5"/>
  <c r="CQ63" i="5"/>
  <c r="CQ64" i="5"/>
  <c r="CQ66" i="5"/>
  <c r="CQ68" i="5"/>
  <c r="CH7" i="5"/>
  <c r="CH8" i="5"/>
  <c r="CH9" i="5"/>
  <c r="CH10" i="5"/>
  <c r="CH11" i="5"/>
  <c r="CH12" i="5"/>
  <c r="CH13" i="5"/>
  <c r="CH14" i="5"/>
  <c r="CH15" i="5"/>
  <c r="CH16" i="5"/>
  <c r="CH18" i="5"/>
  <c r="CH19" i="5"/>
  <c r="CH20" i="5"/>
  <c r="CH21" i="5"/>
  <c r="CH22" i="5"/>
  <c r="CH23" i="5"/>
  <c r="CH24" i="5"/>
  <c r="CH25" i="5"/>
  <c r="CH26" i="5"/>
  <c r="CH27" i="5"/>
  <c r="CH28" i="5"/>
  <c r="CH29" i="5"/>
  <c r="CH30" i="5"/>
  <c r="CH31" i="5"/>
  <c r="CH33" i="5"/>
  <c r="CH34" i="5"/>
  <c r="CH35" i="5"/>
  <c r="CH36" i="5"/>
  <c r="CH37" i="5"/>
  <c r="CH38" i="5"/>
  <c r="CH39" i="5"/>
  <c r="CH40" i="5"/>
  <c r="CH41" i="5"/>
  <c r="CH42" i="5"/>
  <c r="CH43" i="5"/>
  <c r="CH45" i="5"/>
  <c r="CH46" i="5"/>
  <c r="CH47" i="5"/>
  <c r="CH49" i="5"/>
  <c r="CH50" i="5"/>
  <c r="CH51" i="5"/>
  <c r="CH52" i="5"/>
  <c r="CH53" i="5"/>
  <c r="CH54" i="5"/>
  <c r="CH55" i="5"/>
  <c r="CH57" i="5"/>
  <c r="CH58" i="5"/>
  <c r="CH59" i="5"/>
  <c r="CH61" i="5"/>
  <c r="CH62" i="5"/>
  <c r="CH63" i="5"/>
  <c r="CH64" i="5"/>
  <c r="CH65" i="5"/>
  <c r="CH66" i="5"/>
  <c r="CH67" i="5"/>
  <c r="CH68" i="5"/>
  <c r="CH69" i="5"/>
  <c r="CI7" i="5"/>
  <c r="CI8" i="5"/>
  <c r="CI9" i="5"/>
  <c r="CI11" i="5"/>
  <c r="CI12" i="5"/>
  <c r="CI13" i="5"/>
  <c r="CI14" i="5"/>
  <c r="CI15" i="5"/>
  <c r="CI16" i="5"/>
  <c r="CI19" i="5"/>
  <c r="CI20" i="5"/>
  <c r="CI21" i="5"/>
  <c r="CI22" i="5"/>
  <c r="CI23" i="5"/>
  <c r="CI24" i="5"/>
  <c r="CI25" i="5"/>
  <c r="CI26" i="5"/>
  <c r="CI27" i="5"/>
  <c r="CI28" i="5"/>
  <c r="CI29" i="5"/>
  <c r="CI31" i="5"/>
  <c r="CI32" i="5"/>
  <c r="CI33" i="5"/>
  <c r="CI35" i="5"/>
  <c r="CI36" i="5"/>
  <c r="CI37" i="5"/>
  <c r="CI38" i="5"/>
  <c r="CI39" i="5"/>
  <c r="CI40" i="5"/>
  <c r="CI41" i="5"/>
  <c r="CI43" i="5"/>
  <c r="CI44" i="5"/>
  <c r="CI45" i="5"/>
  <c r="CI47" i="5"/>
  <c r="CI49" i="5"/>
  <c r="CI51" i="5"/>
  <c r="CI52" i="5"/>
  <c r="CI54" i="5"/>
  <c r="CI55" i="5"/>
  <c r="CI56" i="5"/>
  <c r="CI59" i="5"/>
  <c r="CI60" i="5"/>
  <c r="CI61" i="5"/>
  <c r="CI63" i="5"/>
  <c r="CI64" i="5"/>
  <c r="CI65" i="5"/>
  <c r="CI66" i="5"/>
  <c r="CI67" i="5"/>
  <c r="CI68" i="5"/>
  <c r="CI69" i="5"/>
  <c r="BZ7" i="5"/>
  <c r="BZ8" i="5"/>
  <c r="BZ9" i="5"/>
  <c r="BZ10" i="5"/>
  <c r="BZ11" i="5"/>
  <c r="BZ12" i="5"/>
  <c r="BZ14" i="5"/>
  <c r="BZ15" i="5"/>
  <c r="BZ17" i="5"/>
  <c r="BZ18" i="5"/>
  <c r="BZ19" i="5"/>
  <c r="BZ21" i="5"/>
  <c r="BZ22" i="5"/>
  <c r="BZ23" i="5"/>
  <c r="BZ24" i="5"/>
  <c r="BZ25" i="5"/>
  <c r="BZ26" i="5"/>
  <c r="BZ27" i="5"/>
  <c r="BZ29" i="5"/>
  <c r="BZ30" i="5"/>
  <c r="BZ31" i="5"/>
  <c r="BZ33" i="5"/>
  <c r="BZ34" i="5"/>
  <c r="BZ35" i="5"/>
  <c r="BZ38" i="5"/>
  <c r="BZ39" i="5"/>
  <c r="BZ40" i="5"/>
  <c r="BZ41" i="5"/>
  <c r="BZ42" i="5"/>
  <c r="BZ43" i="5"/>
  <c r="BZ45" i="5"/>
  <c r="BZ46" i="5"/>
  <c r="BZ47" i="5"/>
  <c r="BZ49" i="5"/>
  <c r="BZ50" i="5"/>
  <c r="BZ52" i="5"/>
  <c r="BZ53" i="5"/>
  <c r="BZ54" i="5"/>
  <c r="BZ55" i="5"/>
  <c r="BZ56" i="5"/>
  <c r="BZ57" i="5"/>
  <c r="BZ58" i="5"/>
  <c r="BZ59" i="5"/>
  <c r="BZ61" i="5"/>
  <c r="BZ62" i="5"/>
  <c r="BZ63" i="5"/>
  <c r="BZ64" i="5"/>
  <c r="BZ65" i="5"/>
  <c r="BZ66" i="5"/>
  <c r="BZ67" i="5"/>
  <c r="BZ69" i="5"/>
  <c r="BZ83" i="5"/>
  <c r="CA7" i="5"/>
  <c r="CA8" i="5"/>
  <c r="CA9" i="5"/>
  <c r="CA10" i="5"/>
  <c r="CA12" i="5"/>
  <c r="CA15" i="5"/>
  <c r="CA16" i="5"/>
  <c r="CA17" i="5"/>
  <c r="CA18" i="5"/>
  <c r="CA19" i="5"/>
  <c r="CA20" i="5"/>
  <c r="CA21" i="5"/>
  <c r="CA22" i="5"/>
  <c r="CA24" i="5"/>
  <c r="CA25" i="5"/>
  <c r="CA26" i="5"/>
  <c r="CA28" i="5"/>
  <c r="CA30" i="5"/>
  <c r="CA31" i="5"/>
  <c r="CA32" i="5"/>
  <c r="CA33" i="5"/>
  <c r="CA34" i="5"/>
  <c r="CA36" i="5"/>
  <c r="CA37" i="5"/>
  <c r="CA38" i="5"/>
  <c r="CA40" i="5"/>
  <c r="CA41" i="5"/>
  <c r="CA42" i="5"/>
  <c r="CA44" i="5"/>
  <c r="CA45" i="5"/>
  <c r="CA46" i="5"/>
  <c r="CA47" i="5"/>
  <c r="CA48" i="5"/>
  <c r="CA49" i="5"/>
  <c r="CA50" i="5"/>
  <c r="CA52" i="5"/>
  <c r="CA54" i="5"/>
  <c r="CA56" i="5"/>
  <c r="CA57" i="5"/>
  <c r="CA58" i="5"/>
  <c r="CA59" i="5"/>
  <c r="CA60" i="5"/>
  <c r="CA61" i="5"/>
  <c r="CA62" i="5"/>
  <c r="CA63" i="5"/>
  <c r="CA64" i="5"/>
  <c r="CA65" i="5"/>
  <c r="CA66" i="5"/>
  <c r="CA68" i="5"/>
  <c r="CA69" i="5"/>
  <c r="BR8" i="5"/>
  <c r="BR9" i="5"/>
  <c r="BR10" i="5"/>
  <c r="BR11" i="5"/>
  <c r="BR12" i="5"/>
  <c r="BR13" i="5"/>
  <c r="BR14" i="5"/>
  <c r="BR15" i="5"/>
  <c r="BR16" i="5"/>
  <c r="BR17" i="5"/>
  <c r="BR18" i="5"/>
  <c r="BR19" i="5"/>
  <c r="BR20" i="5"/>
  <c r="BR21" i="5"/>
  <c r="BR22" i="5"/>
  <c r="BR23" i="5"/>
  <c r="BR25" i="5"/>
  <c r="BR26" i="5"/>
  <c r="BR27" i="5"/>
  <c r="BR28" i="5"/>
  <c r="BR29" i="5"/>
  <c r="BR30" i="5"/>
  <c r="BR31" i="5"/>
  <c r="BR32" i="5"/>
  <c r="BR33" i="5"/>
  <c r="BR34" i="5"/>
  <c r="BR35" i="5"/>
  <c r="BR36" i="5"/>
  <c r="BR37" i="5"/>
  <c r="BR38" i="5"/>
  <c r="BR39" i="5"/>
  <c r="BR40" i="5"/>
  <c r="BR41" i="5"/>
  <c r="BR42" i="5"/>
  <c r="BR43" i="5"/>
  <c r="BR44" i="5"/>
  <c r="BR45" i="5"/>
  <c r="BR46" i="5"/>
  <c r="BR47" i="5"/>
  <c r="BR48" i="5"/>
  <c r="BR49" i="5"/>
  <c r="BR50" i="5"/>
  <c r="BR51" i="5"/>
  <c r="BR53" i="5"/>
  <c r="BR54" i="5"/>
  <c r="BR55" i="5"/>
  <c r="BR56" i="5"/>
  <c r="BR57" i="5"/>
  <c r="BR58" i="5"/>
  <c r="BR59" i="5"/>
  <c r="BR60" i="5"/>
  <c r="BR61" i="5"/>
  <c r="BR62" i="5"/>
  <c r="BR63" i="5"/>
  <c r="BR65" i="5"/>
  <c r="BR66" i="5"/>
  <c r="BR67" i="5"/>
  <c r="BR68" i="5"/>
  <c r="BR69" i="5"/>
  <c r="BS8" i="5"/>
  <c r="BS9" i="5"/>
  <c r="BS10" i="5"/>
  <c r="BS11" i="5"/>
  <c r="BS12" i="5"/>
  <c r="BS13" i="5"/>
  <c r="BS14" i="5"/>
  <c r="BS15" i="5"/>
  <c r="BS17" i="5"/>
  <c r="BS19" i="5"/>
  <c r="BS21" i="5"/>
  <c r="BS22" i="5"/>
  <c r="BS25" i="5"/>
  <c r="BS26" i="5"/>
  <c r="BS27" i="5"/>
  <c r="BS28" i="5"/>
  <c r="BS29" i="5"/>
  <c r="BS30" i="5"/>
  <c r="BS31" i="5"/>
  <c r="BS33" i="5"/>
  <c r="BS34" i="5"/>
  <c r="BS35" i="5"/>
  <c r="BS36" i="5"/>
  <c r="BS37" i="5"/>
  <c r="BS38" i="5"/>
  <c r="BS39" i="5"/>
  <c r="BS41" i="5"/>
  <c r="BS42" i="5"/>
  <c r="BS43" i="5"/>
  <c r="BS44" i="5"/>
  <c r="BS45" i="5"/>
  <c r="BS46" i="5"/>
  <c r="BS47" i="5"/>
  <c r="BS48" i="5"/>
  <c r="BS49" i="5"/>
  <c r="BS51" i="5"/>
  <c r="BS53" i="5"/>
  <c r="BS54" i="5"/>
  <c r="BS55" i="5"/>
  <c r="BS57" i="5"/>
  <c r="BS58" i="5"/>
  <c r="BS59" i="5"/>
  <c r="BS60" i="5"/>
  <c r="BS61" i="5"/>
  <c r="BS62" i="5"/>
  <c r="BS63" i="5"/>
  <c r="BS65" i="5"/>
  <c r="BS66" i="5"/>
  <c r="BS67" i="5"/>
  <c r="BS69" i="5"/>
  <c r="BJ7" i="5"/>
  <c r="BJ8" i="5"/>
  <c r="BJ9" i="5"/>
  <c r="BJ11" i="5"/>
  <c r="BJ12" i="5"/>
  <c r="BJ13" i="5"/>
  <c r="BJ15" i="5"/>
  <c r="BJ16" i="5"/>
  <c r="BJ17" i="5"/>
  <c r="BJ18" i="5"/>
  <c r="BJ19" i="5"/>
  <c r="BJ20" i="5"/>
  <c r="BJ23" i="5"/>
  <c r="BJ24" i="5"/>
  <c r="BJ25" i="5"/>
  <c r="BJ27" i="5"/>
  <c r="BJ28" i="5"/>
  <c r="BJ29" i="5"/>
  <c r="BJ30" i="5"/>
  <c r="BJ32" i="5"/>
  <c r="BJ33" i="5"/>
  <c r="BJ34" i="5"/>
  <c r="BJ35" i="5"/>
  <c r="BJ36" i="5"/>
  <c r="BJ37" i="5"/>
  <c r="BJ39" i="5"/>
  <c r="BJ40" i="5"/>
  <c r="BJ41" i="5"/>
  <c r="BJ42" i="5"/>
  <c r="BJ43" i="5"/>
  <c r="BJ44" i="5"/>
  <c r="BJ45" i="5"/>
  <c r="BJ47" i="5"/>
  <c r="BJ48" i="5"/>
  <c r="BJ49" i="5"/>
  <c r="BJ50" i="5"/>
  <c r="BJ51" i="5"/>
  <c r="BJ52" i="5"/>
  <c r="BJ55" i="5"/>
  <c r="BJ56" i="5"/>
  <c r="BJ57" i="5"/>
  <c r="BJ60" i="5"/>
  <c r="BJ61" i="5"/>
  <c r="BJ63" i="5"/>
  <c r="BJ64" i="5"/>
  <c r="BJ65" i="5"/>
  <c r="BJ66" i="5"/>
  <c r="BJ67" i="5"/>
  <c r="BJ68" i="5"/>
  <c r="BJ69" i="5"/>
  <c r="BK7" i="5"/>
  <c r="BK8" i="5"/>
  <c r="BK9" i="5"/>
  <c r="BK11" i="5"/>
  <c r="BK12" i="5"/>
  <c r="BK13" i="5"/>
  <c r="BK14" i="5"/>
  <c r="BK15" i="5"/>
  <c r="BK16" i="5"/>
  <c r="BK18" i="5"/>
  <c r="BK20" i="5"/>
  <c r="BK22" i="5"/>
  <c r="BK23" i="5"/>
  <c r="BK24" i="5"/>
  <c r="BK25" i="5"/>
  <c r="BK26" i="5"/>
  <c r="BK27" i="5"/>
  <c r="BK28" i="5"/>
  <c r="BK30" i="5"/>
  <c r="BK31" i="5"/>
  <c r="BK32" i="5"/>
  <c r="BK34" i="5"/>
  <c r="BK35" i="5"/>
  <c r="BK36" i="5"/>
  <c r="BK37" i="5"/>
  <c r="BK38" i="5"/>
  <c r="BK39" i="5"/>
  <c r="BK40" i="5"/>
  <c r="BK41" i="5"/>
  <c r="BK42" i="5"/>
  <c r="BK43" i="5"/>
  <c r="BK44" i="5"/>
  <c r="BK46" i="5"/>
  <c r="BK48" i="5"/>
  <c r="BK49" i="5"/>
  <c r="BK50" i="5"/>
  <c r="BK51" i="5"/>
  <c r="BK52" i="5"/>
  <c r="BK54" i="5"/>
  <c r="BK55" i="5"/>
  <c r="BK56" i="5"/>
  <c r="BK57" i="5"/>
  <c r="BK58" i="5"/>
  <c r="BK59" i="5"/>
  <c r="BK60" i="5"/>
  <c r="BK62" i="5"/>
  <c r="BK63" i="5"/>
  <c r="BK64" i="5"/>
  <c r="BK66" i="5"/>
  <c r="BK67" i="5"/>
  <c r="BK68" i="5"/>
  <c r="BK186" i="5"/>
  <c r="BB7" i="5"/>
  <c r="BB8" i="5"/>
  <c r="BB9" i="5"/>
  <c r="BB10" i="5"/>
  <c r="BB11" i="5"/>
  <c r="BB12" i="5"/>
  <c r="BB13" i="5"/>
  <c r="BB14" i="5"/>
  <c r="BB15" i="5"/>
  <c r="BB16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BB51" i="5"/>
  <c r="BB52" i="5"/>
  <c r="BB53" i="5"/>
  <c r="BB54" i="5"/>
  <c r="BB55" i="5"/>
  <c r="BB56" i="5"/>
  <c r="BB57" i="5"/>
  <c r="BB58" i="5"/>
  <c r="BB59" i="5"/>
  <c r="BB60" i="5"/>
  <c r="BB61" i="5"/>
  <c r="BB62" i="5"/>
  <c r="BB63" i="5"/>
  <c r="BB64" i="5"/>
  <c r="BB65" i="5"/>
  <c r="BB66" i="5"/>
  <c r="BB67" i="5"/>
  <c r="BB68" i="5"/>
  <c r="BB69" i="5"/>
  <c r="BC7" i="5"/>
  <c r="BC8" i="5"/>
  <c r="BC9" i="5"/>
  <c r="BC11" i="5"/>
  <c r="BC12" i="5"/>
  <c r="BC13" i="5"/>
  <c r="BC14" i="5"/>
  <c r="BC15" i="5"/>
  <c r="BC16" i="5"/>
  <c r="BC19" i="5"/>
  <c r="BC20" i="5"/>
  <c r="BC21" i="5"/>
  <c r="BC22" i="5"/>
  <c r="BC23" i="5"/>
  <c r="BC24" i="5"/>
  <c r="BC25" i="5"/>
  <c r="BC26" i="5"/>
  <c r="BC27" i="5"/>
  <c r="BC28" i="5"/>
  <c r="BC29" i="5"/>
  <c r="BC31" i="5"/>
  <c r="BC33" i="5"/>
  <c r="BC35" i="5"/>
  <c r="BC36" i="5"/>
  <c r="BC37" i="5"/>
  <c r="BC38" i="5"/>
  <c r="BC39" i="5"/>
  <c r="BC40" i="5"/>
  <c r="BC43" i="5"/>
  <c r="BC44" i="5"/>
  <c r="BC45" i="5"/>
  <c r="BC47" i="5"/>
  <c r="BC48" i="5"/>
  <c r="BC49" i="5"/>
  <c r="BC51" i="5"/>
  <c r="BC52" i="5"/>
  <c r="BC53" i="5"/>
  <c r="BC54" i="5"/>
  <c r="BC55" i="5"/>
  <c r="BC57" i="5"/>
  <c r="BC59" i="5"/>
  <c r="BC60" i="5"/>
  <c r="BC61" i="5"/>
  <c r="BC63" i="5"/>
  <c r="BC64" i="5"/>
  <c r="BC65" i="5"/>
  <c r="BC66" i="5"/>
  <c r="BC67" i="5"/>
  <c r="BC68" i="5"/>
  <c r="BC69" i="5"/>
  <c r="FA7" i="5"/>
  <c r="FA8" i="5"/>
  <c r="FA9" i="5"/>
  <c r="FA12" i="5"/>
  <c r="FA13" i="5"/>
  <c r="FA14" i="5"/>
  <c r="FA15" i="5"/>
  <c r="FA17" i="5"/>
  <c r="FA18" i="5"/>
  <c r="FA19" i="5"/>
  <c r="FA21" i="5"/>
  <c r="FA22" i="5"/>
  <c r="FA23" i="5"/>
  <c r="FA24" i="5"/>
  <c r="FA25" i="5"/>
  <c r="FA26" i="5"/>
  <c r="FA27" i="5"/>
  <c r="FA29" i="5"/>
  <c r="FA30" i="5"/>
  <c r="FA31" i="5"/>
  <c r="FA33" i="5"/>
  <c r="FA34" i="5"/>
  <c r="FA35" i="5"/>
  <c r="FA37" i="5"/>
  <c r="FA38" i="5"/>
  <c r="FA39" i="5"/>
  <c r="FA40" i="5"/>
  <c r="FA41" i="5"/>
  <c r="FA42" i="5"/>
  <c r="FA43" i="5"/>
  <c r="FA45" i="5"/>
  <c r="FA46" i="5"/>
  <c r="FA47" i="5"/>
  <c r="FA49" i="5"/>
  <c r="FA50" i="5"/>
  <c r="FA51" i="5"/>
  <c r="FA52" i="5"/>
  <c r="FA53" i="5"/>
  <c r="FA54" i="5"/>
  <c r="FA55" i="5"/>
  <c r="FA56" i="5"/>
  <c r="FA57" i="5"/>
  <c r="FA58" i="5"/>
  <c r="FA59" i="5"/>
  <c r="FA61" i="5"/>
  <c r="FA62" i="5"/>
  <c r="FA63" i="5"/>
  <c r="FA64" i="5"/>
  <c r="FA65" i="5"/>
  <c r="FA66" i="5"/>
  <c r="FA69" i="5"/>
  <c r="FA70" i="5"/>
  <c r="FA127" i="5"/>
  <c r="FA155" i="5"/>
  <c r="FA183" i="5"/>
  <c r="ES8" i="5"/>
  <c r="ES9" i="5"/>
  <c r="ES11" i="5"/>
  <c r="ES12" i="5"/>
  <c r="ES15" i="5"/>
  <c r="ES16" i="5"/>
  <c r="ES17" i="5"/>
  <c r="ES19" i="5"/>
  <c r="ES20" i="5"/>
  <c r="ES21" i="5"/>
  <c r="ES22" i="5"/>
  <c r="ES24" i="5"/>
  <c r="ES25" i="5"/>
  <c r="ES27" i="5"/>
  <c r="ES28" i="5"/>
  <c r="ES29" i="5"/>
  <c r="ES30" i="5"/>
  <c r="ES31" i="5"/>
  <c r="ES32" i="5"/>
  <c r="ES33" i="5"/>
  <c r="ES34" i="5"/>
  <c r="ES35" i="5"/>
  <c r="ES36" i="5"/>
  <c r="ES37" i="5"/>
  <c r="ES39" i="5"/>
  <c r="ES40" i="5"/>
  <c r="ES41" i="5"/>
  <c r="ES43" i="5"/>
  <c r="ES44" i="5"/>
  <c r="ES45" i="5"/>
  <c r="ES46" i="5"/>
  <c r="ES47" i="5"/>
  <c r="ES48" i="5"/>
  <c r="ES49" i="5"/>
  <c r="ES51" i="5"/>
  <c r="ES52" i="5"/>
  <c r="ES53" i="5"/>
  <c r="ES55" i="5"/>
  <c r="ES56" i="5"/>
  <c r="ES57" i="5"/>
  <c r="ES58" i="5"/>
  <c r="ES59" i="5"/>
  <c r="ES60" i="5"/>
  <c r="ES61" i="5"/>
  <c r="ES62" i="5"/>
  <c r="ES63" i="5"/>
  <c r="ES65" i="5"/>
  <c r="ES67" i="5"/>
  <c r="ES68" i="5"/>
  <c r="ES69" i="5"/>
  <c r="ES132" i="5"/>
  <c r="EK7" i="5"/>
  <c r="EK8" i="5"/>
  <c r="EK9" i="5"/>
  <c r="EK10" i="5"/>
  <c r="EK11" i="5"/>
  <c r="EK12" i="5"/>
  <c r="EK13" i="5"/>
  <c r="EK210" i="5" s="1"/>
  <c r="EK14" i="5"/>
  <c r="EK15" i="5"/>
  <c r="EK16" i="5"/>
  <c r="EK17" i="5"/>
  <c r="EK18" i="5"/>
  <c r="EK19" i="5"/>
  <c r="EK20" i="5"/>
  <c r="EK22" i="5"/>
  <c r="EK23" i="5"/>
  <c r="EK24" i="5"/>
  <c r="EK25" i="5"/>
  <c r="EK26" i="5"/>
  <c r="EK27" i="5"/>
  <c r="EK28" i="5"/>
  <c r="EK29" i="5"/>
  <c r="EK30" i="5"/>
  <c r="EK31" i="5"/>
  <c r="EK32" i="5"/>
  <c r="EK33" i="5"/>
  <c r="EK34" i="5"/>
  <c r="EK35" i="5"/>
  <c r="EK36" i="5"/>
  <c r="EK37" i="5"/>
  <c r="EK38" i="5"/>
  <c r="EK39" i="5"/>
  <c r="EK40" i="5"/>
  <c r="EK41" i="5"/>
  <c r="EK42" i="5"/>
  <c r="EK43" i="5"/>
  <c r="EK44" i="5"/>
  <c r="EK46" i="5"/>
  <c r="EK47" i="5"/>
  <c r="EK48" i="5"/>
  <c r="EK49" i="5"/>
  <c r="EK50" i="5"/>
  <c r="EK51" i="5"/>
  <c r="EK52" i="5"/>
  <c r="EK54" i="5"/>
  <c r="EK55" i="5"/>
  <c r="EK56" i="5"/>
  <c r="EK57" i="5"/>
  <c r="EK58" i="5"/>
  <c r="EK59" i="5"/>
  <c r="EK60" i="5"/>
  <c r="EK61" i="5"/>
  <c r="EK62" i="5"/>
  <c r="EK63" i="5"/>
  <c r="EK64" i="5"/>
  <c r="EK66" i="5"/>
  <c r="EK67" i="5"/>
  <c r="EK68" i="5"/>
  <c r="EK128" i="5"/>
  <c r="EK196" i="5"/>
  <c r="EC7" i="5"/>
  <c r="EC8" i="5"/>
  <c r="EC9" i="5"/>
  <c r="EC10" i="5"/>
  <c r="EC11" i="5"/>
  <c r="EC12" i="5"/>
  <c r="EC13" i="5"/>
  <c r="EC210" i="5" s="1"/>
  <c r="EC14" i="5"/>
  <c r="EC15" i="5"/>
  <c r="EC16" i="5"/>
  <c r="EC17" i="5"/>
  <c r="EC18" i="5"/>
  <c r="EC19" i="5"/>
  <c r="EC20" i="5"/>
  <c r="EC21" i="5"/>
  <c r="EC22" i="5"/>
  <c r="EC23" i="5"/>
  <c r="EC24" i="5"/>
  <c r="EC25" i="5"/>
  <c r="EC26" i="5"/>
  <c r="EC27" i="5"/>
  <c r="EC28" i="5"/>
  <c r="EC29" i="5"/>
  <c r="EC30" i="5"/>
  <c r="EC31" i="5"/>
  <c r="EC32" i="5"/>
  <c r="EC33" i="5"/>
  <c r="EC34" i="5"/>
  <c r="EC35" i="5"/>
  <c r="EC36" i="5"/>
  <c r="EC37" i="5"/>
  <c r="EC38" i="5"/>
  <c r="EC39" i="5"/>
  <c r="EC40" i="5"/>
  <c r="EC41" i="5"/>
  <c r="EC42" i="5"/>
  <c r="EC43" i="5"/>
  <c r="EC44" i="5"/>
  <c r="EC45" i="5"/>
  <c r="EC46" i="5"/>
  <c r="EC47" i="5"/>
  <c r="EC48" i="5"/>
  <c r="EC49" i="5"/>
  <c r="EC50" i="5"/>
  <c r="EC51" i="5"/>
  <c r="EC52" i="5"/>
  <c r="EC53" i="5"/>
  <c r="EC54" i="5"/>
  <c r="EC55" i="5"/>
  <c r="EC56" i="5"/>
  <c r="EC57" i="5"/>
  <c r="EC58" i="5"/>
  <c r="EC59" i="5"/>
  <c r="EC60" i="5"/>
  <c r="EC61" i="5"/>
  <c r="EC62" i="5"/>
  <c r="EC63" i="5"/>
  <c r="EC64" i="5"/>
  <c r="EC65" i="5"/>
  <c r="EC66" i="5"/>
  <c r="EC67" i="5"/>
  <c r="EC68" i="5"/>
  <c r="EC69" i="5"/>
  <c r="EC70" i="5"/>
  <c r="EC71" i="5"/>
  <c r="EC72" i="5"/>
  <c r="EC73" i="5"/>
  <c r="EC74" i="5"/>
  <c r="EC75" i="5"/>
  <c r="EC76" i="5"/>
  <c r="EC77" i="5"/>
  <c r="EC78" i="5"/>
  <c r="EC79" i="5"/>
  <c r="EC80" i="5"/>
  <c r="EC81" i="5"/>
  <c r="EC82" i="5"/>
  <c r="EC83" i="5"/>
  <c r="EC84" i="5"/>
  <c r="EC85" i="5"/>
  <c r="EC86" i="5"/>
  <c r="EC87" i="5"/>
  <c r="EC88" i="5"/>
  <c r="EC89" i="5"/>
  <c r="EC90" i="5"/>
  <c r="EC91" i="5"/>
  <c r="EC92" i="5"/>
  <c r="EC93" i="5"/>
  <c r="EC94" i="5"/>
  <c r="EC95" i="5"/>
  <c r="EC96" i="5"/>
  <c r="EC97" i="5"/>
  <c r="EC98" i="5"/>
  <c r="EC99" i="5"/>
  <c r="EC100" i="5"/>
  <c r="EC101" i="5"/>
  <c r="EC102" i="5"/>
  <c r="EC103" i="5"/>
  <c r="EC104" i="5"/>
  <c r="EC105" i="5"/>
  <c r="EC106" i="5"/>
  <c r="EC107" i="5"/>
  <c r="EC108" i="5"/>
  <c r="EC109" i="5"/>
  <c r="EC110" i="5"/>
  <c r="EC111" i="5"/>
  <c r="EC112" i="5"/>
  <c r="EC113" i="5"/>
  <c r="EC114" i="5"/>
  <c r="EC115" i="5"/>
  <c r="EC116" i="5"/>
  <c r="EC117" i="5"/>
  <c r="EC118" i="5"/>
  <c r="EC119" i="5"/>
  <c r="EC120" i="5"/>
  <c r="EC121" i="5"/>
  <c r="EC122" i="5"/>
  <c r="EC123" i="5"/>
  <c r="EC124" i="5"/>
  <c r="EC125" i="5"/>
  <c r="EC126" i="5"/>
  <c r="EC127" i="5"/>
  <c r="EC128" i="5"/>
  <c r="EC129" i="5"/>
  <c r="EC130" i="5"/>
  <c r="EC131" i="5"/>
  <c r="EC132" i="5"/>
  <c r="EC133" i="5"/>
  <c r="EC134" i="5"/>
  <c r="EC135" i="5"/>
  <c r="EC136" i="5"/>
  <c r="EC137" i="5"/>
  <c r="EC138" i="5"/>
  <c r="EC139" i="5"/>
  <c r="EC140" i="5"/>
  <c r="EC141" i="5"/>
  <c r="EC142" i="5"/>
  <c r="EC143" i="5"/>
  <c r="EC144" i="5"/>
  <c r="EC145" i="5"/>
  <c r="EC146" i="5"/>
  <c r="EC147" i="5"/>
  <c r="EC148" i="5"/>
  <c r="EC149" i="5"/>
  <c r="EC150" i="5"/>
  <c r="EC151" i="5"/>
  <c r="EC152" i="5"/>
  <c r="EC153" i="5"/>
  <c r="EC154" i="5"/>
  <c r="EC155" i="5"/>
  <c r="EC156" i="5"/>
  <c r="EC157" i="5"/>
  <c r="EC158" i="5"/>
  <c r="EC159" i="5"/>
  <c r="EC160" i="5"/>
  <c r="EC161" i="5"/>
  <c r="EC162" i="5"/>
  <c r="EC163" i="5"/>
  <c r="EC164" i="5"/>
  <c r="EC165" i="5"/>
  <c r="EC166" i="5"/>
  <c r="EC167" i="5"/>
  <c r="EC168" i="5"/>
  <c r="EC169" i="5"/>
  <c r="EC170" i="5"/>
  <c r="EC171" i="5"/>
  <c r="EC172" i="5"/>
  <c r="EC173" i="5"/>
  <c r="EC174" i="5"/>
  <c r="EC175" i="5"/>
  <c r="EC176" i="5"/>
  <c r="EC177" i="5"/>
  <c r="EC178" i="5"/>
  <c r="EC179" i="5"/>
  <c r="EC180" i="5"/>
  <c r="EC181" i="5"/>
  <c r="EC182" i="5"/>
  <c r="EC183" i="5"/>
  <c r="EC184" i="5"/>
  <c r="EC185" i="5"/>
  <c r="EC186" i="5"/>
  <c r="EC187" i="5"/>
  <c r="EC188" i="5"/>
  <c r="EC189" i="5"/>
  <c r="EC190" i="5"/>
  <c r="EC191" i="5"/>
  <c r="EC192" i="5"/>
  <c r="EC193" i="5"/>
  <c r="EC194" i="5"/>
  <c r="EC195" i="5"/>
  <c r="EC196" i="5"/>
  <c r="EC197" i="5"/>
  <c r="EC198" i="5"/>
  <c r="EC199" i="5"/>
  <c r="EC200" i="5"/>
  <c r="EC201" i="5"/>
  <c r="EC202" i="5"/>
  <c r="EC203" i="5"/>
  <c r="EC204" i="5"/>
  <c r="EC205" i="5"/>
  <c r="EC206" i="5"/>
  <c r="DU7" i="5"/>
  <c r="DU8" i="5"/>
  <c r="DU9" i="5"/>
  <c r="DU10" i="5"/>
  <c r="DU12" i="5"/>
  <c r="DU13" i="5"/>
  <c r="DU14" i="5"/>
  <c r="DU15" i="5"/>
  <c r="DU16" i="5"/>
  <c r="DU18" i="5"/>
  <c r="DU19" i="5"/>
  <c r="DU20" i="5"/>
  <c r="DU21" i="5"/>
  <c r="DU22" i="5"/>
  <c r="DU23" i="5"/>
  <c r="DU24" i="5"/>
  <c r="DU25" i="5"/>
  <c r="DU26" i="5"/>
  <c r="DU27" i="5"/>
  <c r="DU28" i="5"/>
  <c r="DU29" i="5"/>
  <c r="DU30" i="5"/>
  <c r="DU31" i="5"/>
  <c r="DU32" i="5"/>
  <c r="DU33" i="5"/>
  <c r="DU34" i="5"/>
  <c r="DU35" i="5"/>
  <c r="DU36" i="5"/>
  <c r="DU37" i="5"/>
  <c r="DU38" i="5"/>
  <c r="DU39" i="5"/>
  <c r="DU40" i="5"/>
  <c r="DU41" i="5"/>
  <c r="DU42" i="5"/>
  <c r="DU43" i="5"/>
  <c r="DU44" i="5"/>
  <c r="DU45" i="5"/>
  <c r="DU46" i="5"/>
  <c r="DU47" i="5"/>
  <c r="DU48" i="5"/>
  <c r="DU49" i="5"/>
  <c r="DU50" i="5"/>
  <c r="DU51" i="5"/>
  <c r="DU52" i="5"/>
  <c r="DU53" i="5"/>
  <c r="DU54" i="5"/>
  <c r="DU55" i="5"/>
  <c r="DU56" i="5"/>
  <c r="DU57" i="5"/>
  <c r="DU58" i="5"/>
  <c r="DU59" i="5"/>
  <c r="DU60" i="5"/>
  <c r="DU61" i="5"/>
  <c r="DU62" i="5"/>
  <c r="DU63" i="5"/>
  <c r="DU64" i="5"/>
  <c r="DU65" i="5"/>
  <c r="DU66" i="5"/>
  <c r="DU67" i="5"/>
  <c r="DU68" i="5"/>
  <c r="DU69" i="5"/>
  <c r="DU96" i="5"/>
  <c r="DU160" i="5"/>
  <c r="DE7" i="5"/>
  <c r="DE8" i="5"/>
  <c r="DE9" i="5"/>
  <c r="DE10" i="5"/>
  <c r="DE11" i="5"/>
  <c r="DE12" i="5"/>
  <c r="DE14" i="5"/>
  <c r="DE15" i="5"/>
  <c r="DE16" i="5"/>
  <c r="DE17" i="5"/>
  <c r="DE18" i="5"/>
  <c r="DE19" i="5"/>
  <c r="DE20" i="5"/>
  <c r="DE21" i="5"/>
  <c r="DE22" i="5"/>
  <c r="DE23" i="5"/>
  <c r="DE24" i="5"/>
  <c r="DE25" i="5"/>
  <c r="DE26" i="5"/>
  <c r="DE27" i="5"/>
  <c r="DE28" i="5"/>
  <c r="DE29" i="5"/>
  <c r="DE30" i="5"/>
  <c r="DE31" i="5"/>
  <c r="DE32" i="5"/>
  <c r="DE33" i="5"/>
  <c r="DE34" i="5"/>
  <c r="DE35" i="5"/>
  <c r="DE36" i="5"/>
  <c r="DE37" i="5"/>
  <c r="DE38" i="5"/>
  <c r="DE39" i="5"/>
  <c r="DE40" i="5"/>
  <c r="DE41" i="5"/>
  <c r="DE42" i="5"/>
  <c r="DE43" i="5"/>
  <c r="DE44" i="5"/>
  <c r="DE45" i="5"/>
  <c r="DE46" i="5"/>
  <c r="DE47" i="5"/>
  <c r="DE48" i="5"/>
  <c r="DE49" i="5"/>
  <c r="DE50" i="5"/>
  <c r="DE51" i="5"/>
  <c r="DE52" i="5"/>
  <c r="DE53" i="5"/>
  <c r="DE54" i="5"/>
  <c r="DE55" i="5"/>
  <c r="DE56" i="5"/>
  <c r="DE57" i="5"/>
  <c r="DE58" i="5"/>
  <c r="DE59" i="5"/>
  <c r="DE60" i="5"/>
  <c r="DE61" i="5"/>
  <c r="DE62" i="5"/>
  <c r="DE63" i="5"/>
  <c r="DE64" i="5"/>
  <c r="DE65" i="5"/>
  <c r="DE66" i="5"/>
  <c r="DE67" i="5"/>
  <c r="DE68" i="5"/>
  <c r="DE69" i="5"/>
  <c r="DE70" i="5"/>
  <c r="DE71" i="5"/>
  <c r="DE72" i="5"/>
  <c r="DE73" i="5"/>
  <c r="DE74" i="5"/>
  <c r="DE75" i="5"/>
  <c r="DE76" i="5"/>
  <c r="DE77" i="5"/>
  <c r="DE78" i="5"/>
  <c r="DE79" i="5"/>
  <c r="DE80" i="5"/>
  <c r="DE81" i="5"/>
  <c r="DE82" i="5"/>
  <c r="DE83" i="5"/>
  <c r="DE84" i="5"/>
  <c r="DE85" i="5"/>
  <c r="DE86" i="5"/>
  <c r="DE87" i="5"/>
  <c r="DE88" i="5"/>
  <c r="DE89" i="5"/>
  <c r="DE90" i="5"/>
  <c r="DE91" i="5"/>
  <c r="DE92" i="5"/>
  <c r="DE93" i="5"/>
  <c r="DE94" i="5"/>
  <c r="DE95" i="5"/>
  <c r="DE96" i="5"/>
  <c r="DE97" i="5"/>
  <c r="DE98" i="5"/>
  <c r="DE99" i="5"/>
  <c r="DE100" i="5"/>
  <c r="DE101" i="5"/>
  <c r="DE102" i="5"/>
  <c r="DE103" i="5"/>
  <c r="DE104" i="5"/>
  <c r="DE105" i="5"/>
  <c r="DE106" i="5"/>
  <c r="DE107" i="5"/>
  <c r="DE108" i="5"/>
  <c r="DE109" i="5"/>
  <c r="DE110" i="5"/>
  <c r="DE111" i="5"/>
  <c r="DE112" i="5"/>
  <c r="DE113" i="5"/>
  <c r="DE114" i="5"/>
  <c r="DE115" i="5"/>
  <c r="DE116" i="5"/>
  <c r="DE117" i="5"/>
  <c r="DE118" i="5"/>
  <c r="DE119" i="5"/>
  <c r="DE120" i="5"/>
  <c r="DE121" i="5"/>
  <c r="DE122" i="5"/>
  <c r="DE123" i="5"/>
  <c r="DE124" i="5"/>
  <c r="DE125" i="5"/>
  <c r="DE126" i="5"/>
  <c r="DE127" i="5"/>
  <c r="DE128" i="5"/>
  <c r="DE129" i="5"/>
  <c r="DE130" i="5"/>
  <c r="DE131" i="5"/>
  <c r="DE132" i="5"/>
  <c r="DE133" i="5"/>
  <c r="DE134" i="5"/>
  <c r="DE135" i="5"/>
  <c r="DE136" i="5"/>
  <c r="DE137" i="5"/>
  <c r="DE138" i="5"/>
  <c r="DE139" i="5"/>
  <c r="DE140" i="5"/>
  <c r="DE141" i="5"/>
  <c r="DE142" i="5"/>
  <c r="DE143" i="5"/>
  <c r="DE144" i="5"/>
  <c r="DE145" i="5"/>
  <c r="DE146" i="5"/>
  <c r="DE147" i="5"/>
  <c r="DE148" i="5"/>
  <c r="DE149" i="5"/>
  <c r="DE150" i="5"/>
  <c r="DE151" i="5"/>
  <c r="DE152" i="5"/>
  <c r="DE153" i="5"/>
  <c r="DE154" i="5"/>
  <c r="DE155" i="5"/>
  <c r="DE156" i="5"/>
  <c r="DE157" i="5"/>
  <c r="DE158" i="5"/>
  <c r="DE159" i="5"/>
  <c r="DE160" i="5"/>
  <c r="DE161" i="5"/>
  <c r="DE162" i="5"/>
  <c r="DE163" i="5"/>
  <c r="DE164" i="5"/>
  <c r="DE165" i="5"/>
  <c r="DE166" i="5"/>
  <c r="DE167" i="5"/>
  <c r="DE168" i="5"/>
  <c r="DE169" i="5"/>
  <c r="DE170" i="5"/>
  <c r="DE171" i="5"/>
  <c r="DE172" i="5"/>
  <c r="DE173" i="5"/>
  <c r="DE174" i="5"/>
  <c r="DE175" i="5"/>
  <c r="DE176" i="5"/>
  <c r="DE177" i="5"/>
  <c r="DE178" i="5"/>
  <c r="DE179" i="5"/>
  <c r="DE180" i="5"/>
  <c r="DE181" i="5"/>
  <c r="DE182" i="5"/>
  <c r="DE183" i="5"/>
  <c r="DE184" i="5"/>
  <c r="DE185" i="5"/>
  <c r="DE186" i="5"/>
  <c r="DE187" i="5"/>
  <c r="DE188" i="5"/>
  <c r="DE189" i="5"/>
  <c r="DE190" i="5"/>
  <c r="DE191" i="5"/>
  <c r="DE192" i="5"/>
  <c r="DE193" i="5"/>
  <c r="DE194" i="5"/>
  <c r="DE195" i="5"/>
  <c r="DE196" i="5"/>
  <c r="DE197" i="5"/>
  <c r="DE198" i="5"/>
  <c r="DE199" i="5"/>
  <c r="DE200" i="5"/>
  <c r="DE201" i="5"/>
  <c r="DE202" i="5"/>
  <c r="DE203" i="5"/>
  <c r="DE204" i="5"/>
  <c r="DE205" i="5"/>
  <c r="DE206" i="5"/>
  <c r="DM7" i="5"/>
  <c r="DM8" i="5"/>
  <c r="DM9" i="5"/>
  <c r="DM10" i="5"/>
  <c r="DM11" i="5"/>
  <c r="DM12" i="5"/>
  <c r="DM14" i="5"/>
  <c r="DM15" i="5"/>
  <c r="DM16" i="5"/>
  <c r="DM17" i="5"/>
  <c r="DM18" i="5"/>
  <c r="DM19" i="5"/>
  <c r="DM20" i="5"/>
  <c r="DM21" i="5"/>
  <c r="DM22" i="5"/>
  <c r="DM23" i="5"/>
  <c r="DM24" i="5"/>
  <c r="DM25" i="5"/>
  <c r="DM26" i="5"/>
  <c r="DM27" i="5"/>
  <c r="DM28" i="5"/>
  <c r="DM29" i="5"/>
  <c r="DM30" i="5"/>
  <c r="DM31" i="5"/>
  <c r="DM32" i="5"/>
  <c r="DM33" i="5"/>
  <c r="DM34" i="5"/>
  <c r="DM35" i="5"/>
  <c r="DM36" i="5"/>
  <c r="DM37" i="5"/>
  <c r="DM38" i="5"/>
  <c r="DM39" i="5"/>
  <c r="DM40" i="5"/>
  <c r="DM41" i="5"/>
  <c r="DM42" i="5"/>
  <c r="DM43" i="5"/>
  <c r="DM44" i="5"/>
  <c r="DM45" i="5"/>
  <c r="DM46" i="5"/>
  <c r="DM47" i="5"/>
  <c r="DM48" i="5"/>
  <c r="DM49" i="5"/>
  <c r="DM50" i="5"/>
  <c r="DM51" i="5"/>
  <c r="DM52" i="5"/>
  <c r="DM53" i="5"/>
  <c r="DM54" i="5"/>
  <c r="DM55" i="5"/>
  <c r="DM56" i="5"/>
  <c r="DM57" i="5"/>
  <c r="DM58" i="5"/>
  <c r="DM59" i="5"/>
  <c r="DM60" i="5"/>
  <c r="DM61" i="5"/>
  <c r="DM62" i="5"/>
  <c r="DM63" i="5"/>
  <c r="DM64" i="5"/>
  <c r="DM65" i="5"/>
  <c r="DM66" i="5"/>
  <c r="DM67" i="5"/>
  <c r="DM68" i="5"/>
  <c r="DM69" i="5"/>
  <c r="DM84" i="5"/>
  <c r="DM116" i="5"/>
  <c r="DM148" i="5"/>
  <c r="DM180" i="5"/>
  <c r="CW8" i="5"/>
  <c r="CW9" i="5"/>
  <c r="CW10" i="5"/>
  <c r="CW11" i="5"/>
  <c r="CW12" i="5"/>
  <c r="CW13" i="5"/>
  <c r="CW15" i="5"/>
  <c r="CW16" i="5"/>
  <c r="CW17" i="5"/>
  <c r="CW18" i="5"/>
  <c r="CW19" i="5"/>
  <c r="CW20" i="5"/>
  <c r="CW21" i="5"/>
  <c r="CW22" i="5"/>
  <c r="CW23" i="5"/>
  <c r="CW24" i="5"/>
  <c r="CW25" i="5"/>
  <c r="CW26" i="5"/>
  <c r="CW27" i="5"/>
  <c r="CW28" i="5"/>
  <c r="CW29" i="5"/>
  <c r="CW30" i="5"/>
  <c r="CW31" i="5"/>
  <c r="CW32" i="5"/>
  <c r="CW33" i="5"/>
  <c r="CW34" i="5"/>
  <c r="CW35" i="5"/>
  <c r="CW36" i="5"/>
  <c r="CW37" i="5"/>
  <c r="CW38" i="5"/>
  <c r="CW39" i="5"/>
  <c r="CW40" i="5"/>
  <c r="CW41" i="5"/>
  <c r="CW42" i="5"/>
  <c r="CW43" i="5"/>
  <c r="CW44" i="5"/>
  <c r="CW45" i="5"/>
  <c r="CW46" i="5"/>
  <c r="CW47" i="5"/>
  <c r="CW48" i="5"/>
  <c r="CW49" i="5"/>
  <c r="CW50" i="5"/>
  <c r="CW51" i="5"/>
  <c r="CW52" i="5"/>
  <c r="CW53" i="5"/>
  <c r="CW54" i="5"/>
  <c r="CW55" i="5"/>
  <c r="CW56" i="5"/>
  <c r="CW57" i="5"/>
  <c r="CW58" i="5"/>
  <c r="CW59" i="5"/>
  <c r="CW60" i="5"/>
  <c r="CW61" i="5"/>
  <c r="CW62" i="5"/>
  <c r="CW63" i="5"/>
  <c r="CW64" i="5"/>
  <c r="CW65" i="5"/>
  <c r="CW66" i="5"/>
  <c r="CW67" i="5"/>
  <c r="CW68" i="5"/>
  <c r="CW69" i="5"/>
  <c r="CW82" i="5"/>
  <c r="CW114" i="5"/>
  <c r="CW146" i="5"/>
  <c r="CW191" i="5"/>
  <c r="CO7" i="5"/>
  <c r="CO8" i="5"/>
  <c r="CO9" i="5"/>
  <c r="CO10" i="5"/>
  <c r="CO11" i="5"/>
  <c r="CO12" i="5"/>
  <c r="CO13" i="5"/>
  <c r="CO14" i="5"/>
  <c r="CO15" i="5"/>
  <c r="CO16" i="5"/>
  <c r="CO17" i="5"/>
  <c r="CO18" i="5"/>
  <c r="CO19" i="5"/>
  <c r="CO20" i="5"/>
  <c r="CO21" i="5"/>
  <c r="CO22" i="5"/>
  <c r="CO23" i="5"/>
  <c r="CO24" i="5"/>
  <c r="CO25" i="5"/>
  <c r="CO26" i="5"/>
  <c r="CO27" i="5"/>
  <c r="CO28" i="5"/>
  <c r="CO29" i="5"/>
  <c r="CO30" i="5"/>
  <c r="CO31" i="5"/>
  <c r="CO32" i="5"/>
  <c r="CO33" i="5"/>
  <c r="CO34" i="5"/>
  <c r="CO35" i="5"/>
  <c r="CO36" i="5"/>
  <c r="CO37" i="5"/>
  <c r="CO38" i="5"/>
  <c r="CO39" i="5"/>
  <c r="CO40" i="5"/>
  <c r="CO41" i="5"/>
  <c r="CO42" i="5"/>
  <c r="CO43" i="5"/>
  <c r="CO44" i="5"/>
  <c r="CO45" i="5"/>
  <c r="CO46" i="5"/>
  <c r="CO47" i="5"/>
  <c r="CO48" i="5"/>
  <c r="CO49" i="5"/>
  <c r="CO50" i="5"/>
  <c r="CO51" i="5"/>
  <c r="CO52" i="5"/>
  <c r="CO53" i="5"/>
  <c r="CO54" i="5"/>
  <c r="CO55" i="5"/>
  <c r="CO56" i="5"/>
  <c r="CO57" i="5"/>
  <c r="CO58" i="5"/>
  <c r="CO59" i="5"/>
  <c r="CO60" i="5"/>
  <c r="CO61" i="5"/>
  <c r="CO62" i="5"/>
  <c r="CO63" i="5"/>
  <c r="CO64" i="5"/>
  <c r="CO65" i="5"/>
  <c r="CO66" i="5"/>
  <c r="CO67" i="5"/>
  <c r="CO68" i="5"/>
  <c r="CO69" i="5"/>
  <c r="CO73" i="5"/>
  <c r="CO89" i="5"/>
  <c r="CO105" i="5"/>
  <c r="CO121" i="5"/>
  <c r="CO137" i="5"/>
  <c r="CO153" i="5"/>
  <c r="CO169" i="5"/>
  <c r="CO185" i="5"/>
  <c r="CO201" i="5"/>
  <c r="CG7" i="5"/>
  <c r="CG8" i="5"/>
  <c r="CG9" i="5"/>
  <c r="CG10" i="5"/>
  <c r="CG11" i="5"/>
  <c r="CG12" i="5"/>
  <c r="CG13" i="5"/>
  <c r="CG14" i="5"/>
  <c r="CG15" i="5"/>
  <c r="CG16" i="5"/>
  <c r="CG18" i="5"/>
  <c r="CG19" i="5"/>
  <c r="CG20" i="5"/>
  <c r="CG21" i="5"/>
  <c r="CG22" i="5"/>
  <c r="CG23" i="5"/>
  <c r="CG24" i="5"/>
  <c r="CG25" i="5"/>
  <c r="CG26" i="5"/>
  <c r="CG27" i="5"/>
  <c r="CG28" i="5"/>
  <c r="CG29" i="5"/>
  <c r="CG30" i="5"/>
  <c r="CG31" i="5"/>
  <c r="CG32" i="5"/>
  <c r="CG33" i="5"/>
  <c r="CG34" i="5"/>
  <c r="CG35" i="5"/>
  <c r="CG36" i="5"/>
  <c r="CG37" i="5"/>
  <c r="CG38" i="5"/>
  <c r="CG39" i="5"/>
  <c r="CG40" i="5"/>
  <c r="CG41" i="5"/>
  <c r="CG42" i="5"/>
  <c r="CG43" i="5"/>
  <c r="CG44" i="5"/>
  <c r="CG45" i="5"/>
  <c r="CG46" i="5"/>
  <c r="CG47" i="5"/>
  <c r="CG48" i="5"/>
  <c r="CG49" i="5"/>
  <c r="CG50" i="5"/>
  <c r="CG51" i="5"/>
  <c r="CG52" i="5"/>
  <c r="CG53" i="5"/>
  <c r="CG54" i="5"/>
  <c r="CG55" i="5"/>
  <c r="CG56" i="5"/>
  <c r="CG57" i="5"/>
  <c r="CG58" i="5"/>
  <c r="CG59" i="5"/>
  <c r="CG60" i="5"/>
  <c r="CG61" i="5"/>
  <c r="CG62" i="5"/>
  <c r="CG63" i="5"/>
  <c r="CG64" i="5"/>
  <c r="CG65" i="5"/>
  <c r="CG66" i="5"/>
  <c r="CG67" i="5"/>
  <c r="CG68" i="5"/>
  <c r="CG69" i="5"/>
  <c r="CG71" i="5"/>
  <c r="CG87" i="5"/>
  <c r="CG103" i="5"/>
  <c r="CG151" i="5"/>
  <c r="BY7" i="5"/>
  <c r="BY8" i="5"/>
  <c r="BY9" i="5"/>
  <c r="BY10" i="5"/>
  <c r="BY12" i="5"/>
  <c r="BY14" i="5"/>
  <c r="BY15" i="5"/>
  <c r="BY16" i="5"/>
  <c r="BY17" i="5"/>
  <c r="BY18" i="5"/>
  <c r="BY19" i="5"/>
  <c r="BY20" i="5"/>
  <c r="BY21" i="5"/>
  <c r="BY22" i="5"/>
  <c r="BY23" i="5"/>
  <c r="BY24" i="5"/>
  <c r="BY25" i="5"/>
  <c r="BY26" i="5"/>
  <c r="BY27" i="5"/>
  <c r="BY28" i="5"/>
  <c r="BY29" i="5"/>
  <c r="BY30" i="5"/>
  <c r="BY31" i="5"/>
  <c r="BY32" i="5"/>
  <c r="BY33" i="5"/>
  <c r="BY34" i="5"/>
  <c r="BY35" i="5"/>
  <c r="BY36" i="5"/>
  <c r="BY37" i="5"/>
  <c r="BY38" i="5"/>
  <c r="BY39" i="5"/>
  <c r="BY40" i="5"/>
  <c r="BY41" i="5"/>
  <c r="BY42" i="5"/>
  <c r="BY43" i="5"/>
  <c r="BY44" i="5"/>
  <c r="BY45" i="5"/>
  <c r="BY46" i="5"/>
  <c r="BY47" i="5"/>
  <c r="BY48" i="5"/>
  <c r="BY49" i="5"/>
  <c r="BY50" i="5"/>
  <c r="BY51" i="5"/>
  <c r="BY52" i="5"/>
  <c r="BY53" i="5"/>
  <c r="BY54" i="5"/>
  <c r="BY55" i="5"/>
  <c r="BY56" i="5"/>
  <c r="BY57" i="5"/>
  <c r="BY58" i="5"/>
  <c r="BY59" i="5"/>
  <c r="BY60" i="5"/>
  <c r="BY61" i="5"/>
  <c r="BY62" i="5"/>
  <c r="BY63" i="5"/>
  <c r="BY64" i="5"/>
  <c r="BY65" i="5"/>
  <c r="BY66" i="5"/>
  <c r="BY67" i="5"/>
  <c r="BY68" i="5"/>
  <c r="BY69" i="5"/>
  <c r="BQ7" i="5"/>
  <c r="BQ8" i="5"/>
  <c r="BQ9" i="5"/>
  <c r="BQ10" i="5"/>
  <c r="BQ11" i="5"/>
  <c r="BQ12" i="5"/>
  <c r="BQ13" i="5"/>
  <c r="BQ14" i="5"/>
  <c r="BQ15" i="5"/>
  <c r="BQ16" i="5"/>
  <c r="BQ17" i="5"/>
  <c r="BQ18" i="5"/>
  <c r="BQ19" i="5"/>
  <c r="BQ20" i="5"/>
  <c r="BQ21" i="5"/>
  <c r="BQ22" i="5"/>
  <c r="BQ23" i="5"/>
  <c r="BQ24" i="5"/>
  <c r="BQ25" i="5"/>
  <c r="BQ26" i="5"/>
  <c r="BQ27" i="5"/>
  <c r="BQ28" i="5"/>
  <c r="BQ29" i="5"/>
  <c r="BQ30" i="5"/>
  <c r="BQ31" i="5"/>
  <c r="BQ32" i="5"/>
  <c r="BQ33" i="5"/>
  <c r="BQ34" i="5"/>
  <c r="BQ35" i="5"/>
  <c r="BQ36" i="5"/>
  <c r="BQ37" i="5"/>
  <c r="BQ38" i="5"/>
  <c r="BQ39" i="5"/>
  <c r="BQ40" i="5"/>
  <c r="BQ41" i="5"/>
  <c r="BQ42" i="5"/>
  <c r="BQ43" i="5"/>
  <c r="BQ44" i="5"/>
  <c r="BQ45" i="5"/>
  <c r="BQ46" i="5"/>
  <c r="BQ47" i="5"/>
  <c r="BQ48" i="5"/>
  <c r="BQ49" i="5"/>
  <c r="BQ50" i="5"/>
  <c r="BQ51" i="5"/>
  <c r="BQ52" i="5"/>
  <c r="BQ53" i="5"/>
  <c r="BQ54" i="5"/>
  <c r="BQ55" i="5"/>
  <c r="BQ56" i="5"/>
  <c r="BQ57" i="5"/>
  <c r="BQ58" i="5"/>
  <c r="BQ59" i="5"/>
  <c r="BQ60" i="5"/>
  <c r="BQ61" i="5"/>
  <c r="BQ62" i="5"/>
  <c r="BQ63" i="5"/>
  <c r="BQ64" i="5"/>
  <c r="BQ65" i="5"/>
  <c r="BQ66" i="5"/>
  <c r="BQ67" i="5"/>
  <c r="BQ68" i="5"/>
  <c r="BQ69" i="5"/>
  <c r="BQ107" i="5"/>
  <c r="BQ171" i="5"/>
  <c r="BI7" i="5"/>
  <c r="BI8" i="5"/>
  <c r="BI9" i="5"/>
  <c r="BI11" i="5"/>
  <c r="BI12" i="5"/>
  <c r="BI13" i="5"/>
  <c r="BI14" i="5"/>
  <c r="BI15" i="5"/>
  <c r="BI16" i="5"/>
  <c r="BI17" i="5"/>
  <c r="BI18" i="5"/>
  <c r="BI19" i="5"/>
  <c r="BI20" i="5"/>
  <c r="BI21" i="5"/>
  <c r="BI22" i="5"/>
  <c r="BI23" i="5"/>
  <c r="BI24" i="5"/>
  <c r="BI25" i="5"/>
  <c r="BI26" i="5"/>
  <c r="BI27" i="5"/>
  <c r="BI28" i="5"/>
  <c r="BI29" i="5"/>
  <c r="BI30" i="5"/>
  <c r="BI31" i="5"/>
  <c r="BI32" i="5"/>
  <c r="BI33" i="5"/>
  <c r="BI34" i="5"/>
  <c r="BI35" i="5"/>
  <c r="BI36" i="5"/>
  <c r="BI37" i="5"/>
  <c r="BI38" i="5"/>
  <c r="BI39" i="5"/>
  <c r="BI40" i="5"/>
  <c r="BI41" i="5"/>
  <c r="BI42" i="5"/>
  <c r="BI43" i="5"/>
  <c r="BI44" i="5"/>
  <c r="BI45" i="5"/>
  <c r="BI46" i="5"/>
  <c r="BI47" i="5"/>
  <c r="BI48" i="5"/>
  <c r="BI49" i="5"/>
  <c r="BI50" i="5"/>
  <c r="BI51" i="5"/>
  <c r="BI52" i="5"/>
  <c r="BI53" i="5"/>
  <c r="BI54" i="5"/>
  <c r="BI55" i="5"/>
  <c r="BI56" i="5"/>
  <c r="BI57" i="5"/>
  <c r="BI58" i="5"/>
  <c r="BI59" i="5"/>
  <c r="BI60" i="5"/>
  <c r="BI61" i="5"/>
  <c r="BI62" i="5"/>
  <c r="BI63" i="5"/>
  <c r="BI64" i="5"/>
  <c r="BI65" i="5"/>
  <c r="BI66" i="5"/>
  <c r="BI67" i="5"/>
  <c r="BI68" i="5"/>
  <c r="BI69" i="5"/>
  <c r="BA7" i="5"/>
  <c r="BA8" i="5"/>
  <c r="BA9" i="5"/>
  <c r="BA10" i="5"/>
  <c r="BA11" i="5"/>
  <c r="BA12" i="5"/>
  <c r="BA13" i="5"/>
  <c r="BA14" i="5"/>
  <c r="BA15" i="5"/>
  <c r="BA16" i="5"/>
  <c r="BA18" i="5"/>
  <c r="BA19" i="5"/>
  <c r="BA20" i="5"/>
  <c r="BA21" i="5"/>
  <c r="BA22" i="5"/>
  <c r="BA23" i="5"/>
  <c r="BA24" i="5"/>
  <c r="BA25" i="5"/>
  <c r="BA26" i="5"/>
  <c r="BA27" i="5"/>
  <c r="BA28" i="5"/>
  <c r="BA29" i="5"/>
  <c r="BA30" i="5"/>
  <c r="BA31" i="5"/>
  <c r="BA32" i="5"/>
  <c r="BA33" i="5"/>
  <c r="BA34" i="5"/>
  <c r="BA35" i="5"/>
  <c r="BA36" i="5"/>
  <c r="BA37" i="5"/>
  <c r="BA38" i="5"/>
  <c r="BA39" i="5"/>
  <c r="BA40" i="5"/>
  <c r="BA41" i="5"/>
  <c r="BA42" i="5"/>
  <c r="BA43" i="5"/>
  <c r="BA44" i="5"/>
  <c r="BA45" i="5"/>
  <c r="BA46" i="5"/>
  <c r="BA47" i="5"/>
  <c r="BA48" i="5"/>
  <c r="BA49" i="5"/>
  <c r="BA50" i="5"/>
  <c r="BA51" i="5"/>
  <c r="BA52" i="5"/>
  <c r="BA53" i="5"/>
  <c r="BA54" i="5"/>
  <c r="BA55" i="5"/>
  <c r="BA56" i="5"/>
  <c r="BA57" i="5"/>
  <c r="BA58" i="5"/>
  <c r="BA59" i="5"/>
  <c r="BA60" i="5"/>
  <c r="BA61" i="5"/>
  <c r="BA62" i="5"/>
  <c r="BA63" i="5"/>
  <c r="BA64" i="5"/>
  <c r="BA65" i="5"/>
  <c r="BA66" i="5"/>
  <c r="BA67" i="5"/>
  <c r="BA68" i="5"/>
  <c r="BA69" i="5"/>
  <c r="BA83" i="5"/>
  <c r="BA131" i="5"/>
  <c r="BA147" i="5"/>
  <c r="BA195" i="5"/>
  <c r="AE33" i="1"/>
  <c r="F7" i="2"/>
  <c r="F10" i="2"/>
  <c r="F11" i="2"/>
  <c r="F17" i="2"/>
  <c r="F18" i="2"/>
  <c r="L18" i="2" s="1"/>
  <c r="AJ33" i="1"/>
  <c r="F15" i="2"/>
  <c r="F20" i="2"/>
  <c r="S109" i="4"/>
  <c r="S93" i="4"/>
  <c r="S77" i="4"/>
  <c r="S61" i="4"/>
  <c r="S45" i="4"/>
  <c r="S29" i="4"/>
  <c r="T29" i="4" s="1"/>
  <c r="U32" i="4" s="1"/>
  <c r="D33" i="1"/>
  <c r="F33" i="1"/>
  <c r="K33" i="1"/>
  <c r="P33" i="1"/>
  <c r="U33" i="1"/>
  <c r="Z33" i="1"/>
  <c r="FD7" i="5"/>
  <c r="FD8" i="5"/>
  <c r="FD9" i="5"/>
  <c r="FD12" i="5"/>
  <c r="FD13" i="5"/>
  <c r="FD14" i="5"/>
  <c r="FD15" i="5"/>
  <c r="FD16" i="5"/>
  <c r="FD17" i="5"/>
  <c r="FD18" i="5"/>
  <c r="FD19" i="5"/>
  <c r="FD20" i="5"/>
  <c r="FD21" i="5"/>
  <c r="FD22" i="5"/>
  <c r="FD23" i="5"/>
  <c r="FD24" i="5"/>
  <c r="FD25" i="5"/>
  <c r="FD26" i="5"/>
  <c r="FD27" i="5"/>
  <c r="FD28" i="5"/>
  <c r="FD29" i="5"/>
  <c r="FD30" i="5"/>
  <c r="FD31" i="5"/>
  <c r="FD32" i="5"/>
  <c r="FD33" i="5"/>
  <c r="FD34" i="5"/>
  <c r="FD35" i="5"/>
  <c r="FD36" i="5"/>
  <c r="FD37" i="5"/>
  <c r="FD38" i="5"/>
  <c r="FD39" i="5"/>
  <c r="FD40" i="5"/>
  <c r="FD41" i="5"/>
  <c r="FD42" i="5"/>
  <c r="FD43" i="5"/>
  <c r="FD44" i="5"/>
  <c r="FD45" i="5"/>
  <c r="FD46" i="5"/>
  <c r="FD47" i="5"/>
  <c r="FD48" i="5"/>
  <c r="FD49" i="5"/>
  <c r="FD50" i="5"/>
  <c r="FD51" i="5"/>
  <c r="FD52" i="5"/>
  <c r="FD53" i="5"/>
  <c r="FD54" i="5"/>
  <c r="FD55" i="5"/>
  <c r="FD56" i="5"/>
  <c r="FD57" i="5"/>
  <c r="FD58" i="5"/>
  <c r="FD59" i="5"/>
  <c r="FD60" i="5"/>
  <c r="FD61" i="5"/>
  <c r="FD62" i="5"/>
  <c r="FD63" i="5"/>
  <c r="FD64" i="5"/>
  <c r="FD65" i="5"/>
  <c r="FD66" i="5"/>
  <c r="FD67" i="5"/>
  <c r="FD68" i="5"/>
  <c r="FD69" i="5"/>
  <c r="AK70" i="5"/>
  <c r="AK71" i="5"/>
  <c r="FD71" i="5"/>
  <c r="AK72" i="5"/>
  <c r="AK73" i="5"/>
  <c r="FD73" i="5"/>
  <c r="AK74" i="5"/>
  <c r="AK75" i="5"/>
  <c r="FD75" i="5"/>
  <c r="AK76" i="5"/>
  <c r="AK77" i="5"/>
  <c r="FD77" i="5"/>
  <c r="AK78" i="5"/>
  <c r="AK79" i="5"/>
  <c r="FD79" i="5"/>
  <c r="AK80" i="5"/>
  <c r="AK81" i="5"/>
  <c r="FD81" i="5"/>
  <c r="AK82" i="5"/>
  <c r="AK83" i="5"/>
  <c r="FD83" i="5"/>
  <c r="AK84" i="5"/>
  <c r="AK85" i="5"/>
  <c r="FD85" i="5"/>
  <c r="AK86" i="5"/>
  <c r="AK87" i="5"/>
  <c r="FD87" i="5"/>
  <c r="AK88" i="5"/>
  <c r="AK89" i="5"/>
  <c r="FD89" i="5"/>
  <c r="AK90" i="5"/>
  <c r="AK91" i="5"/>
  <c r="FA91" i="5"/>
  <c r="AK92" i="5"/>
  <c r="AK93" i="5"/>
  <c r="FD93" i="5"/>
  <c r="AK94" i="5"/>
  <c r="AK95" i="5"/>
  <c r="FD95" i="5"/>
  <c r="AK96" i="5"/>
  <c r="AK97" i="5"/>
  <c r="FD97" i="5"/>
  <c r="AK98" i="5"/>
  <c r="AK99" i="5"/>
  <c r="FD99" i="5"/>
  <c r="AK100" i="5"/>
  <c r="AK101" i="5"/>
  <c r="FD101" i="5"/>
  <c r="AK102" i="5"/>
  <c r="AK103" i="5"/>
  <c r="FD103" i="5"/>
  <c r="AK104" i="5"/>
  <c r="AK105" i="5"/>
  <c r="FD105" i="5"/>
  <c r="AK106" i="5"/>
  <c r="AK107" i="5"/>
  <c r="FD107" i="5"/>
  <c r="AK108" i="5"/>
  <c r="AK109" i="5"/>
  <c r="FD109" i="5"/>
  <c r="AK110" i="5"/>
  <c r="AK111" i="5"/>
  <c r="FD111" i="5"/>
  <c r="AK112" i="5"/>
  <c r="AK113" i="5"/>
  <c r="FD113" i="5"/>
  <c r="AK114" i="5"/>
  <c r="AK115" i="5"/>
  <c r="FD115" i="5"/>
  <c r="AK116" i="5"/>
  <c r="AK117" i="5"/>
  <c r="FD117" i="5"/>
  <c r="AK118" i="5"/>
  <c r="AK119" i="5"/>
  <c r="FA119" i="5"/>
  <c r="AK120" i="5"/>
  <c r="AK121" i="5"/>
  <c r="FD121" i="5"/>
  <c r="AK122" i="5"/>
  <c r="AK123" i="5"/>
  <c r="FD123" i="5"/>
  <c r="AK124" i="5"/>
  <c r="AK125" i="5"/>
  <c r="FD125" i="5"/>
  <c r="AK126" i="5"/>
  <c r="AK127" i="5"/>
  <c r="FD127" i="5"/>
  <c r="AK128" i="5"/>
  <c r="AK129" i="5"/>
  <c r="FD129" i="5"/>
  <c r="AK130" i="5"/>
  <c r="AK131" i="5"/>
  <c r="FD131" i="5"/>
  <c r="AK132" i="5"/>
  <c r="AK133" i="5"/>
  <c r="FD133" i="5"/>
  <c r="AK134" i="5"/>
  <c r="AK135" i="5"/>
  <c r="FD135" i="5"/>
  <c r="AK136" i="5"/>
  <c r="AK137" i="5"/>
  <c r="FD137" i="5"/>
  <c r="AK138" i="5"/>
  <c r="AK139" i="5"/>
  <c r="FD139" i="5"/>
  <c r="AK140" i="5"/>
  <c r="AK141" i="5"/>
  <c r="FD141" i="5"/>
  <c r="AK142" i="5"/>
  <c r="AK143" i="5"/>
  <c r="FD143" i="5"/>
  <c r="AK144" i="5"/>
  <c r="AK145" i="5"/>
  <c r="FD145" i="5"/>
  <c r="AK146" i="5"/>
  <c r="AK147" i="5"/>
  <c r="FD147" i="5"/>
  <c r="AK148" i="5"/>
  <c r="AK149" i="5"/>
  <c r="FA149" i="5"/>
  <c r="AK150" i="5"/>
  <c r="AK151" i="5"/>
  <c r="FD151" i="5"/>
  <c r="AK152" i="5"/>
  <c r="AK153" i="5"/>
  <c r="FD153" i="5"/>
  <c r="AK154" i="5"/>
  <c r="AK155" i="5"/>
  <c r="FD155" i="5"/>
  <c r="AK156" i="5"/>
  <c r="AK157" i="5"/>
  <c r="FD157" i="5"/>
  <c r="AK158" i="5"/>
  <c r="AK159" i="5"/>
  <c r="FD159" i="5"/>
  <c r="AK160" i="5"/>
  <c r="AK161" i="5"/>
  <c r="FD161" i="5"/>
  <c r="AK162" i="5"/>
  <c r="AK163" i="5"/>
  <c r="FD163" i="5"/>
  <c r="AK164" i="5"/>
  <c r="AK165" i="5"/>
  <c r="FD165" i="5"/>
  <c r="AK166" i="5"/>
  <c r="AK167" i="5"/>
  <c r="FD167" i="5"/>
  <c r="AK168" i="5"/>
  <c r="AK169" i="5"/>
  <c r="FD169" i="5"/>
  <c r="AK170" i="5"/>
  <c r="AK171" i="5"/>
  <c r="FD171" i="5"/>
  <c r="AK172" i="5"/>
  <c r="AK173" i="5"/>
  <c r="FD173" i="5"/>
  <c r="AK174" i="5"/>
  <c r="AK175" i="5"/>
  <c r="FD175" i="5"/>
  <c r="AK176" i="5"/>
  <c r="AK177" i="5"/>
  <c r="FA177" i="5"/>
  <c r="AK178" i="5"/>
  <c r="AK179" i="5"/>
  <c r="FD179" i="5"/>
  <c r="AK180" i="5"/>
  <c r="AK181" i="5"/>
  <c r="FD181" i="5"/>
  <c r="AK182" i="5"/>
  <c r="AK183" i="5"/>
  <c r="FD183" i="5"/>
  <c r="AK184" i="5"/>
  <c r="AK185" i="5"/>
  <c r="FD185" i="5"/>
  <c r="AK186" i="5"/>
  <c r="AK187" i="5"/>
  <c r="FD187" i="5"/>
  <c r="AK188" i="5"/>
  <c r="AK189" i="5"/>
  <c r="FD189" i="5"/>
  <c r="AK190" i="5"/>
  <c r="AK191" i="5"/>
  <c r="FD191" i="5"/>
  <c r="AK192" i="5"/>
  <c r="AK193" i="5"/>
  <c r="FD193" i="5"/>
  <c r="AK194" i="5"/>
  <c r="AK195" i="5"/>
  <c r="FD195" i="5"/>
  <c r="AK196" i="5"/>
  <c r="AK197" i="5"/>
  <c r="FD197" i="5"/>
  <c r="AK198" i="5"/>
  <c r="AK199" i="5"/>
  <c r="FD199" i="5"/>
  <c r="AK200" i="5"/>
  <c r="AK201" i="5"/>
  <c r="FD201" i="5"/>
  <c r="AK202" i="5"/>
  <c r="AK203" i="5"/>
  <c r="FD203" i="5"/>
  <c r="AK204" i="5"/>
  <c r="AK205" i="5"/>
  <c r="FA205" i="5"/>
  <c r="AK206" i="5"/>
  <c r="EZ7" i="5"/>
  <c r="EZ8" i="5"/>
  <c r="EZ9" i="5"/>
  <c r="EZ10" i="5"/>
  <c r="EZ12" i="5"/>
  <c r="EZ13" i="5"/>
  <c r="EZ14" i="5"/>
  <c r="EZ15" i="5"/>
  <c r="EZ16" i="5"/>
  <c r="EZ17" i="5"/>
  <c r="EZ18" i="5"/>
  <c r="EZ19" i="5"/>
  <c r="EZ20" i="5"/>
  <c r="EZ21" i="5"/>
  <c r="EZ22" i="5"/>
  <c r="EZ23" i="5"/>
  <c r="EZ24" i="5"/>
  <c r="EZ25" i="5"/>
  <c r="EZ26" i="5"/>
  <c r="EZ27" i="5"/>
  <c r="EZ28" i="5"/>
  <c r="EZ29" i="5"/>
  <c r="EZ30" i="5"/>
  <c r="EZ31" i="5"/>
  <c r="EZ32" i="5"/>
  <c r="EZ33" i="5"/>
  <c r="EZ34" i="5"/>
  <c r="EZ35" i="5"/>
  <c r="EZ36" i="5"/>
  <c r="EZ37" i="5"/>
  <c r="EZ38" i="5"/>
  <c r="EZ39" i="5"/>
  <c r="EZ40" i="5"/>
  <c r="EZ41" i="5"/>
  <c r="EZ42" i="5"/>
  <c r="EZ43" i="5"/>
  <c r="EZ44" i="5"/>
  <c r="EZ45" i="5"/>
  <c r="EZ46" i="5"/>
  <c r="EZ47" i="5"/>
  <c r="EZ48" i="5"/>
  <c r="EZ49" i="5"/>
  <c r="EZ50" i="5"/>
  <c r="EZ51" i="5"/>
  <c r="EZ52" i="5"/>
  <c r="EZ53" i="5"/>
  <c r="EZ54" i="5"/>
  <c r="EZ55" i="5"/>
  <c r="EZ56" i="5"/>
  <c r="EZ57" i="5"/>
  <c r="EZ58" i="5"/>
  <c r="EZ59" i="5"/>
  <c r="EZ60" i="5"/>
  <c r="EZ61" i="5"/>
  <c r="EZ62" i="5"/>
  <c r="EZ63" i="5"/>
  <c r="EZ64" i="5"/>
  <c r="EZ65" i="5"/>
  <c r="EZ66" i="5"/>
  <c r="EZ67" i="5"/>
  <c r="EZ68" i="5"/>
  <c r="EZ69" i="5"/>
  <c r="EZ72" i="5"/>
  <c r="EZ76" i="5"/>
  <c r="EZ80" i="5"/>
  <c r="EZ84" i="5"/>
  <c r="EZ88" i="5"/>
  <c r="EZ92" i="5"/>
  <c r="EZ96" i="5"/>
  <c r="EZ100" i="5"/>
  <c r="EZ104" i="5"/>
  <c r="EZ108" i="5"/>
  <c r="EZ112" i="5"/>
  <c r="EZ116" i="5"/>
  <c r="EZ120" i="5"/>
  <c r="EZ124" i="5"/>
  <c r="EZ128" i="5"/>
  <c r="EZ132" i="5"/>
  <c r="EZ136" i="5"/>
  <c r="EZ140" i="5"/>
  <c r="EZ144" i="5"/>
  <c r="EZ148" i="5"/>
  <c r="EZ152" i="5"/>
  <c r="EZ156" i="5"/>
  <c r="EZ160" i="5"/>
  <c r="EZ164" i="5"/>
  <c r="EZ168" i="5"/>
  <c r="EZ172" i="5"/>
  <c r="EZ176" i="5"/>
  <c r="EZ180" i="5"/>
  <c r="EZ184" i="5"/>
  <c r="EZ188" i="5"/>
  <c r="EZ192" i="5"/>
  <c r="EZ196" i="5"/>
  <c r="EZ200" i="5"/>
  <c r="EZ204" i="5"/>
  <c r="EY7" i="5"/>
  <c r="EY8" i="5"/>
  <c r="EY9" i="5"/>
  <c r="EY10" i="5"/>
  <c r="EY12" i="5"/>
  <c r="EY13" i="5"/>
  <c r="EY14" i="5"/>
  <c r="EY15" i="5"/>
  <c r="EY16" i="5"/>
  <c r="EY17" i="5"/>
  <c r="EY18" i="5"/>
  <c r="EY19" i="5"/>
  <c r="EY20" i="5"/>
  <c r="EY21" i="5"/>
  <c r="EY22" i="5"/>
  <c r="EY23" i="5"/>
  <c r="EY24" i="5"/>
  <c r="EY25" i="5"/>
  <c r="EY26" i="5"/>
  <c r="EY27" i="5"/>
  <c r="EY28" i="5"/>
  <c r="EY29" i="5"/>
  <c r="EY30" i="5"/>
  <c r="EY31" i="5"/>
  <c r="EY32" i="5"/>
  <c r="EY33" i="5"/>
  <c r="EY34" i="5"/>
  <c r="EY35" i="5"/>
  <c r="EY36" i="5"/>
  <c r="EY37" i="5"/>
  <c r="EY38" i="5"/>
  <c r="EY39" i="5"/>
  <c r="EY40" i="5"/>
  <c r="EY41" i="5"/>
  <c r="EY42" i="5"/>
  <c r="EY43" i="5"/>
  <c r="EY44" i="5"/>
  <c r="EY45" i="5"/>
  <c r="EY46" i="5"/>
  <c r="EY47" i="5"/>
  <c r="EY48" i="5"/>
  <c r="EY49" i="5"/>
  <c r="EY50" i="5"/>
  <c r="EY51" i="5"/>
  <c r="EY52" i="5"/>
  <c r="EY53" i="5"/>
  <c r="EY54" i="5"/>
  <c r="EY55" i="5"/>
  <c r="EY56" i="5"/>
  <c r="EY57" i="5"/>
  <c r="EY58" i="5"/>
  <c r="EY59" i="5"/>
  <c r="EY60" i="5"/>
  <c r="EY61" i="5"/>
  <c r="EY62" i="5"/>
  <c r="EY63" i="5"/>
  <c r="EY64" i="5"/>
  <c r="EY65" i="5"/>
  <c r="EY66" i="5"/>
  <c r="EY67" i="5"/>
  <c r="EY68" i="5"/>
  <c r="EY69" i="5"/>
  <c r="EY71" i="5"/>
  <c r="EY73" i="5"/>
  <c r="EY75" i="5"/>
  <c r="EY77" i="5"/>
  <c r="EY79" i="5"/>
  <c r="EY81" i="5"/>
  <c r="EY83" i="5"/>
  <c r="EY85" i="5"/>
  <c r="EY87" i="5"/>
  <c r="EY89" i="5"/>
  <c r="EY91" i="5"/>
  <c r="EY93" i="5"/>
  <c r="EY95" i="5"/>
  <c r="EY97" i="5"/>
  <c r="EY99" i="5"/>
  <c r="EY101" i="5"/>
  <c r="EY103" i="5"/>
  <c r="EY105" i="5"/>
  <c r="EY107" i="5"/>
  <c r="EY109" i="5"/>
  <c r="EY111" i="5"/>
  <c r="EY113" i="5"/>
  <c r="EY115" i="5"/>
  <c r="EY117" i="5"/>
  <c r="EY119" i="5"/>
  <c r="EY121" i="5"/>
  <c r="EY123" i="5"/>
  <c r="EY125" i="5"/>
  <c r="EY127" i="5"/>
  <c r="EY129" i="5"/>
  <c r="EY131" i="5"/>
  <c r="EY133" i="5"/>
  <c r="EY135" i="5"/>
  <c r="EY137" i="5"/>
  <c r="EY139" i="5"/>
  <c r="EY141" i="5"/>
  <c r="EY143" i="5"/>
  <c r="EY145" i="5"/>
  <c r="EY147" i="5"/>
  <c r="EY149" i="5"/>
  <c r="EY151" i="5"/>
  <c r="EY153" i="5"/>
  <c r="EY155" i="5"/>
  <c r="EY157" i="5"/>
  <c r="EY159" i="5"/>
  <c r="EY161" i="5"/>
  <c r="EY163" i="5"/>
  <c r="EY165" i="5"/>
  <c r="EY167" i="5"/>
  <c r="EY169" i="5"/>
  <c r="EY171" i="5"/>
  <c r="EY173" i="5"/>
  <c r="EY175" i="5"/>
  <c r="EY177" i="5"/>
  <c r="EY179" i="5"/>
  <c r="EY181" i="5"/>
  <c r="EY183" i="5"/>
  <c r="EY185" i="5"/>
  <c r="EY187" i="5"/>
  <c r="EY189" i="5"/>
  <c r="EY191" i="5"/>
  <c r="EY193" i="5"/>
  <c r="EY195" i="5"/>
  <c r="EY197" i="5"/>
  <c r="EY199" i="5"/>
  <c r="EY201" i="5"/>
  <c r="EY203" i="5"/>
  <c r="EY205" i="5"/>
  <c r="EX7" i="5"/>
  <c r="EX8" i="5"/>
  <c r="EX9" i="5"/>
  <c r="EX10" i="5"/>
  <c r="EX12" i="5"/>
  <c r="EX13" i="5"/>
  <c r="EX14" i="5"/>
  <c r="EX15" i="5"/>
  <c r="EX16" i="5"/>
  <c r="EX17" i="5"/>
  <c r="EX18" i="5"/>
  <c r="EX19" i="5"/>
  <c r="EX20" i="5"/>
  <c r="EX21" i="5"/>
  <c r="EX22" i="5"/>
  <c r="EX23" i="5"/>
  <c r="EX24" i="5"/>
  <c r="EX25" i="5"/>
  <c r="EX26" i="5"/>
  <c r="EX27" i="5"/>
  <c r="EX28" i="5"/>
  <c r="EX29" i="5"/>
  <c r="EX30" i="5"/>
  <c r="EX31" i="5"/>
  <c r="EX32" i="5"/>
  <c r="EX33" i="5"/>
  <c r="EX34" i="5"/>
  <c r="EX35" i="5"/>
  <c r="EX36" i="5"/>
  <c r="EX37" i="5"/>
  <c r="EX38" i="5"/>
  <c r="EX39" i="5"/>
  <c r="EX40" i="5"/>
  <c r="EX41" i="5"/>
  <c r="EX42" i="5"/>
  <c r="EX43" i="5"/>
  <c r="EX44" i="5"/>
  <c r="EX45" i="5"/>
  <c r="EX46" i="5"/>
  <c r="EX47" i="5"/>
  <c r="EX48" i="5"/>
  <c r="EX49" i="5"/>
  <c r="EX50" i="5"/>
  <c r="EX51" i="5"/>
  <c r="EX52" i="5"/>
  <c r="EX53" i="5"/>
  <c r="EX54" i="5"/>
  <c r="EX55" i="5"/>
  <c r="EX56" i="5"/>
  <c r="EX57" i="5"/>
  <c r="EX58" i="5"/>
  <c r="EX59" i="5"/>
  <c r="EX60" i="5"/>
  <c r="EX61" i="5"/>
  <c r="EX62" i="5"/>
  <c r="EX63" i="5"/>
  <c r="EX64" i="5"/>
  <c r="EX65" i="5"/>
  <c r="EX66" i="5"/>
  <c r="EX67" i="5"/>
  <c r="EX68" i="5"/>
  <c r="EX69" i="5"/>
  <c r="EX70" i="5"/>
  <c r="EX72" i="5"/>
  <c r="EX74" i="5"/>
  <c r="EX76" i="5"/>
  <c r="EX78" i="5"/>
  <c r="EX80" i="5"/>
  <c r="EX82" i="5"/>
  <c r="EX84" i="5"/>
  <c r="EX86" i="5"/>
  <c r="EX88" i="5"/>
  <c r="EX90" i="5"/>
  <c r="EX92" i="5"/>
  <c r="EX94" i="5"/>
  <c r="EX96" i="5"/>
  <c r="EX98" i="5"/>
  <c r="EX100" i="5"/>
  <c r="EX102" i="5"/>
  <c r="EX104" i="5"/>
  <c r="EX106" i="5"/>
  <c r="EX108" i="5"/>
  <c r="EX110" i="5"/>
  <c r="EX112" i="5"/>
  <c r="EX114" i="5"/>
  <c r="EX116" i="5"/>
  <c r="EX118" i="5"/>
  <c r="EX120" i="5"/>
  <c r="EX122" i="5"/>
  <c r="EX124" i="5"/>
  <c r="EX126" i="5"/>
  <c r="EX128" i="5"/>
  <c r="EX130" i="5"/>
  <c r="EX132" i="5"/>
  <c r="EX134" i="5"/>
  <c r="EX136" i="5"/>
  <c r="EX138" i="5"/>
  <c r="EX140" i="5"/>
  <c r="EX142" i="5"/>
  <c r="EX144" i="5"/>
  <c r="EX146" i="5"/>
  <c r="EX148" i="5"/>
  <c r="EX150" i="5"/>
  <c r="EX152" i="5"/>
  <c r="EX154" i="5"/>
  <c r="EX156" i="5"/>
  <c r="EX158" i="5"/>
  <c r="EX160" i="5"/>
  <c r="EX162" i="5"/>
  <c r="EX164" i="5"/>
  <c r="EX166" i="5"/>
  <c r="EX168" i="5"/>
  <c r="EX170" i="5"/>
  <c r="EX172" i="5"/>
  <c r="EX174" i="5"/>
  <c r="EX176" i="5"/>
  <c r="EX178" i="5"/>
  <c r="EX180" i="5"/>
  <c r="EX182" i="5"/>
  <c r="EX184" i="5"/>
  <c r="EX186" i="5"/>
  <c r="EX188" i="5"/>
  <c r="EX190" i="5"/>
  <c r="EX192" i="5"/>
  <c r="EX194" i="5"/>
  <c r="EX196" i="5"/>
  <c r="EX198" i="5"/>
  <c r="EX200" i="5"/>
  <c r="EX202" i="5"/>
  <c r="EX204" i="5"/>
  <c r="EX206" i="5"/>
  <c r="EW7" i="5"/>
  <c r="EW8" i="5"/>
  <c r="EW9" i="5"/>
  <c r="EW10" i="5"/>
  <c r="EW12" i="5"/>
  <c r="EW13" i="5"/>
  <c r="EW14" i="5"/>
  <c r="EW15" i="5"/>
  <c r="EW16" i="5"/>
  <c r="EW17" i="5"/>
  <c r="EW18" i="5"/>
  <c r="EW19" i="5"/>
  <c r="EW20" i="5"/>
  <c r="EW21" i="5"/>
  <c r="EW22" i="5"/>
  <c r="EW23" i="5"/>
  <c r="EW24" i="5"/>
  <c r="EW25" i="5"/>
  <c r="EW26" i="5"/>
  <c r="EW27" i="5"/>
  <c r="EW28" i="5"/>
  <c r="EW29" i="5"/>
  <c r="EW30" i="5"/>
  <c r="EW31" i="5"/>
  <c r="EW32" i="5"/>
  <c r="EW33" i="5"/>
  <c r="EW34" i="5"/>
  <c r="EW35" i="5"/>
  <c r="EW36" i="5"/>
  <c r="EW37" i="5"/>
  <c r="EW38" i="5"/>
  <c r="EW39" i="5"/>
  <c r="EW40" i="5"/>
  <c r="EW41" i="5"/>
  <c r="EW42" i="5"/>
  <c r="EW43" i="5"/>
  <c r="EW44" i="5"/>
  <c r="EW45" i="5"/>
  <c r="EW46" i="5"/>
  <c r="EW47" i="5"/>
  <c r="EW48" i="5"/>
  <c r="EW49" i="5"/>
  <c r="EW50" i="5"/>
  <c r="EW51" i="5"/>
  <c r="EW52" i="5"/>
  <c r="EW53" i="5"/>
  <c r="EW54" i="5"/>
  <c r="EW55" i="5"/>
  <c r="EW56" i="5"/>
  <c r="EW57" i="5"/>
  <c r="EW58" i="5"/>
  <c r="EW59" i="5"/>
  <c r="EW60" i="5"/>
  <c r="EW61" i="5"/>
  <c r="EW62" i="5"/>
  <c r="EW63" i="5"/>
  <c r="EW64" i="5"/>
  <c r="EW65" i="5"/>
  <c r="EW66" i="5"/>
  <c r="EW67" i="5"/>
  <c r="EW68" i="5"/>
  <c r="EW69" i="5"/>
  <c r="EW71" i="5"/>
  <c r="EW73" i="5"/>
  <c r="EW75" i="5"/>
  <c r="EW77" i="5"/>
  <c r="EW79" i="5"/>
  <c r="EW81" i="5"/>
  <c r="EW83" i="5"/>
  <c r="EW85" i="5"/>
  <c r="EW87" i="5"/>
  <c r="EW89" i="5"/>
  <c r="EW91" i="5"/>
  <c r="EW93" i="5"/>
  <c r="EW95" i="5"/>
  <c r="EW97" i="5"/>
  <c r="EW99" i="5"/>
  <c r="EW101" i="5"/>
  <c r="EW103" i="5"/>
  <c r="EW105" i="5"/>
  <c r="EW107" i="5"/>
  <c r="EW109" i="5"/>
  <c r="EW111" i="5"/>
  <c r="EW113" i="5"/>
  <c r="EW115" i="5"/>
  <c r="EW117" i="5"/>
  <c r="EW119" i="5"/>
  <c r="EW121" i="5"/>
  <c r="EW123" i="5"/>
  <c r="EW125" i="5"/>
  <c r="EW127" i="5"/>
  <c r="EW129" i="5"/>
  <c r="EW131" i="5"/>
  <c r="EW133" i="5"/>
  <c r="EW135" i="5"/>
  <c r="EW137" i="5"/>
  <c r="EW139" i="5"/>
  <c r="EW141" i="5"/>
  <c r="EW143" i="5"/>
  <c r="EW145" i="5"/>
  <c r="EW147" i="5"/>
  <c r="EW149" i="5"/>
  <c r="EW151" i="5"/>
  <c r="EW153" i="5"/>
  <c r="EW155" i="5"/>
  <c r="EW157" i="5"/>
  <c r="EW159" i="5"/>
  <c r="EW161" i="5"/>
  <c r="EW163" i="5"/>
  <c r="EW165" i="5"/>
  <c r="EW167" i="5"/>
  <c r="EW169" i="5"/>
  <c r="EW171" i="5"/>
  <c r="EW173" i="5"/>
  <c r="EW175" i="5"/>
  <c r="EW177" i="5"/>
  <c r="EW179" i="5"/>
  <c r="EW181" i="5"/>
  <c r="EW183" i="5"/>
  <c r="EW185" i="5"/>
  <c r="EW187" i="5"/>
  <c r="EW189" i="5"/>
  <c r="EW191" i="5"/>
  <c r="EW193" i="5"/>
  <c r="EW195" i="5"/>
  <c r="EW197" i="5"/>
  <c r="EW199" i="5"/>
  <c r="EW201" i="5"/>
  <c r="EW203" i="5"/>
  <c r="EW205" i="5"/>
  <c r="EV8" i="5"/>
  <c r="EV9" i="5"/>
  <c r="EV10" i="5"/>
  <c r="EV11" i="5"/>
  <c r="EV12" i="5"/>
  <c r="EV15" i="5"/>
  <c r="EV16" i="5"/>
  <c r="EV17" i="5"/>
  <c r="EV18" i="5"/>
  <c r="EV19" i="5"/>
  <c r="EV20" i="5"/>
  <c r="EV21" i="5"/>
  <c r="EV22" i="5"/>
  <c r="EV23" i="5"/>
  <c r="EV24" i="5"/>
  <c r="EV25" i="5"/>
  <c r="EV26" i="5"/>
  <c r="EV27" i="5"/>
  <c r="EV28" i="5"/>
  <c r="EV29" i="5"/>
  <c r="EV30" i="5"/>
  <c r="EV31" i="5"/>
  <c r="EV32" i="5"/>
  <c r="EV33" i="5"/>
  <c r="EV34" i="5"/>
  <c r="EV35" i="5"/>
  <c r="EV36" i="5"/>
  <c r="EV37" i="5"/>
  <c r="EV38" i="5"/>
  <c r="EV39" i="5"/>
  <c r="EV40" i="5"/>
  <c r="EV41" i="5"/>
  <c r="EV42" i="5"/>
  <c r="EV43" i="5"/>
  <c r="EV44" i="5"/>
  <c r="EV45" i="5"/>
  <c r="EV46" i="5"/>
  <c r="EV47" i="5"/>
  <c r="EV48" i="5"/>
  <c r="EV49" i="5"/>
  <c r="EV50" i="5"/>
  <c r="EV51" i="5"/>
  <c r="EV52" i="5"/>
  <c r="EV53" i="5"/>
  <c r="EV54" i="5"/>
  <c r="EV55" i="5"/>
  <c r="EV56" i="5"/>
  <c r="EV57" i="5"/>
  <c r="EV58" i="5"/>
  <c r="EV59" i="5"/>
  <c r="EV60" i="5"/>
  <c r="EV61" i="5"/>
  <c r="EV62" i="5"/>
  <c r="EV63" i="5"/>
  <c r="EV64" i="5"/>
  <c r="EV65" i="5"/>
  <c r="EV66" i="5"/>
  <c r="EV67" i="5"/>
  <c r="EV68" i="5"/>
  <c r="EV69" i="5"/>
  <c r="AJ70" i="5"/>
  <c r="ER70" i="5"/>
  <c r="AJ71" i="5"/>
  <c r="AJ72" i="5"/>
  <c r="AJ73" i="5"/>
  <c r="AJ74" i="5"/>
  <c r="AJ75" i="5"/>
  <c r="AJ76" i="5"/>
  <c r="AJ77" i="5"/>
  <c r="AJ78" i="5"/>
  <c r="ER78" i="5"/>
  <c r="AJ79" i="5"/>
  <c r="AJ80" i="5"/>
  <c r="AJ81" i="5"/>
  <c r="AJ82" i="5"/>
  <c r="AJ83" i="5"/>
  <c r="AJ84" i="5"/>
  <c r="AJ85" i="5"/>
  <c r="AJ86" i="5"/>
  <c r="ER86" i="5"/>
  <c r="AJ87" i="5"/>
  <c r="AJ88" i="5"/>
  <c r="AJ89" i="5"/>
  <c r="ES89" i="5"/>
  <c r="AJ90" i="5"/>
  <c r="AJ91" i="5"/>
  <c r="AJ92" i="5"/>
  <c r="AJ93" i="5"/>
  <c r="AJ94" i="5"/>
  <c r="ER94" i="5"/>
  <c r="AJ95" i="5"/>
  <c r="AJ96" i="5"/>
  <c r="AJ97" i="5"/>
  <c r="AJ98" i="5"/>
  <c r="AJ99" i="5"/>
  <c r="AJ100" i="5"/>
  <c r="AJ101" i="5"/>
  <c r="AJ102" i="5"/>
  <c r="ER102" i="5"/>
  <c r="AJ103" i="5"/>
  <c r="AJ104" i="5"/>
  <c r="AJ105" i="5"/>
  <c r="AJ106" i="5"/>
  <c r="AJ107" i="5"/>
  <c r="AJ108" i="5"/>
  <c r="AJ109" i="5"/>
  <c r="AJ110" i="5"/>
  <c r="ES110" i="5"/>
  <c r="AJ111" i="5"/>
  <c r="AJ112" i="5"/>
  <c r="AJ113" i="5"/>
  <c r="AJ114" i="5"/>
  <c r="EP114" i="5"/>
  <c r="AJ115" i="5"/>
  <c r="AJ116" i="5"/>
  <c r="AJ117" i="5"/>
  <c r="AJ118" i="5"/>
  <c r="ER118" i="5"/>
  <c r="AJ119" i="5"/>
  <c r="AJ120" i="5"/>
  <c r="AJ121" i="5"/>
  <c r="AJ122" i="5"/>
  <c r="EP122" i="5"/>
  <c r="AJ123" i="5"/>
  <c r="AJ124" i="5"/>
  <c r="AJ125" i="5"/>
  <c r="AJ126" i="5"/>
  <c r="ER126" i="5"/>
  <c r="AJ127" i="5"/>
  <c r="AJ128" i="5"/>
  <c r="AJ129" i="5"/>
  <c r="AJ130" i="5"/>
  <c r="EP130" i="5"/>
  <c r="AJ131" i="5"/>
  <c r="AJ132" i="5"/>
  <c r="AJ133" i="5"/>
  <c r="AJ134" i="5"/>
  <c r="ER134" i="5"/>
  <c r="AJ135" i="5"/>
  <c r="AJ136" i="5"/>
  <c r="AJ137" i="5"/>
  <c r="AJ138" i="5"/>
  <c r="EP138" i="5"/>
  <c r="AJ139" i="5"/>
  <c r="AJ140" i="5"/>
  <c r="AJ141" i="5"/>
  <c r="AJ142" i="5"/>
  <c r="ER142" i="5"/>
  <c r="AJ143" i="5"/>
  <c r="AJ144" i="5"/>
  <c r="AJ145" i="5"/>
  <c r="AJ146" i="5"/>
  <c r="EP146" i="5"/>
  <c r="AJ147" i="5"/>
  <c r="AJ148" i="5"/>
  <c r="AJ149" i="5"/>
  <c r="AJ150" i="5"/>
  <c r="ER150" i="5"/>
  <c r="AJ151" i="5"/>
  <c r="AJ152" i="5"/>
  <c r="AJ153" i="5"/>
  <c r="AJ154" i="5"/>
  <c r="EP154" i="5"/>
  <c r="AJ155" i="5"/>
  <c r="AJ156" i="5"/>
  <c r="AJ157" i="5"/>
  <c r="AJ158" i="5"/>
  <c r="ER158" i="5"/>
  <c r="AJ159" i="5"/>
  <c r="AJ160" i="5"/>
  <c r="AJ161" i="5"/>
  <c r="AJ162" i="5"/>
  <c r="EP162" i="5"/>
  <c r="AJ163" i="5"/>
  <c r="AJ164" i="5"/>
  <c r="AJ165" i="5"/>
  <c r="AJ166" i="5"/>
  <c r="ER166" i="5"/>
  <c r="AJ167" i="5"/>
  <c r="AJ168" i="5"/>
  <c r="AJ169" i="5"/>
  <c r="AJ170" i="5"/>
  <c r="EP170" i="5"/>
  <c r="AJ171" i="5"/>
  <c r="AJ172" i="5"/>
  <c r="AJ173" i="5"/>
  <c r="AJ174" i="5"/>
  <c r="ER174" i="5"/>
  <c r="AJ175" i="5"/>
  <c r="AJ176" i="5"/>
  <c r="AJ177" i="5"/>
  <c r="AJ178" i="5"/>
  <c r="EP178" i="5"/>
  <c r="AJ179" i="5"/>
  <c r="AJ180" i="5"/>
  <c r="AJ181" i="5"/>
  <c r="AJ182" i="5"/>
  <c r="ER182" i="5"/>
  <c r="AJ183" i="5"/>
  <c r="AJ184" i="5"/>
  <c r="AJ185" i="5"/>
  <c r="AJ186" i="5"/>
  <c r="EP186" i="5"/>
  <c r="AJ187" i="5"/>
  <c r="AJ188" i="5"/>
  <c r="AJ189" i="5"/>
  <c r="AJ190" i="5"/>
  <c r="ER190" i="5"/>
  <c r="AJ191" i="5"/>
  <c r="AJ192" i="5"/>
  <c r="AJ193" i="5"/>
  <c r="AJ194" i="5"/>
  <c r="EP194" i="5"/>
  <c r="AJ195" i="5"/>
  <c r="AJ196" i="5"/>
  <c r="AJ197" i="5"/>
  <c r="AJ198" i="5"/>
  <c r="ER198" i="5"/>
  <c r="AJ199" i="5"/>
  <c r="AJ200" i="5"/>
  <c r="AJ201" i="5"/>
  <c r="AJ202" i="5"/>
  <c r="EP202" i="5"/>
  <c r="AJ203" i="5"/>
  <c r="AJ204" i="5"/>
  <c r="AJ205" i="5"/>
  <c r="AJ206" i="5"/>
  <c r="ER206" i="5"/>
  <c r="ER8" i="5"/>
  <c r="ER9" i="5"/>
  <c r="ER10" i="5"/>
  <c r="ER11" i="5"/>
  <c r="ER12" i="5"/>
  <c r="ER15" i="5"/>
  <c r="ER16" i="5"/>
  <c r="ER17" i="5"/>
  <c r="ER18" i="5"/>
  <c r="ER19" i="5"/>
  <c r="ER20" i="5"/>
  <c r="ER21" i="5"/>
  <c r="ER22" i="5"/>
  <c r="ER23" i="5"/>
  <c r="ER24" i="5"/>
  <c r="ER25" i="5"/>
  <c r="ER26" i="5"/>
  <c r="ER27" i="5"/>
  <c r="ER28" i="5"/>
  <c r="ER29" i="5"/>
  <c r="ER30" i="5"/>
  <c r="ER31" i="5"/>
  <c r="ER32" i="5"/>
  <c r="ER33" i="5"/>
  <c r="ER34" i="5"/>
  <c r="ER35" i="5"/>
  <c r="ER36" i="5"/>
  <c r="ER37" i="5"/>
  <c r="ER38" i="5"/>
  <c r="ER39" i="5"/>
  <c r="ER40" i="5"/>
  <c r="ER41" i="5"/>
  <c r="ER42" i="5"/>
  <c r="ER43" i="5"/>
  <c r="ER44" i="5"/>
  <c r="ER45" i="5"/>
  <c r="ER46" i="5"/>
  <c r="ER47" i="5"/>
  <c r="ER48" i="5"/>
  <c r="ER49" i="5"/>
  <c r="ER50" i="5"/>
  <c r="ER51" i="5"/>
  <c r="ER52" i="5"/>
  <c r="ER53" i="5"/>
  <c r="ER54" i="5"/>
  <c r="ER55" i="5"/>
  <c r="ER56" i="5"/>
  <c r="ER57" i="5"/>
  <c r="ER58" i="5"/>
  <c r="ER59" i="5"/>
  <c r="ER60" i="5"/>
  <c r="ER61" i="5"/>
  <c r="ER62" i="5"/>
  <c r="ER63" i="5"/>
  <c r="ER64" i="5"/>
  <c r="ER65" i="5"/>
  <c r="ER66" i="5"/>
  <c r="ER67" i="5"/>
  <c r="ER68" i="5"/>
  <c r="ER69" i="5"/>
  <c r="ER72" i="5"/>
  <c r="ER88" i="5"/>
  <c r="ER96" i="5"/>
  <c r="ER104" i="5"/>
  <c r="ER120" i="5"/>
  <c r="ER128" i="5"/>
  <c r="ER136" i="5"/>
  <c r="ER152" i="5"/>
  <c r="ER160" i="5"/>
  <c r="ER168" i="5"/>
  <c r="ER184" i="5"/>
  <c r="ER192" i="5"/>
  <c r="ER200" i="5"/>
  <c r="EQ7" i="5"/>
  <c r="EQ8" i="5"/>
  <c r="EQ9" i="5"/>
  <c r="EQ10" i="5"/>
  <c r="EQ11" i="5"/>
  <c r="EQ12" i="5"/>
  <c r="EQ14" i="5"/>
  <c r="EQ15" i="5"/>
  <c r="EQ16" i="5"/>
  <c r="EQ17" i="5"/>
  <c r="EQ18" i="5"/>
  <c r="EQ19" i="5"/>
  <c r="EQ20" i="5"/>
  <c r="EQ21" i="5"/>
  <c r="EQ22" i="5"/>
  <c r="EQ23" i="5"/>
  <c r="EQ24" i="5"/>
  <c r="EQ25" i="5"/>
  <c r="EQ26" i="5"/>
  <c r="EQ27" i="5"/>
  <c r="EQ28" i="5"/>
  <c r="EQ29" i="5"/>
  <c r="EQ30" i="5"/>
  <c r="EQ31" i="5"/>
  <c r="EQ32" i="5"/>
  <c r="EQ33" i="5"/>
  <c r="EQ34" i="5"/>
  <c r="EQ35" i="5"/>
  <c r="EQ36" i="5"/>
  <c r="EQ37" i="5"/>
  <c r="EQ38" i="5"/>
  <c r="EQ39" i="5"/>
  <c r="EQ40" i="5"/>
  <c r="EQ41" i="5"/>
  <c r="EQ42" i="5"/>
  <c r="EQ43" i="5"/>
  <c r="EQ44" i="5"/>
  <c r="EQ45" i="5"/>
  <c r="EQ46" i="5"/>
  <c r="EQ47" i="5"/>
  <c r="EQ48" i="5"/>
  <c r="EQ49" i="5"/>
  <c r="EQ50" i="5"/>
  <c r="EQ51" i="5"/>
  <c r="EQ52" i="5"/>
  <c r="EQ53" i="5"/>
  <c r="EQ54" i="5"/>
  <c r="EQ55" i="5"/>
  <c r="EQ56" i="5"/>
  <c r="EQ57" i="5"/>
  <c r="EQ58" i="5"/>
  <c r="EQ59" i="5"/>
  <c r="EQ60" i="5"/>
  <c r="EQ61" i="5"/>
  <c r="EQ62" i="5"/>
  <c r="EQ63" i="5"/>
  <c r="EQ64" i="5"/>
  <c r="EQ65" i="5"/>
  <c r="EQ66" i="5"/>
  <c r="EQ67" i="5"/>
  <c r="EQ68" i="5"/>
  <c r="EQ69" i="5"/>
  <c r="EQ71" i="5"/>
  <c r="EQ73" i="5"/>
  <c r="EQ75" i="5"/>
  <c r="EQ77" i="5"/>
  <c r="EQ79" i="5"/>
  <c r="EQ81" i="5"/>
  <c r="EQ83" i="5"/>
  <c r="EQ85" i="5"/>
  <c r="EQ87" i="5"/>
  <c r="EQ89" i="5"/>
  <c r="EQ91" i="5"/>
  <c r="EQ93" i="5"/>
  <c r="EQ95" i="5"/>
  <c r="EQ97" i="5"/>
  <c r="EQ99" i="5"/>
  <c r="EQ101" i="5"/>
  <c r="EQ103" i="5"/>
  <c r="EQ105" i="5"/>
  <c r="EQ107" i="5"/>
  <c r="EQ109" i="5"/>
  <c r="EQ111" i="5"/>
  <c r="EQ113" i="5"/>
  <c r="EQ115" i="5"/>
  <c r="EQ117" i="5"/>
  <c r="EQ119" i="5"/>
  <c r="EQ121" i="5"/>
  <c r="EQ123" i="5"/>
  <c r="EQ125" i="5"/>
  <c r="EQ127" i="5"/>
  <c r="EQ129" i="5"/>
  <c r="EQ131" i="5"/>
  <c r="EQ133" i="5"/>
  <c r="EQ135" i="5"/>
  <c r="EQ137" i="5"/>
  <c r="EQ139" i="5"/>
  <c r="EQ141" i="5"/>
  <c r="EQ143" i="5"/>
  <c r="EQ145" i="5"/>
  <c r="EQ147" i="5"/>
  <c r="EQ149" i="5"/>
  <c r="EQ151" i="5"/>
  <c r="EQ153" i="5"/>
  <c r="EQ155" i="5"/>
  <c r="EQ157" i="5"/>
  <c r="EQ159" i="5"/>
  <c r="EQ161" i="5"/>
  <c r="EQ163" i="5"/>
  <c r="EQ165" i="5"/>
  <c r="EQ167" i="5"/>
  <c r="EQ169" i="5"/>
  <c r="EQ171" i="5"/>
  <c r="EQ173" i="5"/>
  <c r="EQ175" i="5"/>
  <c r="EQ177" i="5"/>
  <c r="EQ179" i="5"/>
  <c r="EQ181" i="5"/>
  <c r="EQ183" i="5"/>
  <c r="EQ185" i="5"/>
  <c r="EQ187" i="5"/>
  <c r="EQ189" i="5"/>
  <c r="EQ191" i="5"/>
  <c r="EQ193" i="5"/>
  <c r="EQ195" i="5"/>
  <c r="EQ197" i="5"/>
  <c r="EQ199" i="5"/>
  <c r="EQ201" i="5"/>
  <c r="EQ203" i="5"/>
  <c r="EQ205" i="5"/>
  <c r="EP8" i="5"/>
  <c r="EP9" i="5"/>
  <c r="EP10" i="5"/>
  <c r="EP11" i="5"/>
  <c r="EP12" i="5"/>
  <c r="EP13" i="5"/>
  <c r="EP15" i="5"/>
  <c r="EP16" i="5"/>
  <c r="EP17" i="5"/>
  <c r="EP18" i="5"/>
  <c r="EP19" i="5"/>
  <c r="EP20" i="5"/>
  <c r="EP21" i="5"/>
  <c r="EP22" i="5"/>
  <c r="EP23" i="5"/>
  <c r="EP24" i="5"/>
  <c r="EP25" i="5"/>
  <c r="EP26" i="5"/>
  <c r="EP27" i="5"/>
  <c r="EP28" i="5"/>
  <c r="EP29" i="5"/>
  <c r="EP30" i="5"/>
  <c r="EP31" i="5"/>
  <c r="EP32" i="5"/>
  <c r="EP33" i="5"/>
  <c r="EP34" i="5"/>
  <c r="EP35" i="5"/>
  <c r="EP36" i="5"/>
  <c r="EP37" i="5"/>
  <c r="EP38" i="5"/>
  <c r="EP39" i="5"/>
  <c r="EP40" i="5"/>
  <c r="EP41" i="5"/>
  <c r="EP42" i="5"/>
  <c r="EP43" i="5"/>
  <c r="EP44" i="5"/>
  <c r="EP45" i="5"/>
  <c r="EP46" i="5"/>
  <c r="EP47" i="5"/>
  <c r="EP48" i="5"/>
  <c r="EP49" i="5"/>
  <c r="EP50" i="5"/>
  <c r="EP51" i="5"/>
  <c r="EP52" i="5"/>
  <c r="EP53" i="5"/>
  <c r="EP54" i="5"/>
  <c r="EP55" i="5"/>
  <c r="EP56" i="5"/>
  <c r="EP57" i="5"/>
  <c r="EP58" i="5"/>
  <c r="EP59" i="5"/>
  <c r="EP60" i="5"/>
  <c r="EP61" i="5"/>
  <c r="EP62" i="5"/>
  <c r="EP63" i="5"/>
  <c r="EP64" i="5"/>
  <c r="EP65" i="5"/>
  <c r="EP66" i="5"/>
  <c r="EP67" i="5"/>
  <c r="EP68" i="5"/>
  <c r="EP69" i="5"/>
  <c r="EP72" i="5"/>
  <c r="EP80" i="5"/>
  <c r="EP96" i="5"/>
  <c r="EP104" i="5"/>
  <c r="EP111" i="5"/>
  <c r="EP113" i="5"/>
  <c r="EP115" i="5"/>
  <c r="EP117" i="5"/>
  <c r="EP119" i="5"/>
  <c r="EP121" i="5"/>
  <c r="EP123" i="5"/>
  <c r="EP125" i="5"/>
  <c r="EP127" i="5"/>
  <c r="EP129" i="5"/>
  <c r="EP131" i="5"/>
  <c r="EP133" i="5"/>
  <c r="EP135" i="5"/>
  <c r="EP137" i="5"/>
  <c r="EP139" i="5"/>
  <c r="EP141" i="5"/>
  <c r="EP143" i="5"/>
  <c r="EP145" i="5"/>
  <c r="EP147" i="5"/>
  <c r="EP149" i="5"/>
  <c r="EP151" i="5"/>
  <c r="EP153" i="5"/>
  <c r="EP155" i="5"/>
  <c r="EP157" i="5"/>
  <c r="EP159" i="5"/>
  <c r="EP161" i="5"/>
  <c r="EP163" i="5"/>
  <c r="EP165" i="5"/>
  <c r="EP167" i="5"/>
  <c r="EP169" i="5"/>
  <c r="EP171" i="5"/>
  <c r="EP173" i="5"/>
  <c r="EP175" i="5"/>
  <c r="EP177" i="5"/>
  <c r="EP179" i="5"/>
  <c r="EP181" i="5"/>
  <c r="EP183" i="5"/>
  <c r="EP185" i="5"/>
  <c r="EP187" i="5"/>
  <c r="EP189" i="5"/>
  <c r="EP191" i="5"/>
  <c r="EP193" i="5"/>
  <c r="EP195" i="5"/>
  <c r="EP197" i="5"/>
  <c r="EP199" i="5"/>
  <c r="EP201" i="5"/>
  <c r="EP203" i="5"/>
  <c r="EP205" i="5"/>
  <c r="EO7" i="5"/>
  <c r="EO8" i="5"/>
  <c r="EO9" i="5"/>
  <c r="EO10" i="5"/>
  <c r="EO11" i="5"/>
  <c r="EO12" i="5"/>
  <c r="EO15" i="5"/>
  <c r="EO16" i="5"/>
  <c r="EO17" i="5"/>
  <c r="EO18" i="5"/>
  <c r="EO19" i="5"/>
  <c r="EO20" i="5"/>
  <c r="EO21" i="5"/>
  <c r="EO22" i="5"/>
  <c r="EO23" i="5"/>
  <c r="EO24" i="5"/>
  <c r="EO25" i="5"/>
  <c r="EO26" i="5"/>
  <c r="EO27" i="5"/>
  <c r="EO28" i="5"/>
  <c r="EO29" i="5"/>
  <c r="EO30" i="5"/>
  <c r="EO31" i="5"/>
  <c r="EO32" i="5"/>
  <c r="EO33" i="5"/>
  <c r="EO34" i="5"/>
  <c r="EO35" i="5"/>
  <c r="EO36" i="5"/>
  <c r="EO37" i="5"/>
  <c r="EO38" i="5"/>
  <c r="EO39" i="5"/>
  <c r="EO40" i="5"/>
  <c r="EO41" i="5"/>
  <c r="EO42" i="5"/>
  <c r="EO43" i="5"/>
  <c r="EO44" i="5"/>
  <c r="EO45" i="5"/>
  <c r="EO46" i="5"/>
  <c r="EO47" i="5"/>
  <c r="EO48" i="5"/>
  <c r="EO49" i="5"/>
  <c r="EO50" i="5"/>
  <c r="EO51" i="5"/>
  <c r="EO52" i="5"/>
  <c r="EO53" i="5"/>
  <c r="EO54" i="5"/>
  <c r="EO55" i="5"/>
  <c r="EO56" i="5"/>
  <c r="EO57" i="5"/>
  <c r="EO58" i="5"/>
  <c r="EO59" i="5"/>
  <c r="EO60" i="5"/>
  <c r="EO61" i="5"/>
  <c r="EO62" i="5"/>
  <c r="EO63" i="5"/>
  <c r="EO64" i="5"/>
  <c r="EO65" i="5"/>
  <c r="EO66" i="5"/>
  <c r="EO67" i="5"/>
  <c r="EO68" i="5"/>
  <c r="EO69" i="5"/>
  <c r="EO70" i="5"/>
  <c r="EO71" i="5"/>
  <c r="EO73" i="5"/>
  <c r="EO74" i="5"/>
  <c r="EO75" i="5"/>
  <c r="EO77" i="5"/>
  <c r="EO78" i="5"/>
  <c r="EO79" i="5"/>
  <c r="EO81" i="5"/>
  <c r="EO82" i="5"/>
  <c r="EO83" i="5"/>
  <c r="EO85" i="5"/>
  <c r="EO86" i="5"/>
  <c r="EO87" i="5"/>
  <c r="EO89" i="5"/>
  <c r="EO90" i="5"/>
  <c r="EO91" i="5"/>
  <c r="EO93" i="5"/>
  <c r="EO94" i="5"/>
  <c r="EO95" i="5"/>
  <c r="EO97" i="5"/>
  <c r="EO98" i="5"/>
  <c r="EO99" i="5"/>
  <c r="EO101" i="5"/>
  <c r="EO102" i="5"/>
  <c r="EO103" i="5"/>
  <c r="EO105" i="5"/>
  <c r="EO106" i="5"/>
  <c r="EO107" i="5"/>
  <c r="EO109" i="5"/>
  <c r="EO110" i="5"/>
  <c r="EO111" i="5"/>
  <c r="EO113" i="5"/>
  <c r="EO114" i="5"/>
  <c r="EO115" i="5"/>
  <c r="EO117" i="5"/>
  <c r="EO118" i="5"/>
  <c r="EO119" i="5"/>
  <c r="EO121" i="5"/>
  <c r="EO122" i="5"/>
  <c r="EO123" i="5"/>
  <c r="EO125" i="5"/>
  <c r="EO126" i="5"/>
  <c r="EO127" i="5"/>
  <c r="EO129" i="5"/>
  <c r="EO130" i="5"/>
  <c r="EO131" i="5"/>
  <c r="EO133" i="5"/>
  <c r="EO134" i="5"/>
  <c r="EO135" i="5"/>
  <c r="EO137" i="5"/>
  <c r="EO138" i="5"/>
  <c r="EO139" i="5"/>
  <c r="EO141" i="5"/>
  <c r="EO142" i="5"/>
  <c r="EO143" i="5"/>
  <c r="EO145" i="5"/>
  <c r="EO146" i="5"/>
  <c r="EO147" i="5"/>
  <c r="EO149" i="5"/>
  <c r="EO150" i="5"/>
  <c r="EO151" i="5"/>
  <c r="EO153" i="5"/>
  <c r="EO154" i="5"/>
  <c r="EO155" i="5"/>
  <c r="EO157" i="5"/>
  <c r="EO158" i="5"/>
  <c r="EO159" i="5"/>
  <c r="EO161" i="5"/>
  <c r="EO162" i="5"/>
  <c r="EO163" i="5"/>
  <c r="EO165" i="5"/>
  <c r="EO166" i="5"/>
  <c r="EO167" i="5"/>
  <c r="EO169" i="5"/>
  <c r="EO170" i="5"/>
  <c r="EO171" i="5"/>
  <c r="EO173" i="5"/>
  <c r="EO174" i="5"/>
  <c r="EO175" i="5"/>
  <c r="EO177" i="5"/>
  <c r="EO178" i="5"/>
  <c r="EO179" i="5"/>
  <c r="EO181" i="5"/>
  <c r="EO182" i="5"/>
  <c r="EO183" i="5"/>
  <c r="EO185" i="5"/>
  <c r="EO186" i="5"/>
  <c r="EO187" i="5"/>
  <c r="EO189" i="5"/>
  <c r="EO190" i="5"/>
  <c r="EO191" i="5"/>
  <c r="EO193" i="5"/>
  <c r="EO194" i="5"/>
  <c r="EO195" i="5"/>
  <c r="EO197" i="5"/>
  <c r="EO198" i="5"/>
  <c r="EO199" i="5"/>
  <c r="EO201" i="5"/>
  <c r="EO202" i="5"/>
  <c r="EO203" i="5"/>
  <c r="EO205" i="5"/>
  <c r="EO206" i="5"/>
  <c r="EN7" i="5"/>
  <c r="EN8" i="5"/>
  <c r="EN9" i="5"/>
  <c r="EN10" i="5"/>
  <c r="EN11" i="5"/>
  <c r="EN210" i="5" s="1"/>
  <c r="EN12" i="5"/>
  <c r="EN13" i="5"/>
  <c r="EN14" i="5"/>
  <c r="EN15" i="5"/>
  <c r="EN16" i="5"/>
  <c r="EN17" i="5"/>
  <c r="EN18" i="5"/>
  <c r="EN19" i="5"/>
  <c r="EN20" i="5"/>
  <c r="EN21" i="5"/>
  <c r="EN22" i="5"/>
  <c r="EN23" i="5"/>
  <c r="EN24" i="5"/>
  <c r="EN25" i="5"/>
  <c r="EN26" i="5"/>
  <c r="EN27" i="5"/>
  <c r="EN28" i="5"/>
  <c r="EN29" i="5"/>
  <c r="EN30" i="5"/>
  <c r="EN31" i="5"/>
  <c r="EN32" i="5"/>
  <c r="EN33" i="5"/>
  <c r="EN34" i="5"/>
  <c r="EN35" i="5"/>
  <c r="EN36" i="5"/>
  <c r="EN37" i="5"/>
  <c r="EN38" i="5"/>
  <c r="EN39" i="5"/>
  <c r="EN40" i="5"/>
  <c r="EN41" i="5"/>
  <c r="EN42" i="5"/>
  <c r="EN43" i="5"/>
  <c r="EN44" i="5"/>
  <c r="EN45" i="5"/>
  <c r="EN46" i="5"/>
  <c r="EN47" i="5"/>
  <c r="EN48" i="5"/>
  <c r="EN49" i="5"/>
  <c r="EN50" i="5"/>
  <c r="EN51" i="5"/>
  <c r="EN52" i="5"/>
  <c r="EN53" i="5"/>
  <c r="EN54" i="5"/>
  <c r="EN55" i="5"/>
  <c r="EN56" i="5"/>
  <c r="EN57" i="5"/>
  <c r="EN58" i="5"/>
  <c r="EN59" i="5"/>
  <c r="EN60" i="5"/>
  <c r="EN61" i="5"/>
  <c r="EN62" i="5"/>
  <c r="EN63" i="5"/>
  <c r="EN64" i="5"/>
  <c r="EN65" i="5"/>
  <c r="EN66" i="5"/>
  <c r="EN67" i="5"/>
  <c r="EN68" i="5"/>
  <c r="EN69" i="5"/>
  <c r="AI70" i="5"/>
  <c r="EN70" i="5"/>
  <c r="AI71" i="5"/>
  <c r="EN71" i="5"/>
  <c r="AI72" i="5"/>
  <c r="EN72" i="5"/>
  <c r="AI73" i="5"/>
  <c r="EN73" i="5"/>
  <c r="AI74" i="5"/>
  <c r="EN74" i="5"/>
  <c r="AI75" i="5"/>
  <c r="EN75" i="5"/>
  <c r="AI76" i="5"/>
  <c r="EN76" i="5"/>
  <c r="AI77" i="5"/>
  <c r="EN77" i="5"/>
  <c r="AI78" i="5"/>
  <c r="EN78" i="5"/>
  <c r="AI79" i="5"/>
  <c r="EN79" i="5"/>
  <c r="AI80" i="5"/>
  <c r="EN80" i="5"/>
  <c r="AI81" i="5"/>
  <c r="EN81" i="5"/>
  <c r="AI82" i="5"/>
  <c r="EN82" i="5"/>
  <c r="AI83" i="5"/>
  <c r="EN83" i="5"/>
  <c r="AI84" i="5"/>
  <c r="EN84" i="5"/>
  <c r="AI85" i="5"/>
  <c r="EN85" i="5"/>
  <c r="AI86" i="5"/>
  <c r="EK86" i="5"/>
  <c r="EN86" i="5"/>
  <c r="AI87" i="5"/>
  <c r="EN87" i="5"/>
  <c r="AI88" i="5"/>
  <c r="EN88" i="5"/>
  <c r="AI89" i="5"/>
  <c r="EN89" i="5"/>
  <c r="AI90" i="5"/>
  <c r="EN90" i="5"/>
  <c r="AI91" i="5"/>
  <c r="EN91" i="5"/>
  <c r="AI92" i="5"/>
  <c r="EN92" i="5"/>
  <c r="AI93" i="5"/>
  <c r="EN93" i="5"/>
  <c r="AI94" i="5"/>
  <c r="EN94" i="5"/>
  <c r="AI95" i="5"/>
  <c r="EN95" i="5"/>
  <c r="AI96" i="5"/>
  <c r="EN96" i="5"/>
  <c r="AI97" i="5"/>
  <c r="EN97" i="5"/>
  <c r="AI98" i="5"/>
  <c r="EN98" i="5"/>
  <c r="AI99" i="5"/>
  <c r="EN99" i="5"/>
  <c r="AI100" i="5"/>
  <c r="EN100" i="5"/>
  <c r="AI101" i="5"/>
  <c r="EN101" i="5"/>
  <c r="AI102" i="5"/>
  <c r="EN102" i="5"/>
  <c r="AI103" i="5"/>
  <c r="EN103" i="5"/>
  <c r="AI104" i="5"/>
  <c r="EN104" i="5"/>
  <c r="AI105" i="5"/>
  <c r="EN105" i="5"/>
  <c r="AI106" i="5"/>
  <c r="EN106" i="5"/>
  <c r="AI107" i="5"/>
  <c r="EN107" i="5"/>
  <c r="AI108" i="5"/>
  <c r="EN108" i="5"/>
  <c r="AI109" i="5"/>
  <c r="EN109" i="5"/>
  <c r="AI110" i="5"/>
  <c r="EN110" i="5"/>
  <c r="AI111" i="5"/>
  <c r="EN111" i="5"/>
  <c r="AI112" i="5"/>
  <c r="EN112" i="5"/>
  <c r="AI113" i="5"/>
  <c r="EN113" i="5"/>
  <c r="AI114" i="5"/>
  <c r="EN114" i="5"/>
  <c r="AI115" i="5"/>
  <c r="EN115" i="5"/>
  <c r="AI116" i="5"/>
  <c r="EN116" i="5"/>
  <c r="AI117" i="5"/>
  <c r="EN117" i="5"/>
  <c r="AI118" i="5"/>
  <c r="EN118" i="5"/>
  <c r="AI119" i="5"/>
  <c r="EN119" i="5"/>
  <c r="AI120" i="5"/>
  <c r="EN120" i="5"/>
  <c r="AI121" i="5"/>
  <c r="EN121" i="5"/>
  <c r="AI122" i="5"/>
  <c r="EN122" i="5"/>
  <c r="AI123" i="5"/>
  <c r="EN123" i="5"/>
  <c r="AI124" i="5"/>
  <c r="EN124" i="5"/>
  <c r="AI125" i="5"/>
  <c r="EN125" i="5"/>
  <c r="AI126" i="5"/>
  <c r="EN126" i="5"/>
  <c r="AI127" i="5"/>
  <c r="EN127" i="5"/>
  <c r="AI128" i="5"/>
  <c r="EN128" i="5"/>
  <c r="AI129" i="5"/>
  <c r="EN129" i="5"/>
  <c r="AI130" i="5"/>
  <c r="EN130" i="5"/>
  <c r="AI131" i="5"/>
  <c r="EN131" i="5"/>
  <c r="AI132" i="5"/>
  <c r="EN132" i="5"/>
  <c r="AI133" i="5"/>
  <c r="EN133" i="5"/>
  <c r="AI134" i="5"/>
  <c r="EN134" i="5"/>
  <c r="AI135" i="5"/>
  <c r="EN135" i="5"/>
  <c r="AI136" i="5"/>
  <c r="EN136" i="5"/>
  <c r="AI137" i="5"/>
  <c r="EN137" i="5"/>
  <c r="AI138" i="5"/>
  <c r="EN138" i="5"/>
  <c r="AI139" i="5"/>
  <c r="EN139" i="5"/>
  <c r="AI140" i="5"/>
  <c r="EN140" i="5"/>
  <c r="AI141" i="5"/>
  <c r="EN141" i="5"/>
  <c r="AI142" i="5"/>
  <c r="EN142" i="5"/>
  <c r="AI143" i="5"/>
  <c r="EN143" i="5"/>
  <c r="AI144" i="5"/>
  <c r="EN144" i="5"/>
  <c r="AI145" i="5"/>
  <c r="EN145" i="5"/>
  <c r="AI146" i="5"/>
  <c r="EN146" i="5"/>
  <c r="AI147" i="5"/>
  <c r="EN147" i="5"/>
  <c r="AI148" i="5"/>
  <c r="EN148" i="5"/>
  <c r="AI149" i="5"/>
  <c r="EN149" i="5"/>
  <c r="AI150" i="5"/>
  <c r="EN150" i="5"/>
  <c r="AI151" i="5"/>
  <c r="EN151" i="5"/>
  <c r="AI152" i="5"/>
  <c r="EN152" i="5"/>
  <c r="AI153" i="5"/>
  <c r="EN153" i="5"/>
  <c r="AI154" i="5"/>
  <c r="EN154" i="5"/>
  <c r="AI155" i="5"/>
  <c r="EN155" i="5"/>
  <c r="AI156" i="5"/>
  <c r="EN156" i="5"/>
  <c r="AI157" i="5"/>
  <c r="EN157" i="5"/>
  <c r="AI158" i="5"/>
  <c r="EN158" i="5"/>
  <c r="AI159" i="5"/>
  <c r="EN159" i="5"/>
  <c r="AI160" i="5"/>
  <c r="EN160" i="5"/>
  <c r="AI161" i="5"/>
  <c r="EN161" i="5"/>
  <c r="AI162" i="5"/>
  <c r="EN162" i="5"/>
  <c r="AI163" i="5"/>
  <c r="EN163" i="5"/>
  <c r="AI164" i="5"/>
  <c r="EK164" i="5"/>
  <c r="EN164" i="5"/>
  <c r="AI165" i="5"/>
  <c r="EN165" i="5"/>
  <c r="AI166" i="5"/>
  <c r="EN166" i="5"/>
  <c r="AI167" i="5"/>
  <c r="EN167" i="5"/>
  <c r="AI168" i="5"/>
  <c r="EN168" i="5"/>
  <c r="AI169" i="5"/>
  <c r="EN169" i="5"/>
  <c r="AI170" i="5"/>
  <c r="EN170" i="5"/>
  <c r="AI171" i="5"/>
  <c r="EN171" i="5"/>
  <c r="AI172" i="5"/>
  <c r="EN172" i="5"/>
  <c r="AI173" i="5"/>
  <c r="EN173" i="5"/>
  <c r="AI174" i="5"/>
  <c r="EN174" i="5"/>
  <c r="AI175" i="5"/>
  <c r="EN175" i="5"/>
  <c r="AI176" i="5"/>
  <c r="EN176" i="5"/>
  <c r="AI177" i="5"/>
  <c r="EN177" i="5"/>
  <c r="AI178" i="5"/>
  <c r="EN178" i="5"/>
  <c r="AI179" i="5"/>
  <c r="EN179" i="5"/>
  <c r="AI180" i="5"/>
  <c r="EK180" i="5"/>
  <c r="EN180" i="5"/>
  <c r="AI181" i="5"/>
  <c r="EN181" i="5"/>
  <c r="AI182" i="5"/>
  <c r="EN182" i="5"/>
  <c r="AI183" i="5"/>
  <c r="EN183" i="5"/>
  <c r="AI184" i="5"/>
  <c r="EN184" i="5"/>
  <c r="AI185" i="5"/>
  <c r="EN185" i="5"/>
  <c r="AI186" i="5"/>
  <c r="EN186" i="5"/>
  <c r="AI187" i="5"/>
  <c r="EN187" i="5"/>
  <c r="AI188" i="5"/>
  <c r="EN188" i="5"/>
  <c r="AI189" i="5"/>
  <c r="EN189" i="5"/>
  <c r="AI190" i="5"/>
  <c r="EN190" i="5"/>
  <c r="AI191" i="5"/>
  <c r="EN191" i="5"/>
  <c r="AI192" i="5"/>
  <c r="EN192" i="5"/>
  <c r="AI193" i="5"/>
  <c r="EN193" i="5"/>
  <c r="AI194" i="5"/>
  <c r="EN194" i="5"/>
  <c r="AI195" i="5"/>
  <c r="EN195" i="5"/>
  <c r="AI196" i="5"/>
  <c r="EN196" i="5"/>
  <c r="AI197" i="5"/>
  <c r="EN197" i="5"/>
  <c r="AI198" i="5"/>
  <c r="EN198" i="5"/>
  <c r="AI199" i="5"/>
  <c r="EN199" i="5"/>
  <c r="AI200" i="5"/>
  <c r="EN200" i="5"/>
  <c r="AI201" i="5"/>
  <c r="EN201" i="5"/>
  <c r="AI202" i="5"/>
  <c r="EN202" i="5"/>
  <c r="AI203" i="5"/>
  <c r="EN203" i="5"/>
  <c r="AI204" i="5"/>
  <c r="EN204" i="5"/>
  <c r="AI205" i="5"/>
  <c r="EN205" i="5"/>
  <c r="AI206" i="5"/>
  <c r="EN206" i="5"/>
  <c r="EJ7" i="5"/>
  <c r="EJ8" i="5"/>
  <c r="EJ9" i="5"/>
  <c r="EJ10" i="5"/>
  <c r="EJ11" i="5"/>
  <c r="EJ210" i="5" s="1"/>
  <c r="EJ12" i="5"/>
  <c r="EJ13" i="5"/>
  <c r="EJ14" i="5"/>
  <c r="EJ15" i="5"/>
  <c r="EJ16" i="5"/>
  <c r="EJ17" i="5"/>
  <c r="EJ18" i="5"/>
  <c r="EJ19" i="5"/>
  <c r="EJ20" i="5"/>
  <c r="EJ21" i="5"/>
  <c r="EJ22" i="5"/>
  <c r="EJ23" i="5"/>
  <c r="EJ24" i="5"/>
  <c r="EJ25" i="5"/>
  <c r="EJ26" i="5"/>
  <c r="EJ27" i="5"/>
  <c r="EJ28" i="5"/>
  <c r="EJ29" i="5"/>
  <c r="EJ30" i="5"/>
  <c r="EJ31" i="5"/>
  <c r="EJ32" i="5"/>
  <c r="EJ33" i="5"/>
  <c r="EJ34" i="5"/>
  <c r="EJ35" i="5"/>
  <c r="EJ36" i="5"/>
  <c r="EJ37" i="5"/>
  <c r="EJ38" i="5"/>
  <c r="EJ39" i="5"/>
  <c r="EJ40" i="5"/>
  <c r="EJ41" i="5"/>
  <c r="EJ42" i="5"/>
  <c r="EJ43" i="5"/>
  <c r="EJ44" i="5"/>
  <c r="EJ45" i="5"/>
  <c r="EJ46" i="5"/>
  <c r="EJ47" i="5"/>
  <c r="EJ48" i="5"/>
  <c r="EJ49" i="5"/>
  <c r="EJ50" i="5"/>
  <c r="EJ51" i="5"/>
  <c r="EJ52" i="5"/>
  <c r="EJ53" i="5"/>
  <c r="EJ54" i="5"/>
  <c r="EJ55" i="5"/>
  <c r="EJ56" i="5"/>
  <c r="EJ57" i="5"/>
  <c r="EJ58" i="5"/>
  <c r="EJ59" i="5"/>
  <c r="EJ60" i="5"/>
  <c r="EJ61" i="5"/>
  <c r="EJ62" i="5"/>
  <c r="EJ63" i="5"/>
  <c r="EJ64" i="5"/>
  <c r="EJ65" i="5"/>
  <c r="EJ66" i="5"/>
  <c r="EJ67" i="5"/>
  <c r="EJ68" i="5"/>
  <c r="EJ69" i="5"/>
  <c r="EJ70" i="5"/>
  <c r="EJ71" i="5"/>
  <c r="EJ72" i="5"/>
  <c r="EJ73" i="5"/>
  <c r="EJ74" i="5"/>
  <c r="EJ75" i="5"/>
  <c r="EJ76" i="5"/>
  <c r="EJ77" i="5"/>
  <c r="EJ78" i="5"/>
  <c r="EJ79" i="5"/>
  <c r="EJ80" i="5"/>
  <c r="EJ81" i="5"/>
  <c r="EJ82" i="5"/>
  <c r="EJ83" i="5"/>
  <c r="EJ84" i="5"/>
  <c r="EJ85" i="5"/>
  <c r="EJ86" i="5"/>
  <c r="EJ87" i="5"/>
  <c r="EJ88" i="5"/>
  <c r="EJ89" i="5"/>
  <c r="EJ90" i="5"/>
  <c r="EJ91" i="5"/>
  <c r="EJ92" i="5"/>
  <c r="EJ93" i="5"/>
  <c r="EJ94" i="5"/>
  <c r="EJ95" i="5"/>
  <c r="EJ96" i="5"/>
  <c r="EJ97" i="5"/>
  <c r="EJ98" i="5"/>
  <c r="EJ99" i="5"/>
  <c r="EJ100" i="5"/>
  <c r="EJ101" i="5"/>
  <c r="EJ102" i="5"/>
  <c r="EJ103" i="5"/>
  <c r="EJ104" i="5"/>
  <c r="EJ105" i="5"/>
  <c r="EJ106" i="5"/>
  <c r="EJ107" i="5"/>
  <c r="EJ108" i="5"/>
  <c r="EJ109" i="5"/>
  <c r="EJ110" i="5"/>
  <c r="EJ111" i="5"/>
  <c r="EJ112" i="5"/>
  <c r="EJ113" i="5"/>
  <c r="EJ114" i="5"/>
  <c r="EJ115" i="5"/>
  <c r="EJ116" i="5"/>
  <c r="EJ117" i="5"/>
  <c r="EJ118" i="5"/>
  <c r="EJ119" i="5"/>
  <c r="EJ120" i="5"/>
  <c r="EJ121" i="5"/>
  <c r="EJ122" i="5"/>
  <c r="EJ123" i="5"/>
  <c r="EJ124" i="5"/>
  <c r="EJ125" i="5"/>
  <c r="EJ126" i="5"/>
  <c r="EJ127" i="5"/>
  <c r="EJ128" i="5"/>
  <c r="EJ129" i="5"/>
  <c r="EJ130" i="5"/>
  <c r="EJ131" i="5"/>
  <c r="EJ132" i="5"/>
  <c r="EJ133" i="5"/>
  <c r="EJ134" i="5"/>
  <c r="EJ135" i="5"/>
  <c r="EJ136" i="5"/>
  <c r="EJ137" i="5"/>
  <c r="EJ138" i="5"/>
  <c r="EJ139" i="5"/>
  <c r="EJ140" i="5"/>
  <c r="EJ141" i="5"/>
  <c r="EJ142" i="5"/>
  <c r="EJ143" i="5"/>
  <c r="EJ144" i="5"/>
  <c r="EJ145" i="5"/>
  <c r="EJ146" i="5"/>
  <c r="EJ147" i="5"/>
  <c r="EJ148" i="5"/>
  <c r="EJ149" i="5"/>
  <c r="EJ150" i="5"/>
  <c r="EJ151" i="5"/>
  <c r="EJ152" i="5"/>
  <c r="EJ153" i="5"/>
  <c r="EJ154" i="5"/>
  <c r="EJ155" i="5"/>
  <c r="EJ156" i="5"/>
  <c r="EJ157" i="5"/>
  <c r="EJ158" i="5"/>
  <c r="EJ159" i="5"/>
  <c r="EJ160" i="5"/>
  <c r="EJ161" i="5"/>
  <c r="EJ162" i="5"/>
  <c r="EJ163" i="5"/>
  <c r="EJ164" i="5"/>
  <c r="EJ165" i="5"/>
  <c r="EJ166" i="5"/>
  <c r="EJ167" i="5"/>
  <c r="EJ168" i="5"/>
  <c r="EJ169" i="5"/>
  <c r="EJ170" i="5"/>
  <c r="EJ171" i="5"/>
  <c r="EJ172" i="5"/>
  <c r="EJ173" i="5"/>
  <c r="EJ174" i="5"/>
  <c r="EJ175" i="5"/>
  <c r="EJ176" i="5"/>
  <c r="EJ177" i="5"/>
  <c r="EJ178" i="5"/>
  <c r="EJ179" i="5"/>
  <c r="EJ180" i="5"/>
  <c r="EJ181" i="5"/>
  <c r="EJ182" i="5"/>
  <c r="EJ183" i="5"/>
  <c r="EJ184" i="5"/>
  <c r="EJ185" i="5"/>
  <c r="EJ186" i="5"/>
  <c r="EJ187" i="5"/>
  <c r="EJ188" i="5"/>
  <c r="EJ189" i="5"/>
  <c r="EJ190" i="5"/>
  <c r="EJ191" i="5"/>
  <c r="EJ192" i="5"/>
  <c r="EJ193" i="5"/>
  <c r="EJ194" i="5"/>
  <c r="EJ195" i="5"/>
  <c r="EJ196" i="5"/>
  <c r="EJ197" i="5"/>
  <c r="EJ198" i="5"/>
  <c r="EJ199" i="5"/>
  <c r="EJ200" i="5"/>
  <c r="EJ201" i="5"/>
  <c r="EJ202" i="5"/>
  <c r="EJ203" i="5"/>
  <c r="EJ204" i="5"/>
  <c r="EJ205" i="5"/>
  <c r="EJ206" i="5"/>
  <c r="EI7" i="5"/>
  <c r="EI8" i="5"/>
  <c r="EI9" i="5"/>
  <c r="EI10" i="5"/>
  <c r="EI11" i="5"/>
  <c r="EI12" i="5"/>
  <c r="EI13" i="5"/>
  <c r="EI14" i="5"/>
  <c r="EI15" i="5"/>
  <c r="EI16" i="5"/>
  <c r="EI17" i="5"/>
  <c r="EI18" i="5"/>
  <c r="EI19" i="5"/>
  <c r="EI20" i="5"/>
  <c r="EI21" i="5"/>
  <c r="EI22" i="5"/>
  <c r="EI23" i="5"/>
  <c r="EI24" i="5"/>
  <c r="EI25" i="5"/>
  <c r="EI26" i="5"/>
  <c r="EI27" i="5"/>
  <c r="EI28" i="5"/>
  <c r="EI29" i="5"/>
  <c r="EI30" i="5"/>
  <c r="EI31" i="5"/>
  <c r="EI32" i="5"/>
  <c r="EI33" i="5"/>
  <c r="EI34" i="5"/>
  <c r="EI35" i="5"/>
  <c r="EI36" i="5"/>
  <c r="EI37" i="5"/>
  <c r="EI38" i="5"/>
  <c r="EI39" i="5"/>
  <c r="EI40" i="5"/>
  <c r="EI41" i="5"/>
  <c r="EI42" i="5"/>
  <c r="EI43" i="5"/>
  <c r="EI44" i="5"/>
  <c r="EI45" i="5"/>
  <c r="EI46" i="5"/>
  <c r="EI47" i="5"/>
  <c r="EI48" i="5"/>
  <c r="EI49" i="5"/>
  <c r="EI50" i="5"/>
  <c r="EI51" i="5"/>
  <c r="EI52" i="5"/>
  <c r="EI53" i="5"/>
  <c r="EI54" i="5"/>
  <c r="EI55" i="5"/>
  <c r="EI56" i="5"/>
  <c r="EI57" i="5"/>
  <c r="EI58" i="5"/>
  <c r="EI59" i="5"/>
  <c r="EI60" i="5"/>
  <c r="EI61" i="5"/>
  <c r="EI62" i="5"/>
  <c r="EI63" i="5"/>
  <c r="EI64" i="5"/>
  <c r="EI65" i="5"/>
  <c r="EI66" i="5"/>
  <c r="EI67" i="5"/>
  <c r="EI68" i="5"/>
  <c r="EI69" i="5"/>
  <c r="EI70" i="5"/>
  <c r="EI71" i="5"/>
  <c r="EI72" i="5"/>
  <c r="EI73" i="5"/>
  <c r="EI74" i="5"/>
  <c r="EI75" i="5"/>
  <c r="EI76" i="5"/>
  <c r="EI77" i="5"/>
  <c r="EI78" i="5"/>
  <c r="EI79" i="5"/>
  <c r="EI80" i="5"/>
  <c r="EI81" i="5"/>
  <c r="EI82" i="5"/>
  <c r="EI83" i="5"/>
  <c r="EI84" i="5"/>
  <c r="EI85" i="5"/>
  <c r="EI86" i="5"/>
  <c r="EI87" i="5"/>
  <c r="EI88" i="5"/>
  <c r="EI89" i="5"/>
  <c r="EI90" i="5"/>
  <c r="EI91" i="5"/>
  <c r="EI92" i="5"/>
  <c r="EI93" i="5"/>
  <c r="EI94" i="5"/>
  <c r="EI95" i="5"/>
  <c r="EI96" i="5"/>
  <c r="EI97" i="5"/>
  <c r="EI98" i="5"/>
  <c r="EI99" i="5"/>
  <c r="EI100" i="5"/>
  <c r="EI101" i="5"/>
  <c r="EI102" i="5"/>
  <c r="EI103" i="5"/>
  <c r="EI104" i="5"/>
  <c r="EI105" i="5"/>
  <c r="EI106" i="5"/>
  <c r="EI107" i="5"/>
  <c r="EI108" i="5"/>
  <c r="EI109" i="5"/>
  <c r="EI110" i="5"/>
  <c r="EI111" i="5"/>
  <c r="EI112" i="5"/>
  <c r="EI113" i="5"/>
  <c r="EI114" i="5"/>
  <c r="EI115" i="5"/>
  <c r="EI116" i="5"/>
  <c r="EI117" i="5"/>
  <c r="EI118" i="5"/>
  <c r="EI119" i="5"/>
  <c r="EI120" i="5"/>
  <c r="EI121" i="5"/>
  <c r="EI122" i="5"/>
  <c r="EI123" i="5"/>
  <c r="EI124" i="5"/>
  <c r="EI125" i="5"/>
  <c r="EI126" i="5"/>
  <c r="EI127" i="5"/>
  <c r="EI128" i="5"/>
  <c r="EI129" i="5"/>
  <c r="EI130" i="5"/>
  <c r="EI131" i="5"/>
  <c r="EI132" i="5"/>
  <c r="EI133" i="5"/>
  <c r="EI134" i="5"/>
  <c r="EI135" i="5"/>
  <c r="EI136" i="5"/>
  <c r="EI137" i="5"/>
  <c r="EI138" i="5"/>
  <c r="EI139" i="5"/>
  <c r="EI140" i="5"/>
  <c r="EI141" i="5"/>
  <c r="EI142" i="5"/>
  <c r="EI143" i="5"/>
  <c r="EI144" i="5"/>
  <c r="EI145" i="5"/>
  <c r="EI146" i="5"/>
  <c r="EI147" i="5"/>
  <c r="EI148" i="5"/>
  <c r="EI149" i="5"/>
  <c r="EI150" i="5"/>
  <c r="EI151" i="5"/>
  <c r="EI152" i="5"/>
  <c r="EI153" i="5"/>
  <c r="EI154" i="5"/>
  <c r="EI155" i="5"/>
  <c r="EI156" i="5"/>
  <c r="EI157" i="5"/>
  <c r="EI158" i="5"/>
  <c r="EI159" i="5"/>
  <c r="EI160" i="5"/>
  <c r="EI161" i="5"/>
  <c r="EI162" i="5"/>
  <c r="EI163" i="5"/>
  <c r="EI164" i="5"/>
  <c r="EI165" i="5"/>
  <c r="EI166" i="5"/>
  <c r="EI167" i="5"/>
  <c r="EI168" i="5"/>
  <c r="EI169" i="5"/>
  <c r="EI170" i="5"/>
  <c r="EI171" i="5"/>
  <c r="EI172" i="5"/>
  <c r="EI173" i="5"/>
  <c r="EI174" i="5"/>
  <c r="EI175" i="5"/>
  <c r="EI176" i="5"/>
  <c r="EI177" i="5"/>
  <c r="EI178" i="5"/>
  <c r="EI179" i="5"/>
  <c r="EI180" i="5"/>
  <c r="EI181" i="5"/>
  <c r="EI182" i="5"/>
  <c r="EI183" i="5"/>
  <c r="EI184" i="5"/>
  <c r="EI185" i="5"/>
  <c r="EI186" i="5"/>
  <c r="EI187" i="5"/>
  <c r="EI188" i="5"/>
  <c r="EI189" i="5"/>
  <c r="EI190" i="5"/>
  <c r="EI191" i="5"/>
  <c r="EI192" i="5"/>
  <c r="EI193" i="5"/>
  <c r="EI194" i="5"/>
  <c r="EI195" i="5"/>
  <c r="EI196" i="5"/>
  <c r="EI197" i="5"/>
  <c r="EI198" i="5"/>
  <c r="EI199" i="5"/>
  <c r="EI200" i="5"/>
  <c r="EI201" i="5"/>
  <c r="EI202" i="5"/>
  <c r="EI203" i="5"/>
  <c r="EI204" i="5"/>
  <c r="EI205" i="5"/>
  <c r="EI206" i="5"/>
  <c r="EH7" i="5"/>
  <c r="EH8" i="5"/>
  <c r="EH9" i="5"/>
  <c r="EH10" i="5"/>
  <c r="EH11" i="5"/>
  <c r="EH12" i="5"/>
  <c r="EH13" i="5"/>
  <c r="EH14" i="5"/>
  <c r="EH15" i="5"/>
  <c r="EH16" i="5"/>
  <c r="EH17" i="5"/>
  <c r="EH18" i="5"/>
  <c r="EH19" i="5"/>
  <c r="EH20" i="5"/>
  <c r="EH21" i="5"/>
  <c r="EH22" i="5"/>
  <c r="EH23" i="5"/>
  <c r="EH24" i="5"/>
  <c r="EH25" i="5"/>
  <c r="EH26" i="5"/>
  <c r="EH27" i="5"/>
  <c r="EH28" i="5"/>
  <c r="EH29" i="5"/>
  <c r="EH30" i="5"/>
  <c r="EH31" i="5"/>
  <c r="EH32" i="5"/>
  <c r="EH33" i="5"/>
  <c r="EH34" i="5"/>
  <c r="EH35" i="5"/>
  <c r="EH36" i="5"/>
  <c r="EH37" i="5"/>
  <c r="EH38" i="5"/>
  <c r="EH39" i="5"/>
  <c r="EH40" i="5"/>
  <c r="EH41" i="5"/>
  <c r="EH42" i="5"/>
  <c r="EH43" i="5"/>
  <c r="EH44" i="5"/>
  <c r="EH45" i="5"/>
  <c r="EH46" i="5"/>
  <c r="EH47" i="5"/>
  <c r="EH48" i="5"/>
  <c r="EH49" i="5"/>
  <c r="EH50" i="5"/>
  <c r="EH51" i="5"/>
  <c r="EH52" i="5"/>
  <c r="EH53" i="5"/>
  <c r="EH54" i="5"/>
  <c r="EH55" i="5"/>
  <c r="EH56" i="5"/>
  <c r="EH57" i="5"/>
  <c r="EH58" i="5"/>
  <c r="EH59" i="5"/>
  <c r="EH60" i="5"/>
  <c r="EH61" i="5"/>
  <c r="EH62" i="5"/>
  <c r="EH63" i="5"/>
  <c r="EH64" i="5"/>
  <c r="EH65" i="5"/>
  <c r="EH66" i="5"/>
  <c r="EH67" i="5"/>
  <c r="EH68" i="5"/>
  <c r="EH69" i="5"/>
  <c r="EH70" i="5"/>
  <c r="EH71" i="5"/>
  <c r="EH72" i="5"/>
  <c r="EH73" i="5"/>
  <c r="EH74" i="5"/>
  <c r="EH75" i="5"/>
  <c r="EH76" i="5"/>
  <c r="EH77" i="5"/>
  <c r="EH78" i="5"/>
  <c r="EH79" i="5"/>
  <c r="EH80" i="5"/>
  <c r="EH81" i="5"/>
  <c r="EH82" i="5"/>
  <c r="EH83" i="5"/>
  <c r="EH84" i="5"/>
  <c r="EH85" i="5"/>
  <c r="EH86" i="5"/>
  <c r="EH87" i="5"/>
  <c r="EH88" i="5"/>
  <c r="EH89" i="5"/>
  <c r="EH90" i="5"/>
  <c r="EH91" i="5"/>
  <c r="EH92" i="5"/>
  <c r="EH93" i="5"/>
  <c r="EH94" i="5"/>
  <c r="EH95" i="5"/>
  <c r="EH96" i="5"/>
  <c r="EH97" i="5"/>
  <c r="EH98" i="5"/>
  <c r="EH99" i="5"/>
  <c r="EH100" i="5"/>
  <c r="EH101" i="5"/>
  <c r="EH102" i="5"/>
  <c r="EH103" i="5"/>
  <c r="EH104" i="5"/>
  <c r="EH105" i="5"/>
  <c r="EH106" i="5"/>
  <c r="EH107" i="5"/>
  <c r="EH108" i="5"/>
  <c r="EH109" i="5"/>
  <c r="EH110" i="5"/>
  <c r="EH111" i="5"/>
  <c r="EH112" i="5"/>
  <c r="EH113" i="5"/>
  <c r="EH114" i="5"/>
  <c r="EH115" i="5"/>
  <c r="EH116" i="5"/>
  <c r="EH117" i="5"/>
  <c r="EH118" i="5"/>
  <c r="EH119" i="5"/>
  <c r="EH120" i="5"/>
  <c r="EH121" i="5"/>
  <c r="EH122" i="5"/>
  <c r="EH123" i="5"/>
  <c r="EH124" i="5"/>
  <c r="EH125" i="5"/>
  <c r="EH126" i="5"/>
  <c r="EH127" i="5"/>
  <c r="EH128" i="5"/>
  <c r="EH129" i="5"/>
  <c r="EH130" i="5"/>
  <c r="EH131" i="5"/>
  <c r="EH132" i="5"/>
  <c r="EH133" i="5"/>
  <c r="EH134" i="5"/>
  <c r="EH135" i="5"/>
  <c r="EH136" i="5"/>
  <c r="EH137" i="5"/>
  <c r="EH138" i="5"/>
  <c r="EH139" i="5"/>
  <c r="EH140" i="5"/>
  <c r="EH141" i="5"/>
  <c r="EH142" i="5"/>
  <c r="EH143" i="5"/>
  <c r="EH144" i="5"/>
  <c r="EH145" i="5"/>
  <c r="EH146" i="5"/>
  <c r="EH147" i="5"/>
  <c r="EH148" i="5"/>
  <c r="EH149" i="5"/>
  <c r="EH150" i="5"/>
  <c r="EH151" i="5"/>
  <c r="EH152" i="5"/>
  <c r="EH153" i="5"/>
  <c r="EH154" i="5"/>
  <c r="EH155" i="5"/>
  <c r="EH156" i="5"/>
  <c r="EH157" i="5"/>
  <c r="EH158" i="5"/>
  <c r="EH159" i="5"/>
  <c r="EH160" i="5"/>
  <c r="EH161" i="5"/>
  <c r="EH162" i="5"/>
  <c r="EH163" i="5"/>
  <c r="EH164" i="5"/>
  <c r="EH165" i="5"/>
  <c r="EH166" i="5"/>
  <c r="EH167" i="5"/>
  <c r="EH168" i="5"/>
  <c r="EH169" i="5"/>
  <c r="EH170" i="5"/>
  <c r="EH171" i="5"/>
  <c r="EH172" i="5"/>
  <c r="EH173" i="5"/>
  <c r="EH174" i="5"/>
  <c r="EH175" i="5"/>
  <c r="EH176" i="5"/>
  <c r="EH177" i="5"/>
  <c r="EH178" i="5"/>
  <c r="EH179" i="5"/>
  <c r="EH180" i="5"/>
  <c r="EH181" i="5"/>
  <c r="EH182" i="5"/>
  <c r="EH183" i="5"/>
  <c r="EH184" i="5"/>
  <c r="EH185" i="5"/>
  <c r="EH186" i="5"/>
  <c r="EH187" i="5"/>
  <c r="EH188" i="5"/>
  <c r="EH189" i="5"/>
  <c r="EH190" i="5"/>
  <c r="EH191" i="5"/>
  <c r="EH192" i="5"/>
  <c r="EH193" i="5"/>
  <c r="EH194" i="5"/>
  <c r="EH195" i="5"/>
  <c r="EH196" i="5"/>
  <c r="EH197" i="5"/>
  <c r="EH198" i="5"/>
  <c r="EH199" i="5"/>
  <c r="EH200" i="5"/>
  <c r="EH201" i="5"/>
  <c r="EH202" i="5"/>
  <c r="EH203" i="5"/>
  <c r="EH204" i="5"/>
  <c r="EH205" i="5"/>
  <c r="EH206" i="5"/>
  <c r="EG7" i="5"/>
  <c r="EG8" i="5"/>
  <c r="EG9" i="5"/>
  <c r="EG10" i="5"/>
  <c r="EG11" i="5"/>
  <c r="EG12" i="5"/>
  <c r="EG13" i="5"/>
  <c r="EG14" i="5"/>
  <c r="EG15" i="5"/>
  <c r="EG16" i="5"/>
  <c r="EG17" i="5"/>
  <c r="EG18" i="5"/>
  <c r="EG19" i="5"/>
  <c r="EG20" i="5"/>
  <c r="EG21" i="5"/>
  <c r="EG22" i="5"/>
  <c r="EG23" i="5"/>
  <c r="EG24" i="5"/>
  <c r="EG25" i="5"/>
  <c r="EG26" i="5"/>
  <c r="EG27" i="5"/>
  <c r="EG28" i="5"/>
  <c r="EG29" i="5"/>
  <c r="EG30" i="5"/>
  <c r="EG31" i="5"/>
  <c r="EG32" i="5"/>
  <c r="EG33" i="5"/>
  <c r="EG34" i="5"/>
  <c r="EG35" i="5"/>
  <c r="EG36" i="5"/>
  <c r="EG37" i="5"/>
  <c r="EG38" i="5"/>
  <c r="EG39" i="5"/>
  <c r="EG40" i="5"/>
  <c r="EG41" i="5"/>
  <c r="EG42" i="5"/>
  <c r="EG43" i="5"/>
  <c r="EG44" i="5"/>
  <c r="EG45" i="5"/>
  <c r="EG46" i="5"/>
  <c r="EG47" i="5"/>
  <c r="EG48" i="5"/>
  <c r="EG49" i="5"/>
  <c r="EG50" i="5"/>
  <c r="EG51" i="5"/>
  <c r="EG52" i="5"/>
  <c r="EG53" i="5"/>
  <c r="EG54" i="5"/>
  <c r="EG55" i="5"/>
  <c r="EG56" i="5"/>
  <c r="EG57" i="5"/>
  <c r="EG58" i="5"/>
  <c r="EG59" i="5"/>
  <c r="EG60" i="5"/>
  <c r="EG61" i="5"/>
  <c r="EG62" i="5"/>
  <c r="EG63" i="5"/>
  <c r="EG64" i="5"/>
  <c r="EG65" i="5"/>
  <c r="EG66" i="5"/>
  <c r="EG67" i="5"/>
  <c r="EG68" i="5"/>
  <c r="EG69" i="5"/>
  <c r="EG70" i="5"/>
  <c r="EG71" i="5"/>
  <c r="EG72" i="5"/>
  <c r="EG73" i="5"/>
  <c r="EG74" i="5"/>
  <c r="EG75" i="5"/>
  <c r="EG76" i="5"/>
  <c r="EG77" i="5"/>
  <c r="EG78" i="5"/>
  <c r="EG79" i="5"/>
  <c r="EG80" i="5"/>
  <c r="EG81" i="5"/>
  <c r="EG82" i="5"/>
  <c r="EG83" i="5"/>
  <c r="EG84" i="5"/>
  <c r="EG85" i="5"/>
  <c r="EG86" i="5"/>
  <c r="EG87" i="5"/>
  <c r="EG88" i="5"/>
  <c r="EG89" i="5"/>
  <c r="EG90" i="5"/>
  <c r="EG91" i="5"/>
  <c r="EG92" i="5"/>
  <c r="EG93" i="5"/>
  <c r="EG94" i="5"/>
  <c r="EG95" i="5"/>
  <c r="EG96" i="5"/>
  <c r="EG97" i="5"/>
  <c r="EG98" i="5"/>
  <c r="EG99" i="5"/>
  <c r="EG100" i="5"/>
  <c r="EG101" i="5"/>
  <c r="EG102" i="5"/>
  <c r="EG103" i="5"/>
  <c r="EG104" i="5"/>
  <c r="EG105" i="5"/>
  <c r="EG106" i="5"/>
  <c r="EG107" i="5"/>
  <c r="EG108" i="5"/>
  <c r="EG109" i="5"/>
  <c r="EG110" i="5"/>
  <c r="EG111" i="5"/>
  <c r="EG112" i="5"/>
  <c r="EG113" i="5"/>
  <c r="EG114" i="5"/>
  <c r="EG115" i="5"/>
  <c r="EG116" i="5"/>
  <c r="EG117" i="5"/>
  <c r="EG118" i="5"/>
  <c r="EG119" i="5"/>
  <c r="EG120" i="5"/>
  <c r="EG121" i="5"/>
  <c r="EG122" i="5"/>
  <c r="EG123" i="5"/>
  <c r="EG124" i="5"/>
  <c r="EG125" i="5"/>
  <c r="EG126" i="5"/>
  <c r="EG127" i="5"/>
  <c r="EG128" i="5"/>
  <c r="EG129" i="5"/>
  <c r="EG130" i="5"/>
  <c r="EG131" i="5"/>
  <c r="EG132" i="5"/>
  <c r="EG133" i="5"/>
  <c r="EG134" i="5"/>
  <c r="EG135" i="5"/>
  <c r="EG136" i="5"/>
  <c r="EG137" i="5"/>
  <c r="EG138" i="5"/>
  <c r="EG139" i="5"/>
  <c r="EG140" i="5"/>
  <c r="EG141" i="5"/>
  <c r="EG142" i="5"/>
  <c r="EG143" i="5"/>
  <c r="EG144" i="5"/>
  <c r="EG145" i="5"/>
  <c r="EG146" i="5"/>
  <c r="EG147" i="5"/>
  <c r="EG148" i="5"/>
  <c r="EG149" i="5"/>
  <c r="EG150" i="5"/>
  <c r="EG151" i="5"/>
  <c r="EG152" i="5"/>
  <c r="EG153" i="5"/>
  <c r="EG154" i="5"/>
  <c r="EG155" i="5"/>
  <c r="EG156" i="5"/>
  <c r="EG157" i="5"/>
  <c r="EG158" i="5"/>
  <c r="EG159" i="5"/>
  <c r="EG160" i="5"/>
  <c r="EG161" i="5"/>
  <c r="EG162" i="5"/>
  <c r="EG163" i="5"/>
  <c r="EG164" i="5"/>
  <c r="EG165" i="5"/>
  <c r="EG166" i="5"/>
  <c r="EG167" i="5"/>
  <c r="EG168" i="5"/>
  <c r="EG169" i="5"/>
  <c r="EG170" i="5"/>
  <c r="EG171" i="5"/>
  <c r="EG172" i="5"/>
  <c r="EG173" i="5"/>
  <c r="EG174" i="5"/>
  <c r="EG175" i="5"/>
  <c r="EG176" i="5"/>
  <c r="EG177" i="5"/>
  <c r="EG178" i="5"/>
  <c r="EG179" i="5"/>
  <c r="EG180" i="5"/>
  <c r="EG181" i="5"/>
  <c r="EG182" i="5"/>
  <c r="EG183" i="5"/>
  <c r="EG184" i="5"/>
  <c r="EG185" i="5"/>
  <c r="EG186" i="5"/>
  <c r="EG187" i="5"/>
  <c r="EG188" i="5"/>
  <c r="EG189" i="5"/>
  <c r="EG190" i="5"/>
  <c r="EG191" i="5"/>
  <c r="EG192" i="5"/>
  <c r="EG193" i="5"/>
  <c r="EG194" i="5"/>
  <c r="EG195" i="5"/>
  <c r="EG196" i="5"/>
  <c r="EG197" i="5"/>
  <c r="EG198" i="5"/>
  <c r="EG199" i="5"/>
  <c r="EG200" i="5"/>
  <c r="EG201" i="5"/>
  <c r="EG202" i="5"/>
  <c r="EG203" i="5"/>
  <c r="EG204" i="5"/>
  <c r="EG205" i="5"/>
  <c r="EG206" i="5"/>
  <c r="EG210" i="5"/>
  <c r="EF7" i="5"/>
  <c r="EF8" i="5"/>
  <c r="EF9" i="5"/>
  <c r="EF10" i="5"/>
  <c r="EF11" i="5"/>
  <c r="EF12" i="5"/>
  <c r="EF14" i="5"/>
  <c r="EF15" i="5"/>
  <c r="EF16" i="5"/>
  <c r="EF17" i="5"/>
  <c r="EF18" i="5"/>
  <c r="EF19" i="5"/>
  <c r="EF20" i="5"/>
  <c r="EF21" i="5"/>
  <c r="EF22" i="5"/>
  <c r="EF23" i="5"/>
  <c r="EF24" i="5"/>
  <c r="EF25" i="5"/>
  <c r="EF26" i="5"/>
  <c r="EF27" i="5"/>
  <c r="EF28" i="5"/>
  <c r="EF29" i="5"/>
  <c r="EF30" i="5"/>
  <c r="EF31" i="5"/>
  <c r="EF32" i="5"/>
  <c r="EF33" i="5"/>
  <c r="EF34" i="5"/>
  <c r="EF35" i="5"/>
  <c r="EF36" i="5"/>
  <c r="EF37" i="5"/>
  <c r="EF38" i="5"/>
  <c r="EF39" i="5"/>
  <c r="EF40" i="5"/>
  <c r="EF41" i="5"/>
  <c r="EF42" i="5"/>
  <c r="EF43" i="5"/>
  <c r="EF44" i="5"/>
  <c r="EF45" i="5"/>
  <c r="EF46" i="5"/>
  <c r="EF47" i="5"/>
  <c r="EF48" i="5"/>
  <c r="EF49" i="5"/>
  <c r="EF50" i="5"/>
  <c r="EF51" i="5"/>
  <c r="EF52" i="5"/>
  <c r="EF53" i="5"/>
  <c r="EF54" i="5"/>
  <c r="EF55" i="5"/>
  <c r="EF56" i="5"/>
  <c r="EF57" i="5"/>
  <c r="EF58" i="5"/>
  <c r="EF59" i="5"/>
  <c r="EF60" i="5"/>
  <c r="EF61" i="5"/>
  <c r="EF62" i="5"/>
  <c r="EF63" i="5"/>
  <c r="EF64" i="5"/>
  <c r="EF65" i="5"/>
  <c r="EF66" i="5"/>
  <c r="EF67" i="5"/>
  <c r="EF68" i="5"/>
  <c r="EF69" i="5"/>
  <c r="EF70" i="5"/>
  <c r="EF71" i="5"/>
  <c r="EF72" i="5"/>
  <c r="EF73" i="5"/>
  <c r="EF74" i="5"/>
  <c r="EF75" i="5"/>
  <c r="EF76" i="5"/>
  <c r="EF77" i="5"/>
  <c r="EF78" i="5"/>
  <c r="EF79" i="5"/>
  <c r="EF80" i="5"/>
  <c r="EF81" i="5"/>
  <c r="EF82" i="5"/>
  <c r="EF83" i="5"/>
  <c r="EF84" i="5"/>
  <c r="EF85" i="5"/>
  <c r="EF86" i="5"/>
  <c r="EF87" i="5"/>
  <c r="EF88" i="5"/>
  <c r="EF89" i="5"/>
  <c r="EF90" i="5"/>
  <c r="EF91" i="5"/>
  <c r="EF92" i="5"/>
  <c r="EF93" i="5"/>
  <c r="EF94" i="5"/>
  <c r="EF95" i="5"/>
  <c r="EF96" i="5"/>
  <c r="EF97" i="5"/>
  <c r="EF98" i="5"/>
  <c r="EF99" i="5"/>
  <c r="EF100" i="5"/>
  <c r="EF101" i="5"/>
  <c r="EF102" i="5"/>
  <c r="EF103" i="5"/>
  <c r="EF104" i="5"/>
  <c r="EF105" i="5"/>
  <c r="EF106" i="5"/>
  <c r="EF107" i="5"/>
  <c r="EF108" i="5"/>
  <c r="EF109" i="5"/>
  <c r="EF110" i="5"/>
  <c r="EF111" i="5"/>
  <c r="EF112" i="5"/>
  <c r="EF113" i="5"/>
  <c r="EF114" i="5"/>
  <c r="EF115" i="5"/>
  <c r="EF116" i="5"/>
  <c r="EF117" i="5"/>
  <c r="EF118" i="5"/>
  <c r="EF119" i="5"/>
  <c r="EF120" i="5"/>
  <c r="EF121" i="5"/>
  <c r="EF122" i="5"/>
  <c r="EF123" i="5"/>
  <c r="EF124" i="5"/>
  <c r="EF125" i="5"/>
  <c r="EF126" i="5"/>
  <c r="EF127" i="5"/>
  <c r="EF128" i="5"/>
  <c r="EF129" i="5"/>
  <c r="EF130" i="5"/>
  <c r="EF131" i="5"/>
  <c r="EF132" i="5"/>
  <c r="EF133" i="5"/>
  <c r="EF134" i="5"/>
  <c r="EF135" i="5"/>
  <c r="EF136" i="5"/>
  <c r="EF137" i="5"/>
  <c r="EF138" i="5"/>
  <c r="EF139" i="5"/>
  <c r="EF140" i="5"/>
  <c r="EF141" i="5"/>
  <c r="EF142" i="5"/>
  <c r="EF143" i="5"/>
  <c r="EF144" i="5"/>
  <c r="EF145" i="5"/>
  <c r="EF146" i="5"/>
  <c r="EF147" i="5"/>
  <c r="EF148" i="5"/>
  <c r="EF149" i="5"/>
  <c r="EF150" i="5"/>
  <c r="EF151" i="5"/>
  <c r="EF152" i="5"/>
  <c r="EF153" i="5"/>
  <c r="EF154" i="5"/>
  <c r="EF155" i="5"/>
  <c r="EF156" i="5"/>
  <c r="EF157" i="5"/>
  <c r="EF158" i="5"/>
  <c r="EF159" i="5"/>
  <c r="EF160" i="5"/>
  <c r="EF161" i="5"/>
  <c r="EF162" i="5"/>
  <c r="EF163" i="5"/>
  <c r="EF164" i="5"/>
  <c r="EF165" i="5"/>
  <c r="EF166" i="5"/>
  <c r="EF167" i="5"/>
  <c r="EF168" i="5"/>
  <c r="EF169" i="5"/>
  <c r="EF170" i="5"/>
  <c r="EF171" i="5"/>
  <c r="EF172" i="5"/>
  <c r="EF173" i="5"/>
  <c r="EF174" i="5"/>
  <c r="EF175" i="5"/>
  <c r="EF176" i="5"/>
  <c r="EF177" i="5"/>
  <c r="EF178" i="5"/>
  <c r="EF179" i="5"/>
  <c r="EF180" i="5"/>
  <c r="EF181" i="5"/>
  <c r="EF182" i="5"/>
  <c r="EF183" i="5"/>
  <c r="EF184" i="5"/>
  <c r="EF185" i="5"/>
  <c r="EF186" i="5"/>
  <c r="EF187" i="5"/>
  <c r="EF188" i="5"/>
  <c r="EF189" i="5"/>
  <c r="EF190" i="5"/>
  <c r="EF191" i="5"/>
  <c r="EF192" i="5"/>
  <c r="EF193" i="5"/>
  <c r="EF194" i="5"/>
  <c r="EF195" i="5"/>
  <c r="EF196" i="5"/>
  <c r="EF197" i="5"/>
  <c r="EF198" i="5"/>
  <c r="EF199" i="5"/>
  <c r="EF200" i="5"/>
  <c r="EF201" i="5"/>
  <c r="EF202" i="5"/>
  <c r="EF203" i="5"/>
  <c r="EF204" i="5"/>
  <c r="EF205" i="5"/>
  <c r="EF206" i="5"/>
  <c r="EB7" i="5"/>
  <c r="EB8" i="5"/>
  <c r="EB9" i="5"/>
  <c r="EB10" i="5"/>
  <c r="EB11" i="5"/>
  <c r="EB12" i="5"/>
  <c r="EB14" i="5"/>
  <c r="EB15" i="5"/>
  <c r="EB16" i="5"/>
  <c r="EB17" i="5"/>
  <c r="EB18" i="5"/>
  <c r="EB19" i="5"/>
  <c r="EB20" i="5"/>
  <c r="EB21" i="5"/>
  <c r="EB22" i="5"/>
  <c r="EB23" i="5"/>
  <c r="EB24" i="5"/>
  <c r="EB25" i="5"/>
  <c r="EB26" i="5"/>
  <c r="EB27" i="5"/>
  <c r="EB28" i="5"/>
  <c r="EB29" i="5"/>
  <c r="EB30" i="5"/>
  <c r="EB31" i="5"/>
  <c r="EB32" i="5"/>
  <c r="EB33" i="5"/>
  <c r="EB34" i="5"/>
  <c r="EB35" i="5"/>
  <c r="EB36" i="5"/>
  <c r="EB37" i="5"/>
  <c r="EB38" i="5"/>
  <c r="EB39" i="5"/>
  <c r="EB40" i="5"/>
  <c r="EB41" i="5"/>
  <c r="EB42" i="5"/>
  <c r="EB43" i="5"/>
  <c r="EB44" i="5"/>
  <c r="EB45" i="5"/>
  <c r="EB46" i="5"/>
  <c r="EB47" i="5"/>
  <c r="EB48" i="5"/>
  <c r="EB49" i="5"/>
  <c r="EB50" i="5"/>
  <c r="EB51" i="5"/>
  <c r="EB52" i="5"/>
  <c r="EB53" i="5"/>
  <c r="EB54" i="5"/>
  <c r="EB55" i="5"/>
  <c r="EB56" i="5"/>
  <c r="EB57" i="5"/>
  <c r="EB58" i="5"/>
  <c r="EB59" i="5"/>
  <c r="EB60" i="5"/>
  <c r="EB61" i="5"/>
  <c r="EB62" i="5"/>
  <c r="EB63" i="5"/>
  <c r="EB64" i="5"/>
  <c r="EB65" i="5"/>
  <c r="EB66" i="5"/>
  <c r="EB67" i="5"/>
  <c r="EB68" i="5"/>
  <c r="EB69" i="5"/>
  <c r="EB70" i="5"/>
  <c r="EB71" i="5"/>
  <c r="EB72" i="5"/>
  <c r="EB73" i="5"/>
  <c r="EB74" i="5"/>
  <c r="EB75" i="5"/>
  <c r="EB76" i="5"/>
  <c r="EB77" i="5"/>
  <c r="EB78" i="5"/>
  <c r="EB79" i="5"/>
  <c r="EB80" i="5"/>
  <c r="EB81" i="5"/>
  <c r="EB82" i="5"/>
  <c r="EB83" i="5"/>
  <c r="EB84" i="5"/>
  <c r="EB85" i="5"/>
  <c r="EB86" i="5"/>
  <c r="EB87" i="5"/>
  <c r="EB88" i="5"/>
  <c r="EB89" i="5"/>
  <c r="EB90" i="5"/>
  <c r="EB91" i="5"/>
  <c r="EB92" i="5"/>
  <c r="EB93" i="5"/>
  <c r="EB94" i="5"/>
  <c r="EB95" i="5"/>
  <c r="EB96" i="5"/>
  <c r="EB97" i="5"/>
  <c r="EB98" i="5"/>
  <c r="EB99" i="5"/>
  <c r="EB100" i="5"/>
  <c r="EB101" i="5"/>
  <c r="EB102" i="5"/>
  <c r="EB103" i="5"/>
  <c r="EB104" i="5"/>
  <c r="EB105" i="5"/>
  <c r="EB106" i="5"/>
  <c r="EB107" i="5"/>
  <c r="EB108" i="5"/>
  <c r="EB109" i="5"/>
  <c r="EB110" i="5"/>
  <c r="EB111" i="5"/>
  <c r="EB112" i="5"/>
  <c r="EB113" i="5"/>
  <c r="EB114" i="5"/>
  <c r="EB115" i="5"/>
  <c r="EB116" i="5"/>
  <c r="EB117" i="5"/>
  <c r="EB118" i="5"/>
  <c r="EB119" i="5"/>
  <c r="EB120" i="5"/>
  <c r="EB121" i="5"/>
  <c r="EB122" i="5"/>
  <c r="EB123" i="5"/>
  <c r="EB124" i="5"/>
  <c r="EB125" i="5"/>
  <c r="EB126" i="5"/>
  <c r="EB127" i="5"/>
  <c r="EB128" i="5"/>
  <c r="EB129" i="5"/>
  <c r="EB130" i="5"/>
  <c r="EB131" i="5"/>
  <c r="EB132" i="5"/>
  <c r="EB133" i="5"/>
  <c r="EB134" i="5"/>
  <c r="EB135" i="5"/>
  <c r="EB136" i="5"/>
  <c r="EB137" i="5"/>
  <c r="EB138" i="5"/>
  <c r="EB139" i="5"/>
  <c r="EB140" i="5"/>
  <c r="EB141" i="5"/>
  <c r="EB142" i="5"/>
  <c r="EB143" i="5"/>
  <c r="EB144" i="5"/>
  <c r="EB145" i="5"/>
  <c r="EB146" i="5"/>
  <c r="EB147" i="5"/>
  <c r="EB148" i="5"/>
  <c r="EB149" i="5"/>
  <c r="EB150" i="5"/>
  <c r="EB151" i="5"/>
  <c r="EB152" i="5"/>
  <c r="EB153" i="5"/>
  <c r="EB154" i="5"/>
  <c r="EB155" i="5"/>
  <c r="EB156" i="5"/>
  <c r="EB157" i="5"/>
  <c r="EB158" i="5"/>
  <c r="EB159" i="5"/>
  <c r="EB160" i="5"/>
  <c r="EB161" i="5"/>
  <c r="EB162" i="5"/>
  <c r="EB163" i="5"/>
  <c r="EB164" i="5"/>
  <c r="EB165" i="5"/>
  <c r="EB166" i="5"/>
  <c r="EB167" i="5"/>
  <c r="EB168" i="5"/>
  <c r="EB169" i="5"/>
  <c r="EB170" i="5"/>
  <c r="EB171" i="5"/>
  <c r="EB172" i="5"/>
  <c r="EB173" i="5"/>
  <c r="EB174" i="5"/>
  <c r="EB175" i="5"/>
  <c r="EB176" i="5"/>
  <c r="EB177" i="5"/>
  <c r="EB178" i="5"/>
  <c r="EB179" i="5"/>
  <c r="EB180" i="5"/>
  <c r="EB181" i="5"/>
  <c r="EB182" i="5"/>
  <c r="EB183" i="5"/>
  <c r="EB184" i="5"/>
  <c r="EB185" i="5"/>
  <c r="EB186" i="5"/>
  <c r="EB187" i="5"/>
  <c r="EB188" i="5"/>
  <c r="EB189" i="5"/>
  <c r="EB190" i="5"/>
  <c r="EB191" i="5"/>
  <c r="EB192" i="5"/>
  <c r="EB193" i="5"/>
  <c r="EB194" i="5"/>
  <c r="EB195" i="5"/>
  <c r="EB196" i="5"/>
  <c r="EB197" i="5"/>
  <c r="EB198" i="5"/>
  <c r="EB199" i="5"/>
  <c r="EB200" i="5"/>
  <c r="EB201" i="5"/>
  <c r="EB202" i="5"/>
  <c r="EB203" i="5"/>
  <c r="EB204" i="5"/>
  <c r="EB205" i="5"/>
  <c r="EB206" i="5"/>
  <c r="EA7" i="5"/>
  <c r="EA8" i="5"/>
  <c r="EA9" i="5"/>
  <c r="EA10" i="5"/>
  <c r="EA11" i="5"/>
  <c r="EA12" i="5"/>
  <c r="EA14" i="5"/>
  <c r="EA15" i="5"/>
  <c r="EA16" i="5"/>
  <c r="EA17" i="5"/>
  <c r="EA18" i="5"/>
  <c r="EA19" i="5"/>
  <c r="EA20" i="5"/>
  <c r="EA21" i="5"/>
  <c r="EA22" i="5"/>
  <c r="EA23" i="5"/>
  <c r="EA24" i="5"/>
  <c r="EA25" i="5"/>
  <c r="EA26" i="5"/>
  <c r="EA27" i="5"/>
  <c r="EA28" i="5"/>
  <c r="EA29" i="5"/>
  <c r="EA30" i="5"/>
  <c r="EA31" i="5"/>
  <c r="EA32" i="5"/>
  <c r="EA33" i="5"/>
  <c r="EA34" i="5"/>
  <c r="EA35" i="5"/>
  <c r="EA36" i="5"/>
  <c r="EA37" i="5"/>
  <c r="EA38" i="5"/>
  <c r="EA39" i="5"/>
  <c r="EA40" i="5"/>
  <c r="EA41" i="5"/>
  <c r="EA42" i="5"/>
  <c r="EA43" i="5"/>
  <c r="EA44" i="5"/>
  <c r="EA45" i="5"/>
  <c r="EA46" i="5"/>
  <c r="EA47" i="5"/>
  <c r="EA48" i="5"/>
  <c r="EA49" i="5"/>
  <c r="EA50" i="5"/>
  <c r="EA51" i="5"/>
  <c r="EA52" i="5"/>
  <c r="EA53" i="5"/>
  <c r="EA54" i="5"/>
  <c r="EA55" i="5"/>
  <c r="EA56" i="5"/>
  <c r="EA57" i="5"/>
  <c r="EA58" i="5"/>
  <c r="EA59" i="5"/>
  <c r="EA60" i="5"/>
  <c r="EA61" i="5"/>
  <c r="EA62" i="5"/>
  <c r="EA63" i="5"/>
  <c r="EA64" i="5"/>
  <c r="EA65" i="5"/>
  <c r="EA66" i="5"/>
  <c r="EA67" i="5"/>
  <c r="EA68" i="5"/>
  <c r="EA69" i="5"/>
  <c r="EA70" i="5"/>
  <c r="EA71" i="5"/>
  <c r="EA72" i="5"/>
  <c r="EA73" i="5"/>
  <c r="EA74" i="5"/>
  <c r="EA75" i="5"/>
  <c r="EA76" i="5"/>
  <c r="EA77" i="5"/>
  <c r="EA78" i="5"/>
  <c r="EA79" i="5"/>
  <c r="EA80" i="5"/>
  <c r="EA81" i="5"/>
  <c r="EA82" i="5"/>
  <c r="EA83" i="5"/>
  <c r="EA84" i="5"/>
  <c r="EA85" i="5"/>
  <c r="EA86" i="5"/>
  <c r="EA87" i="5"/>
  <c r="EA88" i="5"/>
  <c r="EA89" i="5"/>
  <c r="EA90" i="5"/>
  <c r="EA91" i="5"/>
  <c r="EA92" i="5"/>
  <c r="EA93" i="5"/>
  <c r="EA94" i="5"/>
  <c r="EA95" i="5"/>
  <c r="EA96" i="5"/>
  <c r="EA97" i="5"/>
  <c r="EA98" i="5"/>
  <c r="EA99" i="5"/>
  <c r="EA100" i="5"/>
  <c r="EA101" i="5"/>
  <c r="EA102" i="5"/>
  <c r="EA103" i="5"/>
  <c r="EA104" i="5"/>
  <c r="EA105" i="5"/>
  <c r="EA106" i="5"/>
  <c r="EA107" i="5"/>
  <c r="EA108" i="5"/>
  <c r="EA109" i="5"/>
  <c r="EA110" i="5"/>
  <c r="EA111" i="5"/>
  <c r="EA112" i="5"/>
  <c r="EA113" i="5"/>
  <c r="EA114" i="5"/>
  <c r="EA115" i="5"/>
  <c r="EA116" i="5"/>
  <c r="EA117" i="5"/>
  <c r="EA118" i="5"/>
  <c r="EA119" i="5"/>
  <c r="EA120" i="5"/>
  <c r="EA121" i="5"/>
  <c r="EA122" i="5"/>
  <c r="EA123" i="5"/>
  <c r="EA124" i="5"/>
  <c r="EA125" i="5"/>
  <c r="EA126" i="5"/>
  <c r="EA127" i="5"/>
  <c r="EA128" i="5"/>
  <c r="EA129" i="5"/>
  <c r="EA130" i="5"/>
  <c r="EA131" i="5"/>
  <c r="EA132" i="5"/>
  <c r="EA133" i="5"/>
  <c r="EA134" i="5"/>
  <c r="EA135" i="5"/>
  <c r="EA136" i="5"/>
  <c r="EA137" i="5"/>
  <c r="EA138" i="5"/>
  <c r="EA139" i="5"/>
  <c r="EA140" i="5"/>
  <c r="EA141" i="5"/>
  <c r="EA142" i="5"/>
  <c r="EA143" i="5"/>
  <c r="EA144" i="5"/>
  <c r="EA145" i="5"/>
  <c r="EA146" i="5"/>
  <c r="EA147" i="5"/>
  <c r="EA148" i="5"/>
  <c r="EA149" i="5"/>
  <c r="EA150" i="5"/>
  <c r="EA151" i="5"/>
  <c r="EA152" i="5"/>
  <c r="EA153" i="5"/>
  <c r="EA154" i="5"/>
  <c r="EA155" i="5"/>
  <c r="EA156" i="5"/>
  <c r="EA157" i="5"/>
  <c r="EA158" i="5"/>
  <c r="EA159" i="5"/>
  <c r="EA160" i="5"/>
  <c r="EA161" i="5"/>
  <c r="EA162" i="5"/>
  <c r="EA163" i="5"/>
  <c r="EA164" i="5"/>
  <c r="EA165" i="5"/>
  <c r="EA166" i="5"/>
  <c r="EA167" i="5"/>
  <c r="EA168" i="5"/>
  <c r="EA169" i="5"/>
  <c r="EA170" i="5"/>
  <c r="EA171" i="5"/>
  <c r="EA172" i="5"/>
  <c r="EA173" i="5"/>
  <c r="EA174" i="5"/>
  <c r="EA175" i="5"/>
  <c r="EA176" i="5"/>
  <c r="EA177" i="5"/>
  <c r="EA178" i="5"/>
  <c r="EA179" i="5"/>
  <c r="EA180" i="5"/>
  <c r="EA181" i="5"/>
  <c r="EA182" i="5"/>
  <c r="EA183" i="5"/>
  <c r="EA184" i="5"/>
  <c r="EA185" i="5"/>
  <c r="EA186" i="5"/>
  <c r="EA187" i="5"/>
  <c r="EA188" i="5"/>
  <c r="EA189" i="5"/>
  <c r="EA190" i="5"/>
  <c r="EA191" i="5"/>
  <c r="EA192" i="5"/>
  <c r="EA193" i="5"/>
  <c r="EA194" i="5"/>
  <c r="EA195" i="5"/>
  <c r="EA196" i="5"/>
  <c r="EA197" i="5"/>
  <c r="EA198" i="5"/>
  <c r="EA199" i="5"/>
  <c r="EA200" i="5"/>
  <c r="EA201" i="5"/>
  <c r="EA202" i="5"/>
  <c r="EA203" i="5"/>
  <c r="EA204" i="5"/>
  <c r="EA205" i="5"/>
  <c r="EA206" i="5"/>
  <c r="DZ7" i="5"/>
  <c r="DZ8" i="5"/>
  <c r="DZ9" i="5"/>
  <c r="DZ10" i="5"/>
  <c r="DZ11" i="5"/>
  <c r="DZ12" i="5"/>
  <c r="DZ14" i="5"/>
  <c r="DZ15" i="5"/>
  <c r="DZ16" i="5"/>
  <c r="DZ17" i="5"/>
  <c r="DZ18" i="5"/>
  <c r="DZ19" i="5"/>
  <c r="DZ20" i="5"/>
  <c r="DZ21" i="5"/>
  <c r="DZ22" i="5"/>
  <c r="DZ23" i="5"/>
  <c r="DZ24" i="5"/>
  <c r="DZ25" i="5"/>
  <c r="DZ26" i="5"/>
  <c r="DZ27" i="5"/>
  <c r="DZ28" i="5"/>
  <c r="DZ29" i="5"/>
  <c r="DZ30" i="5"/>
  <c r="DZ31" i="5"/>
  <c r="DZ32" i="5"/>
  <c r="DZ33" i="5"/>
  <c r="DZ34" i="5"/>
  <c r="DZ35" i="5"/>
  <c r="DZ36" i="5"/>
  <c r="DZ37" i="5"/>
  <c r="DZ38" i="5"/>
  <c r="DZ39" i="5"/>
  <c r="DZ40" i="5"/>
  <c r="DZ41" i="5"/>
  <c r="DZ42" i="5"/>
  <c r="DZ43" i="5"/>
  <c r="DZ44" i="5"/>
  <c r="DZ45" i="5"/>
  <c r="DZ46" i="5"/>
  <c r="DZ47" i="5"/>
  <c r="DZ48" i="5"/>
  <c r="DZ49" i="5"/>
  <c r="DZ50" i="5"/>
  <c r="DZ51" i="5"/>
  <c r="DZ52" i="5"/>
  <c r="DZ53" i="5"/>
  <c r="DZ54" i="5"/>
  <c r="DZ55" i="5"/>
  <c r="DZ56" i="5"/>
  <c r="DZ57" i="5"/>
  <c r="DZ58" i="5"/>
  <c r="DZ59" i="5"/>
  <c r="DZ60" i="5"/>
  <c r="DZ61" i="5"/>
  <c r="DZ62" i="5"/>
  <c r="DZ63" i="5"/>
  <c r="DZ64" i="5"/>
  <c r="DZ65" i="5"/>
  <c r="DZ66" i="5"/>
  <c r="DZ67" i="5"/>
  <c r="DZ68" i="5"/>
  <c r="DZ69" i="5"/>
  <c r="DZ70" i="5"/>
  <c r="DZ71" i="5"/>
  <c r="DZ72" i="5"/>
  <c r="DZ73" i="5"/>
  <c r="DZ74" i="5"/>
  <c r="DZ75" i="5"/>
  <c r="DZ76" i="5"/>
  <c r="DZ77" i="5"/>
  <c r="DZ78" i="5"/>
  <c r="DZ79" i="5"/>
  <c r="DZ80" i="5"/>
  <c r="DZ81" i="5"/>
  <c r="DZ82" i="5"/>
  <c r="DZ83" i="5"/>
  <c r="DZ84" i="5"/>
  <c r="DZ85" i="5"/>
  <c r="DZ86" i="5"/>
  <c r="DZ87" i="5"/>
  <c r="DZ88" i="5"/>
  <c r="DZ89" i="5"/>
  <c r="DZ90" i="5"/>
  <c r="DZ91" i="5"/>
  <c r="DZ92" i="5"/>
  <c r="DZ93" i="5"/>
  <c r="DZ94" i="5"/>
  <c r="DZ95" i="5"/>
  <c r="DZ96" i="5"/>
  <c r="DZ97" i="5"/>
  <c r="DZ98" i="5"/>
  <c r="DZ99" i="5"/>
  <c r="DZ100" i="5"/>
  <c r="DZ101" i="5"/>
  <c r="DZ102" i="5"/>
  <c r="DZ103" i="5"/>
  <c r="DZ104" i="5"/>
  <c r="DZ105" i="5"/>
  <c r="DZ106" i="5"/>
  <c r="DZ107" i="5"/>
  <c r="DZ108" i="5"/>
  <c r="DZ109" i="5"/>
  <c r="DZ110" i="5"/>
  <c r="DZ111" i="5"/>
  <c r="DZ112" i="5"/>
  <c r="DZ113" i="5"/>
  <c r="DZ114" i="5"/>
  <c r="DZ115" i="5"/>
  <c r="DZ116" i="5"/>
  <c r="DZ117" i="5"/>
  <c r="DZ118" i="5"/>
  <c r="DZ119" i="5"/>
  <c r="DZ120" i="5"/>
  <c r="DZ121" i="5"/>
  <c r="DZ122" i="5"/>
  <c r="DZ123" i="5"/>
  <c r="DZ124" i="5"/>
  <c r="DZ125" i="5"/>
  <c r="DZ126" i="5"/>
  <c r="DZ127" i="5"/>
  <c r="DZ128" i="5"/>
  <c r="DZ129" i="5"/>
  <c r="DZ130" i="5"/>
  <c r="DZ131" i="5"/>
  <c r="DZ132" i="5"/>
  <c r="DZ133" i="5"/>
  <c r="DZ134" i="5"/>
  <c r="DZ135" i="5"/>
  <c r="DZ136" i="5"/>
  <c r="DZ137" i="5"/>
  <c r="DZ138" i="5"/>
  <c r="DZ139" i="5"/>
  <c r="DZ140" i="5"/>
  <c r="DZ141" i="5"/>
  <c r="DZ142" i="5"/>
  <c r="DZ143" i="5"/>
  <c r="DZ144" i="5"/>
  <c r="DZ145" i="5"/>
  <c r="DZ146" i="5"/>
  <c r="DZ147" i="5"/>
  <c r="DZ148" i="5"/>
  <c r="DZ149" i="5"/>
  <c r="DZ150" i="5"/>
  <c r="DZ151" i="5"/>
  <c r="DZ152" i="5"/>
  <c r="DZ153" i="5"/>
  <c r="DZ154" i="5"/>
  <c r="DZ155" i="5"/>
  <c r="DZ156" i="5"/>
  <c r="DZ157" i="5"/>
  <c r="DZ158" i="5"/>
  <c r="DZ159" i="5"/>
  <c r="DZ160" i="5"/>
  <c r="DZ161" i="5"/>
  <c r="DZ162" i="5"/>
  <c r="DZ163" i="5"/>
  <c r="DZ164" i="5"/>
  <c r="DZ165" i="5"/>
  <c r="DZ166" i="5"/>
  <c r="DZ167" i="5"/>
  <c r="DZ168" i="5"/>
  <c r="DZ169" i="5"/>
  <c r="DZ170" i="5"/>
  <c r="DZ171" i="5"/>
  <c r="DZ172" i="5"/>
  <c r="DZ173" i="5"/>
  <c r="DZ174" i="5"/>
  <c r="DZ175" i="5"/>
  <c r="DZ176" i="5"/>
  <c r="DZ177" i="5"/>
  <c r="DZ178" i="5"/>
  <c r="DZ179" i="5"/>
  <c r="DZ180" i="5"/>
  <c r="DZ181" i="5"/>
  <c r="DZ182" i="5"/>
  <c r="DZ183" i="5"/>
  <c r="DZ184" i="5"/>
  <c r="DZ185" i="5"/>
  <c r="DZ186" i="5"/>
  <c r="DZ187" i="5"/>
  <c r="DZ188" i="5"/>
  <c r="DZ189" i="5"/>
  <c r="DZ190" i="5"/>
  <c r="DZ191" i="5"/>
  <c r="DZ192" i="5"/>
  <c r="DZ193" i="5"/>
  <c r="DZ194" i="5"/>
  <c r="DZ195" i="5"/>
  <c r="DZ196" i="5"/>
  <c r="DZ197" i="5"/>
  <c r="DZ198" i="5"/>
  <c r="DZ199" i="5"/>
  <c r="DZ200" i="5"/>
  <c r="DZ201" i="5"/>
  <c r="DZ202" i="5"/>
  <c r="DZ203" i="5"/>
  <c r="DZ204" i="5"/>
  <c r="DZ205" i="5"/>
  <c r="DZ206" i="5"/>
  <c r="DY7" i="5"/>
  <c r="DY8" i="5"/>
  <c r="DY9" i="5"/>
  <c r="DY10" i="5"/>
  <c r="DY11" i="5"/>
  <c r="DY12" i="5"/>
  <c r="DY14" i="5"/>
  <c r="DY15" i="5"/>
  <c r="DY16" i="5"/>
  <c r="DY17" i="5"/>
  <c r="DY18" i="5"/>
  <c r="DY19" i="5"/>
  <c r="DY20" i="5"/>
  <c r="DY21" i="5"/>
  <c r="DY22" i="5"/>
  <c r="DY23" i="5"/>
  <c r="DY24" i="5"/>
  <c r="DY25" i="5"/>
  <c r="DY26" i="5"/>
  <c r="DY27" i="5"/>
  <c r="DY28" i="5"/>
  <c r="DY29" i="5"/>
  <c r="DY30" i="5"/>
  <c r="DY31" i="5"/>
  <c r="DY32" i="5"/>
  <c r="DY33" i="5"/>
  <c r="DY34" i="5"/>
  <c r="DY35" i="5"/>
  <c r="DY36" i="5"/>
  <c r="DY37" i="5"/>
  <c r="DY38" i="5"/>
  <c r="DY39" i="5"/>
  <c r="DY40" i="5"/>
  <c r="DY41" i="5"/>
  <c r="DY42" i="5"/>
  <c r="DY43" i="5"/>
  <c r="DY44" i="5"/>
  <c r="DY45" i="5"/>
  <c r="DY46" i="5"/>
  <c r="DY47" i="5"/>
  <c r="DY48" i="5"/>
  <c r="DY49" i="5"/>
  <c r="DY50" i="5"/>
  <c r="DY51" i="5"/>
  <c r="DY52" i="5"/>
  <c r="DY53" i="5"/>
  <c r="DY54" i="5"/>
  <c r="DY55" i="5"/>
  <c r="DY56" i="5"/>
  <c r="DY57" i="5"/>
  <c r="DY58" i="5"/>
  <c r="DY59" i="5"/>
  <c r="DY60" i="5"/>
  <c r="DY61" i="5"/>
  <c r="DY62" i="5"/>
  <c r="DY63" i="5"/>
  <c r="DY64" i="5"/>
  <c r="DY65" i="5"/>
  <c r="DY66" i="5"/>
  <c r="DY67" i="5"/>
  <c r="DY68" i="5"/>
  <c r="DY69" i="5"/>
  <c r="DY70" i="5"/>
  <c r="DY71" i="5"/>
  <c r="DY72" i="5"/>
  <c r="DY73" i="5"/>
  <c r="DY74" i="5"/>
  <c r="DY75" i="5"/>
  <c r="DY76" i="5"/>
  <c r="DY77" i="5"/>
  <c r="DY78" i="5"/>
  <c r="DY79" i="5"/>
  <c r="DY80" i="5"/>
  <c r="DY81" i="5"/>
  <c r="DY82" i="5"/>
  <c r="DY83" i="5"/>
  <c r="DY84" i="5"/>
  <c r="DY85" i="5"/>
  <c r="DY86" i="5"/>
  <c r="DY87" i="5"/>
  <c r="DY88" i="5"/>
  <c r="DY89" i="5"/>
  <c r="DY90" i="5"/>
  <c r="DY91" i="5"/>
  <c r="DY92" i="5"/>
  <c r="DY93" i="5"/>
  <c r="DY94" i="5"/>
  <c r="DY95" i="5"/>
  <c r="DY96" i="5"/>
  <c r="DY97" i="5"/>
  <c r="DY98" i="5"/>
  <c r="DY99" i="5"/>
  <c r="DY100" i="5"/>
  <c r="DY101" i="5"/>
  <c r="DY102" i="5"/>
  <c r="DY103" i="5"/>
  <c r="DY104" i="5"/>
  <c r="DY105" i="5"/>
  <c r="DY106" i="5"/>
  <c r="DY107" i="5"/>
  <c r="DY108" i="5"/>
  <c r="DY109" i="5"/>
  <c r="DY110" i="5"/>
  <c r="DY111" i="5"/>
  <c r="DY112" i="5"/>
  <c r="DY113" i="5"/>
  <c r="DY114" i="5"/>
  <c r="DY115" i="5"/>
  <c r="DY116" i="5"/>
  <c r="DY117" i="5"/>
  <c r="DY118" i="5"/>
  <c r="DY119" i="5"/>
  <c r="DY120" i="5"/>
  <c r="DY121" i="5"/>
  <c r="DY122" i="5"/>
  <c r="DY123" i="5"/>
  <c r="DY124" i="5"/>
  <c r="DY125" i="5"/>
  <c r="DY126" i="5"/>
  <c r="DY127" i="5"/>
  <c r="DY128" i="5"/>
  <c r="DY129" i="5"/>
  <c r="DY130" i="5"/>
  <c r="DY131" i="5"/>
  <c r="DY132" i="5"/>
  <c r="DY133" i="5"/>
  <c r="DY134" i="5"/>
  <c r="DY135" i="5"/>
  <c r="DY136" i="5"/>
  <c r="DY137" i="5"/>
  <c r="DY138" i="5"/>
  <c r="DY139" i="5"/>
  <c r="DY140" i="5"/>
  <c r="DY141" i="5"/>
  <c r="DY142" i="5"/>
  <c r="DY143" i="5"/>
  <c r="DY144" i="5"/>
  <c r="DY145" i="5"/>
  <c r="DY146" i="5"/>
  <c r="DY147" i="5"/>
  <c r="DY148" i="5"/>
  <c r="DY149" i="5"/>
  <c r="DY150" i="5"/>
  <c r="DY151" i="5"/>
  <c r="DY152" i="5"/>
  <c r="DY153" i="5"/>
  <c r="DY154" i="5"/>
  <c r="DY155" i="5"/>
  <c r="DY156" i="5"/>
  <c r="DY157" i="5"/>
  <c r="DY158" i="5"/>
  <c r="DY159" i="5"/>
  <c r="DY160" i="5"/>
  <c r="DY161" i="5"/>
  <c r="DY162" i="5"/>
  <c r="DY163" i="5"/>
  <c r="DY164" i="5"/>
  <c r="DY165" i="5"/>
  <c r="DY166" i="5"/>
  <c r="DY167" i="5"/>
  <c r="DY168" i="5"/>
  <c r="DY169" i="5"/>
  <c r="DY170" i="5"/>
  <c r="DY171" i="5"/>
  <c r="DY172" i="5"/>
  <c r="DY173" i="5"/>
  <c r="DY174" i="5"/>
  <c r="DY175" i="5"/>
  <c r="DY176" i="5"/>
  <c r="DY177" i="5"/>
  <c r="DY178" i="5"/>
  <c r="DY179" i="5"/>
  <c r="DY180" i="5"/>
  <c r="DY181" i="5"/>
  <c r="DY182" i="5"/>
  <c r="DY183" i="5"/>
  <c r="DY184" i="5"/>
  <c r="DY185" i="5"/>
  <c r="DY186" i="5"/>
  <c r="DY187" i="5"/>
  <c r="DY188" i="5"/>
  <c r="DY189" i="5"/>
  <c r="DY190" i="5"/>
  <c r="DY191" i="5"/>
  <c r="DY192" i="5"/>
  <c r="DY193" i="5"/>
  <c r="DY194" i="5"/>
  <c r="DY195" i="5"/>
  <c r="DY196" i="5"/>
  <c r="DY197" i="5"/>
  <c r="DY198" i="5"/>
  <c r="DY199" i="5"/>
  <c r="DY200" i="5"/>
  <c r="DY201" i="5"/>
  <c r="DY202" i="5"/>
  <c r="DY203" i="5"/>
  <c r="DY204" i="5"/>
  <c r="DY205" i="5"/>
  <c r="DY206" i="5"/>
  <c r="DX7" i="5"/>
  <c r="DX8" i="5"/>
  <c r="DX9" i="5"/>
  <c r="DX10" i="5"/>
  <c r="DX12" i="5"/>
  <c r="DX13" i="5"/>
  <c r="DX14" i="5"/>
  <c r="DX15" i="5"/>
  <c r="DX16" i="5"/>
  <c r="DX18" i="5"/>
  <c r="DX19" i="5"/>
  <c r="DX20" i="5"/>
  <c r="DX21" i="5"/>
  <c r="DX22" i="5"/>
  <c r="DX23" i="5"/>
  <c r="DX24" i="5"/>
  <c r="DX25" i="5"/>
  <c r="DX26" i="5"/>
  <c r="DX27" i="5"/>
  <c r="DX28" i="5"/>
  <c r="DX29" i="5"/>
  <c r="DX30" i="5"/>
  <c r="DX31" i="5"/>
  <c r="DX32" i="5"/>
  <c r="DX33" i="5"/>
  <c r="DX34" i="5"/>
  <c r="DX35" i="5"/>
  <c r="DX36" i="5"/>
  <c r="DX37" i="5"/>
  <c r="DX38" i="5"/>
  <c r="DX39" i="5"/>
  <c r="DX40" i="5"/>
  <c r="DX41" i="5"/>
  <c r="DX42" i="5"/>
  <c r="DX43" i="5"/>
  <c r="DX44" i="5"/>
  <c r="DX45" i="5"/>
  <c r="DX46" i="5"/>
  <c r="DX47" i="5"/>
  <c r="DX48" i="5"/>
  <c r="DX49" i="5"/>
  <c r="DX50" i="5"/>
  <c r="DX51" i="5"/>
  <c r="DX52" i="5"/>
  <c r="DX53" i="5"/>
  <c r="DX54" i="5"/>
  <c r="DX55" i="5"/>
  <c r="DX56" i="5"/>
  <c r="DX57" i="5"/>
  <c r="DX58" i="5"/>
  <c r="DX59" i="5"/>
  <c r="DX60" i="5"/>
  <c r="DX61" i="5"/>
  <c r="DX62" i="5"/>
  <c r="DX63" i="5"/>
  <c r="DX64" i="5"/>
  <c r="DX65" i="5"/>
  <c r="DX66" i="5"/>
  <c r="DX67" i="5"/>
  <c r="DX68" i="5"/>
  <c r="DX69" i="5"/>
  <c r="AG70" i="5"/>
  <c r="DX70" i="5"/>
  <c r="AG71" i="5"/>
  <c r="DX71" i="5"/>
  <c r="AG72" i="5"/>
  <c r="DX72" i="5"/>
  <c r="AG73" i="5"/>
  <c r="DX73" i="5"/>
  <c r="AG74" i="5"/>
  <c r="DX74" i="5"/>
  <c r="AG75" i="5"/>
  <c r="DX75" i="5"/>
  <c r="AG76" i="5"/>
  <c r="DX76" i="5"/>
  <c r="AG77" i="5"/>
  <c r="DX77" i="5"/>
  <c r="AG78" i="5"/>
  <c r="DX78" i="5"/>
  <c r="AG79" i="5"/>
  <c r="DX79" i="5"/>
  <c r="AG80" i="5"/>
  <c r="DU80" i="5"/>
  <c r="DX80" i="5"/>
  <c r="AG81" i="5"/>
  <c r="DX81" i="5"/>
  <c r="AG82" i="5"/>
  <c r="DX82" i="5"/>
  <c r="AG83" i="5"/>
  <c r="DX83" i="5"/>
  <c r="AG84" i="5"/>
  <c r="DX84" i="5"/>
  <c r="AG85" i="5"/>
  <c r="DX85" i="5"/>
  <c r="AG86" i="5"/>
  <c r="DX86" i="5"/>
  <c r="AG87" i="5"/>
  <c r="DX87" i="5"/>
  <c r="AG88" i="5"/>
  <c r="DX88" i="5"/>
  <c r="AG89" i="5"/>
  <c r="DX89" i="5"/>
  <c r="AG90" i="5"/>
  <c r="DX90" i="5"/>
  <c r="AG91" i="5"/>
  <c r="DX91" i="5"/>
  <c r="AG92" i="5"/>
  <c r="DX92" i="5"/>
  <c r="AG93" i="5"/>
  <c r="DX93" i="5"/>
  <c r="AG94" i="5"/>
  <c r="DX94" i="5"/>
  <c r="AG95" i="5"/>
  <c r="DX95" i="5"/>
  <c r="AG96" i="5"/>
  <c r="DX96" i="5"/>
  <c r="AG97" i="5"/>
  <c r="DX97" i="5"/>
  <c r="AG98" i="5"/>
  <c r="DX98" i="5"/>
  <c r="AG99" i="5"/>
  <c r="DX99" i="5"/>
  <c r="AG100" i="5"/>
  <c r="DX100" i="5"/>
  <c r="AG101" i="5"/>
  <c r="DX101" i="5"/>
  <c r="AG102" i="5"/>
  <c r="DX102" i="5"/>
  <c r="AG103" i="5"/>
  <c r="DX103" i="5"/>
  <c r="AG104" i="5"/>
  <c r="DX104" i="5"/>
  <c r="AG105" i="5"/>
  <c r="DX105" i="5"/>
  <c r="AG106" i="5"/>
  <c r="DX106" i="5"/>
  <c r="AG107" i="5"/>
  <c r="DX107" i="5"/>
  <c r="AG108" i="5"/>
  <c r="DX108" i="5"/>
  <c r="AG109" i="5"/>
  <c r="DX109" i="5"/>
  <c r="AG110" i="5"/>
  <c r="DX110" i="5"/>
  <c r="AG111" i="5"/>
  <c r="DX111" i="5"/>
  <c r="AG112" i="5"/>
  <c r="DX112" i="5"/>
  <c r="AG113" i="5"/>
  <c r="DX113" i="5"/>
  <c r="AG114" i="5"/>
  <c r="DX114" i="5"/>
  <c r="AG115" i="5"/>
  <c r="DX115" i="5"/>
  <c r="AG116" i="5"/>
  <c r="DX116" i="5"/>
  <c r="AG117" i="5"/>
  <c r="DX117" i="5"/>
  <c r="AG118" i="5"/>
  <c r="DX118" i="5"/>
  <c r="AG119" i="5"/>
  <c r="DX119" i="5"/>
  <c r="AG120" i="5"/>
  <c r="DX120" i="5"/>
  <c r="AG121" i="5"/>
  <c r="DX121" i="5"/>
  <c r="AG122" i="5"/>
  <c r="DX122" i="5"/>
  <c r="AG123" i="5"/>
  <c r="DX123" i="5"/>
  <c r="AG124" i="5"/>
  <c r="DX124" i="5"/>
  <c r="AG125" i="5"/>
  <c r="DX125" i="5"/>
  <c r="AG126" i="5"/>
  <c r="DX126" i="5"/>
  <c r="AG127" i="5"/>
  <c r="DX127" i="5"/>
  <c r="AG128" i="5"/>
  <c r="DU128" i="5"/>
  <c r="DX128" i="5"/>
  <c r="AG129" i="5"/>
  <c r="DX129" i="5"/>
  <c r="AG130" i="5"/>
  <c r="DX130" i="5"/>
  <c r="AG131" i="5"/>
  <c r="DX131" i="5"/>
  <c r="AG132" i="5"/>
  <c r="DX132" i="5"/>
  <c r="AG133" i="5"/>
  <c r="DX133" i="5"/>
  <c r="AG134" i="5"/>
  <c r="DX134" i="5"/>
  <c r="AG135" i="5"/>
  <c r="DX135" i="5"/>
  <c r="AG136" i="5"/>
  <c r="DX136" i="5"/>
  <c r="AG137" i="5"/>
  <c r="DX137" i="5"/>
  <c r="AG138" i="5"/>
  <c r="DX138" i="5"/>
  <c r="AG139" i="5"/>
  <c r="DX139" i="5"/>
  <c r="AG140" i="5"/>
  <c r="DX140" i="5"/>
  <c r="AG141" i="5"/>
  <c r="DX141" i="5"/>
  <c r="AG142" i="5"/>
  <c r="DX142" i="5"/>
  <c r="AG143" i="5"/>
  <c r="DX143" i="5"/>
  <c r="AG144" i="5"/>
  <c r="DU144" i="5"/>
  <c r="DX144" i="5"/>
  <c r="AG145" i="5"/>
  <c r="DX145" i="5"/>
  <c r="AG146" i="5"/>
  <c r="DX146" i="5"/>
  <c r="AG147" i="5"/>
  <c r="DX147" i="5"/>
  <c r="AG148" i="5"/>
  <c r="DX148" i="5"/>
  <c r="AG149" i="5"/>
  <c r="DX149" i="5"/>
  <c r="AG150" i="5"/>
  <c r="DX150" i="5"/>
  <c r="AG151" i="5"/>
  <c r="DX151" i="5"/>
  <c r="AG152" i="5"/>
  <c r="DX152" i="5"/>
  <c r="AG153" i="5"/>
  <c r="DX153" i="5"/>
  <c r="AG154" i="5"/>
  <c r="DX154" i="5"/>
  <c r="AG155" i="5"/>
  <c r="DX155" i="5"/>
  <c r="AG156" i="5"/>
  <c r="DX156" i="5"/>
  <c r="AG157" i="5"/>
  <c r="DX157" i="5"/>
  <c r="AG158" i="5"/>
  <c r="DX158" i="5"/>
  <c r="AG159" i="5"/>
  <c r="DX159" i="5"/>
  <c r="AG160" i="5"/>
  <c r="DX160" i="5"/>
  <c r="AG161" i="5"/>
  <c r="DX161" i="5"/>
  <c r="AG162" i="5"/>
  <c r="DX162" i="5"/>
  <c r="AG163" i="5"/>
  <c r="DX163" i="5"/>
  <c r="AG164" i="5"/>
  <c r="DX164" i="5"/>
  <c r="AG165" i="5"/>
  <c r="DX165" i="5"/>
  <c r="AG166" i="5"/>
  <c r="DX166" i="5"/>
  <c r="AG167" i="5"/>
  <c r="DX167" i="5"/>
  <c r="AG168" i="5"/>
  <c r="DX168" i="5"/>
  <c r="AG169" i="5"/>
  <c r="DX169" i="5"/>
  <c r="AG170" i="5"/>
  <c r="DX170" i="5"/>
  <c r="AG171" i="5"/>
  <c r="DX171" i="5"/>
  <c r="AG172" i="5"/>
  <c r="DX172" i="5"/>
  <c r="AG173" i="5"/>
  <c r="DX173" i="5"/>
  <c r="AG174" i="5"/>
  <c r="DX174" i="5"/>
  <c r="AG175" i="5"/>
  <c r="DX175" i="5"/>
  <c r="AG176" i="5"/>
  <c r="DX176" i="5"/>
  <c r="AG177" i="5"/>
  <c r="DX177" i="5"/>
  <c r="AG178" i="5"/>
  <c r="DX178" i="5"/>
  <c r="AG179" i="5"/>
  <c r="DX179" i="5"/>
  <c r="AG180" i="5"/>
  <c r="DX180" i="5"/>
  <c r="AG181" i="5"/>
  <c r="DX181" i="5"/>
  <c r="AG182" i="5"/>
  <c r="DX182" i="5"/>
  <c r="AG183" i="5"/>
  <c r="DX183" i="5"/>
  <c r="AG184" i="5"/>
  <c r="DX184" i="5"/>
  <c r="AG185" i="5"/>
  <c r="DX185" i="5"/>
  <c r="AG186" i="5"/>
  <c r="DX186" i="5"/>
  <c r="AG187" i="5"/>
  <c r="DX187" i="5"/>
  <c r="AG188" i="5"/>
  <c r="DX188" i="5"/>
  <c r="AG189" i="5"/>
  <c r="DX189" i="5"/>
  <c r="AG190" i="5"/>
  <c r="DX190" i="5"/>
  <c r="AG191" i="5"/>
  <c r="DX191" i="5"/>
  <c r="AG192" i="5"/>
  <c r="DU192" i="5"/>
  <c r="DX192" i="5"/>
  <c r="AG193" i="5"/>
  <c r="DX193" i="5"/>
  <c r="AG194" i="5"/>
  <c r="DX194" i="5"/>
  <c r="AG195" i="5"/>
  <c r="DX195" i="5"/>
  <c r="AG196" i="5"/>
  <c r="DX196" i="5"/>
  <c r="AG197" i="5"/>
  <c r="DX197" i="5"/>
  <c r="AG198" i="5"/>
  <c r="DX198" i="5"/>
  <c r="AG199" i="5"/>
  <c r="DX199" i="5"/>
  <c r="AG200" i="5"/>
  <c r="DW200" i="5"/>
  <c r="DX200" i="5"/>
  <c r="AG201" i="5"/>
  <c r="DX201" i="5"/>
  <c r="AG202" i="5"/>
  <c r="DX202" i="5"/>
  <c r="AG203" i="5"/>
  <c r="DX203" i="5"/>
  <c r="AG204" i="5"/>
  <c r="DX204" i="5"/>
  <c r="AG205" i="5"/>
  <c r="DX205" i="5"/>
  <c r="AG206" i="5"/>
  <c r="DX206" i="5"/>
  <c r="DT7" i="5"/>
  <c r="DT8" i="5"/>
  <c r="DT9" i="5"/>
  <c r="DT10" i="5"/>
  <c r="DT12" i="5"/>
  <c r="DT13" i="5"/>
  <c r="DT14" i="5"/>
  <c r="DT15" i="5"/>
  <c r="DT16" i="5"/>
  <c r="DT18" i="5"/>
  <c r="DT19" i="5"/>
  <c r="DT20" i="5"/>
  <c r="DT21" i="5"/>
  <c r="DT22" i="5"/>
  <c r="DT23" i="5"/>
  <c r="DT24" i="5"/>
  <c r="DT25" i="5"/>
  <c r="DT26" i="5"/>
  <c r="DT27" i="5"/>
  <c r="DT28" i="5"/>
  <c r="DT29" i="5"/>
  <c r="DT30" i="5"/>
  <c r="DT31" i="5"/>
  <c r="DT32" i="5"/>
  <c r="DT33" i="5"/>
  <c r="DT34" i="5"/>
  <c r="DT35" i="5"/>
  <c r="DT36" i="5"/>
  <c r="DT37" i="5"/>
  <c r="DT38" i="5"/>
  <c r="DT39" i="5"/>
  <c r="DT40" i="5"/>
  <c r="DT41" i="5"/>
  <c r="DT42" i="5"/>
  <c r="DT43" i="5"/>
  <c r="DT44" i="5"/>
  <c r="DT45" i="5"/>
  <c r="DT46" i="5"/>
  <c r="DT47" i="5"/>
  <c r="DT48" i="5"/>
  <c r="DT49" i="5"/>
  <c r="DT50" i="5"/>
  <c r="DT51" i="5"/>
  <c r="DT52" i="5"/>
  <c r="DT53" i="5"/>
  <c r="DT54" i="5"/>
  <c r="DT55" i="5"/>
  <c r="DT56" i="5"/>
  <c r="DT57" i="5"/>
  <c r="DT58" i="5"/>
  <c r="DT59" i="5"/>
  <c r="DT60" i="5"/>
  <c r="DT61" i="5"/>
  <c r="DT62" i="5"/>
  <c r="DT63" i="5"/>
  <c r="DT64" i="5"/>
  <c r="DT65" i="5"/>
  <c r="DT66" i="5"/>
  <c r="DT67" i="5"/>
  <c r="DT68" i="5"/>
  <c r="DT69" i="5"/>
  <c r="DT70" i="5"/>
  <c r="DT71" i="5"/>
  <c r="DT72" i="5"/>
  <c r="DT73" i="5"/>
  <c r="DT74" i="5"/>
  <c r="DT75" i="5"/>
  <c r="DT76" i="5"/>
  <c r="DT77" i="5"/>
  <c r="DT78" i="5"/>
  <c r="DT79" i="5"/>
  <c r="DT80" i="5"/>
  <c r="DT81" i="5"/>
  <c r="DT82" i="5"/>
  <c r="DT83" i="5"/>
  <c r="DT84" i="5"/>
  <c r="DT85" i="5"/>
  <c r="DT86" i="5"/>
  <c r="DT87" i="5"/>
  <c r="DT88" i="5"/>
  <c r="DT89" i="5"/>
  <c r="DT90" i="5"/>
  <c r="DT91" i="5"/>
  <c r="DT92" i="5"/>
  <c r="DT93" i="5"/>
  <c r="DT94" i="5"/>
  <c r="DT95" i="5"/>
  <c r="DT96" i="5"/>
  <c r="DT97" i="5"/>
  <c r="DT98" i="5"/>
  <c r="DT99" i="5"/>
  <c r="DT100" i="5"/>
  <c r="DT101" i="5"/>
  <c r="DT102" i="5"/>
  <c r="DT103" i="5"/>
  <c r="DT104" i="5"/>
  <c r="DT105" i="5"/>
  <c r="DT106" i="5"/>
  <c r="DT107" i="5"/>
  <c r="DT108" i="5"/>
  <c r="DT109" i="5"/>
  <c r="DT110" i="5"/>
  <c r="DT111" i="5"/>
  <c r="DT112" i="5"/>
  <c r="DT113" i="5"/>
  <c r="DT114" i="5"/>
  <c r="DT115" i="5"/>
  <c r="DT116" i="5"/>
  <c r="DT117" i="5"/>
  <c r="DT118" i="5"/>
  <c r="DT119" i="5"/>
  <c r="DT120" i="5"/>
  <c r="DT121" i="5"/>
  <c r="DT122" i="5"/>
  <c r="DT123" i="5"/>
  <c r="DT124" i="5"/>
  <c r="DT125" i="5"/>
  <c r="DT126" i="5"/>
  <c r="DT127" i="5"/>
  <c r="DT128" i="5"/>
  <c r="DT129" i="5"/>
  <c r="DT130" i="5"/>
  <c r="DT131" i="5"/>
  <c r="DT132" i="5"/>
  <c r="DT133" i="5"/>
  <c r="DT134" i="5"/>
  <c r="DT135" i="5"/>
  <c r="DT136" i="5"/>
  <c r="DT137" i="5"/>
  <c r="DT138" i="5"/>
  <c r="DT139" i="5"/>
  <c r="DT140" i="5"/>
  <c r="DT141" i="5"/>
  <c r="DT142" i="5"/>
  <c r="DT143" i="5"/>
  <c r="DT144" i="5"/>
  <c r="DT145" i="5"/>
  <c r="DT146" i="5"/>
  <c r="DT147" i="5"/>
  <c r="DT148" i="5"/>
  <c r="DT149" i="5"/>
  <c r="DT150" i="5"/>
  <c r="DT151" i="5"/>
  <c r="DT152" i="5"/>
  <c r="DT153" i="5"/>
  <c r="DT154" i="5"/>
  <c r="DT155" i="5"/>
  <c r="DT156" i="5"/>
  <c r="DT157" i="5"/>
  <c r="DT158" i="5"/>
  <c r="DT159" i="5"/>
  <c r="DT160" i="5"/>
  <c r="DT161" i="5"/>
  <c r="DT162" i="5"/>
  <c r="DT163" i="5"/>
  <c r="DT164" i="5"/>
  <c r="DT165" i="5"/>
  <c r="DT166" i="5"/>
  <c r="DT167" i="5"/>
  <c r="DT168" i="5"/>
  <c r="DT169" i="5"/>
  <c r="DT170" i="5"/>
  <c r="DT171" i="5"/>
  <c r="DT172" i="5"/>
  <c r="DT173" i="5"/>
  <c r="DT174" i="5"/>
  <c r="DT175" i="5"/>
  <c r="DT176" i="5"/>
  <c r="DT177" i="5"/>
  <c r="DT178" i="5"/>
  <c r="DT179" i="5"/>
  <c r="DT180" i="5"/>
  <c r="DT181" i="5"/>
  <c r="DT182" i="5"/>
  <c r="DT183" i="5"/>
  <c r="DT184" i="5"/>
  <c r="DT185" i="5"/>
  <c r="DT186" i="5"/>
  <c r="DT187" i="5"/>
  <c r="DT188" i="5"/>
  <c r="DT189" i="5"/>
  <c r="DT190" i="5"/>
  <c r="DT191" i="5"/>
  <c r="DT192" i="5"/>
  <c r="DT193" i="5"/>
  <c r="DT194" i="5"/>
  <c r="DT195" i="5"/>
  <c r="DT196" i="5"/>
  <c r="DT197" i="5"/>
  <c r="DT198" i="5"/>
  <c r="DT199" i="5"/>
  <c r="DT200" i="5"/>
  <c r="DT201" i="5"/>
  <c r="DT202" i="5"/>
  <c r="DT203" i="5"/>
  <c r="DT204" i="5"/>
  <c r="DT205" i="5"/>
  <c r="DT206" i="5"/>
  <c r="DS7" i="5"/>
  <c r="DS8" i="5"/>
  <c r="DS9" i="5"/>
  <c r="DS10" i="5"/>
  <c r="DS12" i="5"/>
  <c r="DS13" i="5"/>
  <c r="DS14" i="5"/>
  <c r="DS15" i="5"/>
  <c r="DS16" i="5"/>
  <c r="DS18" i="5"/>
  <c r="DS19" i="5"/>
  <c r="DS20" i="5"/>
  <c r="DS21" i="5"/>
  <c r="DS22" i="5"/>
  <c r="DS23" i="5"/>
  <c r="DS24" i="5"/>
  <c r="DS25" i="5"/>
  <c r="DS26" i="5"/>
  <c r="DS27" i="5"/>
  <c r="DS28" i="5"/>
  <c r="DS29" i="5"/>
  <c r="DS30" i="5"/>
  <c r="DS31" i="5"/>
  <c r="DS32" i="5"/>
  <c r="DS33" i="5"/>
  <c r="DS34" i="5"/>
  <c r="DS35" i="5"/>
  <c r="DS36" i="5"/>
  <c r="DS37" i="5"/>
  <c r="DS38" i="5"/>
  <c r="DS39" i="5"/>
  <c r="DS40" i="5"/>
  <c r="DS41" i="5"/>
  <c r="DS42" i="5"/>
  <c r="DS43" i="5"/>
  <c r="DS44" i="5"/>
  <c r="DS45" i="5"/>
  <c r="DS46" i="5"/>
  <c r="DS47" i="5"/>
  <c r="DS48" i="5"/>
  <c r="DS49" i="5"/>
  <c r="DS50" i="5"/>
  <c r="DS51" i="5"/>
  <c r="DS52" i="5"/>
  <c r="DS53" i="5"/>
  <c r="DS54" i="5"/>
  <c r="DS55" i="5"/>
  <c r="DS56" i="5"/>
  <c r="DS57" i="5"/>
  <c r="DS58" i="5"/>
  <c r="DS59" i="5"/>
  <c r="DS60" i="5"/>
  <c r="DS61" i="5"/>
  <c r="DS62" i="5"/>
  <c r="DS63" i="5"/>
  <c r="DS64" i="5"/>
  <c r="DS65" i="5"/>
  <c r="DS66" i="5"/>
  <c r="DS67" i="5"/>
  <c r="DS68" i="5"/>
  <c r="DS69" i="5"/>
  <c r="DS70" i="5"/>
  <c r="DS71" i="5"/>
  <c r="DS72" i="5"/>
  <c r="DS73" i="5"/>
  <c r="DS74" i="5"/>
  <c r="DS75" i="5"/>
  <c r="DS76" i="5"/>
  <c r="DS77" i="5"/>
  <c r="DS78" i="5"/>
  <c r="DS79" i="5"/>
  <c r="DS80" i="5"/>
  <c r="DS81" i="5"/>
  <c r="DS82" i="5"/>
  <c r="DS83" i="5"/>
  <c r="DS84" i="5"/>
  <c r="DS85" i="5"/>
  <c r="DS86" i="5"/>
  <c r="DS87" i="5"/>
  <c r="DS88" i="5"/>
  <c r="DS89" i="5"/>
  <c r="DS90" i="5"/>
  <c r="DS91" i="5"/>
  <c r="DS92" i="5"/>
  <c r="DS93" i="5"/>
  <c r="DS94" i="5"/>
  <c r="DS95" i="5"/>
  <c r="DS96" i="5"/>
  <c r="DS97" i="5"/>
  <c r="DS98" i="5"/>
  <c r="DS99" i="5"/>
  <c r="DS100" i="5"/>
  <c r="DS101" i="5"/>
  <c r="DS102" i="5"/>
  <c r="DS103" i="5"/>
  <c r="DS104" i="5"/>
  <c r="DS105" i="5"/>
  <c r="DS106" i="5"/>
  <c r="DS107" i="5"/>
  <c r="DS108" i="5"/>
  <c r="DS109" i="5"/>
  <c r="DS110" i="5"/>
  <c r="DS111" i="5"/>
  <c r="DS112" i="5"/>
  <c r="DS113" i="5"/>
  <c r="DS114" i="5"/>
  <c r="DS115" i="5"/>
  <c r="DS116" i="5"/>
  <c r="DS117" i="5"/>
  <c r="DS118" i="5"/>
  <c r="DS119" i="5"/>
  <c r="DS120" i="5"/>
  <c r="DS121" i="5"/>
  <c r="DS122" i="5"/>
  <c r="DS123" i="5"/>
  <c r="DS124" i="5"/>
  <c r="DS125" i="5"/>
  <c r="DS126" i="5"/>
  <c r="DS127" i="5"/>
  <c r="DS128" i="5"/>
  <c r="DS129" i="5"/>
  <c r="DS130" i="5"/>
  <c r="DS131" i="5"/>
  <c r="DS132" i="5"/>
  <c r="DS133" i="5"/>
  <c r="DS134" i="5"/>
  <c r="DS135" i="5"/>
  <c r="DS136" i="5"/>
  <c r="DS137" i="5"/>
  <c r="DS138" i="5"/>
  <c r="DS139" i="5"/>
  <c r="DS140" i="5"/>
  <c r="DS141" i="5"/>
  <c r="DS142" i="5"/>
  <c r="DS143" i="5"/>
  <c r="DS144" i="5"/>
  <c r="DS145" i="5"/>
  <c r="DS146" i="5"/>
  <c r="DS147" i="5"/>
  <c r="DS148" i="5"/>
  <c r="DS149" i="5"/>
  <c r="DS150" i="5"/>
  <c r="DS151" i="5"/>
  <c r="DS152" i="5"/>
  <c r="DS153" i="5"/>
  <c r="DS154" i="5"/>
  <c r="DS155" i="5"/>
  <c r="DS156" i="5"/>
  <c r="DS157" i="5"/>
  <c r="DS158" i="5"/>
  <c r="DS159" i="5"/>
  <c r="DS160" i="5"/>
  <c r="DS161" i="5"/>
  <c r="DS162" i="5"/>
  <c r="DS163" i="5"/>
  <c r="DS164" i="5"/>
  <c r="DS165" i="5"/>
  <c r="DS166" i="5"/>
  <c r="DS167" i="5"/>
  <c r="DS168" i="5"/>
  <c r="DS169" i="5"/>
  <c r="DS170" i="5"/>
  <c r="DS171" i="5"/>
  <c r="DS172" i="5"/>
  <c r="DS173" i="5"/>
  <c r="DS174" i="5"/>
  <c r="DS175" i="5"/>
  <c r="DS176" i="5"/>
  <c r="DS177" i="5"/>
  <c r="DS178" i="5"/>
  <c r="DS179" i="5"/>
  <c r="DS180" i="5"/>
  <c r="DS181" i="5"/>
  <c r="DS182" i="5"/>
  <c r="DS183" i="5"/>
  <c r="DS184" i="5"/>
  <c r="DS185" i="5"/>
  <c r="DS186" i="5"/>
  <c r="DS187" i="5"/>
  <c r="DS188" i="5"/>
  <c r="DS189" i="5"/>
  <c r="DS190" i="5"/>
  <c r="DS191" i="5"/>
  <c r="DS192" i="5"/>
  <c r="DS193" i="5"/>
  <c r="DS194" i="5"/>
  <c r="DS195" i="5"/>
  <c r="DS196" i="5"/>
  <c r="DS197" i="5"/>
  <c r="DS198" i="5"/>
  <c r="DS199" i="5"/>
  <c r="DS200" i="5"/>
  <c r="DS201" i="5"/>
  <c r="DS202" i="5"/>
  <c r="DS203" i="5"/>
  <c r="DS204" i="5"/>
  <c r="DS205" i="5"/>
  <c r="DS206" i="5"/>
  <c r="DR7" i="5"/>
  <c r="DR8" i="5"/>
  <c r="DR9" i="5"/>
  <c r="DR10" i="5"/>
  <c r="DR12" i="5"/>
  <c r="DR13" i="5"/>
  <c r="DR14" i="5"/>
  <c r="DR15" i="5"/>
  <c r="DR16" i="5"/>
  <c r="DR18" i="5"/>
  <c r="DR19" i="5"/>
  <c r="DR20" i="5"/>
  <c r="DR21" i="5"/>
  <c r="DR22" i="5"/>
  <c r="DR23" i="5"/>
  <c r="DR24" i="5"/>
  <c r="DR25" i="5"/>
  <c r="DR26" i="5"/>
  <c r="DR27" i="5"/>
  <c r="DR28" i="5"/>
  <c r="DR29" i="5"/>
  <c r="DR30" i="5"/>
  <c r="DR31" i="5"/>
  <c r="DR32" i="5"/>
  <c r="DR33" i="5"/>
  <c r="DR34" i="5"/>
  <c r="DR35" i="5"/>
  <c r="DR36" i="5"/>
  <c r="DR37" i="5"/>
  <c r="DR38" i="5"/>
  <c r="DR39" i="5"/>
  <c r="DR40" i="5"/>
  <c r="DR41" i="5"/>
  <c r="DR42" i="5"/>
  <c r="DR43" i="5"/>
  <c r="DR44" i="5"/>
  <c r="DR45" i="5"/>
  <c r="DR46" i="5"/>
  <c r="DR47" i="5"/>
  <c r="DR48" i="5"/>
  <c r="DR49" i="5"/>
  <c r="DR50" i="5"/>
  <c r="DR51" i="5"/>
  <c r="DR52" i="5"/>
  <c r="DR53" i="5"/>
  <c r="DR54" i="5"/>
  <c r="DR55" i="5"/>
  <c r="DR56" i="5"/>
  <c r="DR57" i="5"/>
  <c r="DR58" i="5"/>
  <c r="DR59" i="5"/>
  <c r="DR60" i="5"/>
  <c r="DR61" i="5"/>
  <c r="DR62" i="5"/>
  <c r="DR63" i="5"/>
  <c r="DR64" i="5"/>
  <c r="DR65" i="5"/>
  <c r="DR66" i="5"/>
  <c r="DR67" i="5"/>
  <c r="DR68" i="5"/>
  <c r="DR69" i="5"/>
  <c r="DR70" i="5"/>
  <c r="DR71" i="5"/>
  <c r="DR72" i="5"/>
  <c r="DR73" i="5"/>
  <c r="DR74" i="5"/>
  <c r="DR75" i="5"/>
  <c r="DR76" i="5"/>
  <c r="DR77" i="5"/>
  <c r="DR78" i="5"/>
  <c r="DR79" i="5"/>
  <c r="DR80" i="5"/>
  <c r="DR81" i="5"/>
  <c r="DR82" i="5"/>
  <c r="DR83" i="5"/>
  <c r="DR84" i="5"/>
  <c r="DR85" i="5"/>
  <c r="DR86" i="5"/>
  <c r="DR87" i="5"/>
  <c r="DR88" i="5"/>
  <c r="DR89" i="5"/>
  <c r="DR90" i="5"/>
  <c r="DR91" i="5"/>
  <c r="DR92" i="5"/>
  <c r="DR93" i="5"/>
  <c r="DR94" i="5"/>
  <c r="DR95" i="5"/>
  <c r="DR96" i="5"/>
  <c r="DR97" i="5"/>
  <c r="DR98" i="5"/>
  <c r="DR99" i="5"/>
  <c r="DR100" i="5"/>
  <c r="DR101" i="5"/>
  <c r="DR102" i="5"/>
  <c r="DR103" i="5"/>
  <c r="DR104" i="5"/>
  <c r="DR105" i="5"/>
  <c r="DR106" i="5"/>
  <c r="DR107" i="5"/>
  <c r="DR108" i="5"/>
  <c r="DR109" i="5"/>
  <c r="DR110" i="5"/>
  <c r="DR111" i="5"/>
  <c r="DR112" i="5"/>
  <c r="DR113" i="5"/>
  <c r="DR114" i="5"/>
  <c r="DR115" i="5"/>
  <c r="DR116" i="5"/>
  <c r="DR117" i="5"/>
  <c r="DR118" i="5"/>
  <c r="DR119" i="5"/>
  <c r="DR120" i="5"/>
  <c r="DR121" i="5"/>
  <c r="DR122" i="5"/>
  <c r="DR123" i="5"/>
  <c r="DR124" i="5"/>
  <c r="DR125" i="5"/>
  <c r="DR126" i="5"/>
  <c r="DR127" i="5"/>
  <c r="DR128" i="5"/>
  <c r="DR129" i="5"/>
  <c r="DR130" i="5"/>
  <c r="DR131" i="5"/>
  <c r="DR132" i="5"/>
  <c r="DR133" i="5"/>
  <c r="DR134" i="5"/>
  <c r="DR135" i="5"/>
  <c r="DR136" i="5"/>
  <c r="DR137" i="5"/>
  <c r="DR138" i="5"/>
  <c r="DR139" i="5"/>
  <c r="DR140" i="5"/>
  <c r="DR141" i="5"/>
  <c r="DR142" i="5"/>
  <c r="DR143" i="5"/>
  <c r="DR144" i="5"/>
  <c r="DR145" i="5"/>
  <c r="DR146" i="5"/>
  <c r="DR147" i="5"/>
  <c r="DR148" i="5"/>
  <c r="DR149" i="5"/>
  <c r="DR150" i="5"/>
  <c r="DR151" i="5"/>
  <c r="DR152" i="5"/>
  <c r="DR153" i="5"/>
  <c r="DR154" i="5"/>
  <c r="DR155" i="5"/>
  <c r="DR156" i="5"/>
  <c r="DR157" i="5"/>
  <c r="DR158" i="5"/>
  <c r="DR159" i="5"/>
  <c r="DR160" i="5"/>
  <c r="DR161" i="5"/>
  <c r="DR162" i="5"/>
  <c r="DR163" i="5"/>
  <c r="DR164" i="5"/>
  <c r="DR165" i="5"/>
  <c r="DR166" i="5"/>
  <c r="DR167" i="5"/>
  <c r="DR168" i="5"/>
  <c r="DR169" i="5"/>
  <c r="DR170" i="5"/>
  <c r="DR171" i="5"/>
  <c r="DR172" i="5"/>
  <c r="DR173" i="5"/>
  <c r="DR174" i="5"/>
  <c r="DR175" i="5"/>
  <c r="DR176" i="5"/>
  <c r="DR177" i="5"/>
  <c r="DR178" i="5"/>
  <c r="DR179" i="5"/>
  <c r="DR180" i="5"/>
  <c r="DR181" i="5"/>
  <c r="DR182" i="5"/>
  <c r="DR183" i="5"/>
  <c r="DR184" i="5"/>
  <c r="DR185" i="5"/>
  <c r="DR186" i="5"/>
  <c r="DR187" i="5"/>
  <c r="DR188" i="5"/>
  <c r="DR189" i="5"/>
  <c r="DR190" i="5"/>
  <c r="DR191" i="5"/>
  <c r="DR192" i="5"/>
  <c r="DR193" i="5"/>
  <c r="DR194" i="5"/>
  <c r="DR195" i="5"/>
  <c r="DR196" i="5"/>
  <c r="DR197" i="5"/>
  <c r="DR198" i="5"/>
  <c r="DR199" i="5"/>
  <c r="DR200" i="5"/>
  <c r="DR201" i="5"/>
  <c r="DR202" i="5"/>
  <c r="DR203" i="5"/>
  <c r="DR204" i="5"/>
  <c r="DR205" i="5"/>
  <c r="DR206" i="5"/>
  <c r="DQ7" i="5"/>
  <c r="DQ8" i="5"/>
  <c r="DQ9" i="5"/>
  <c r="DQ10" i="5"/>
  <c r="DQ11" i="5"/>
  <c r="DQ12" i="5"/>
  <c r="DQ13" i="5"/>
  <c r="DQ14" i="5"/>
  <c r="DQ15" i="5"/>
  <c r="DQ16" i="5"/>
  <c r="DQ18" i="5"/>
  <c r="DQ19" i="5"/>
  <c r="DQ20" i="5"/>
  <c r="DQ21" i="5"/>
  <c r="DQ22" i="5"/>
  <c r="DQ23" i="5"/>
  <c r="DQ24" i="5"/>
  <c r="DQ25" i="5"/>
  <c r="DQ26" i="5"/>
  <c r="DQ27" i="5"/>
  <c r="DQ28" i="5"/>
  <c r="DQ29" i="5"/>
  <c r="DQ30" i="5"/>
  <c r="DQ31" i="5"/>
  <c r="DQ32" i="5"/>
  <c r="DQ33" i="5"/>
  <c r="DQ34" i="5"/>
  <c r="DQ35" i="5"/>
  <c r="DQ36" i="5"/>
  <c r="DQ37" i="5"/>
  <c r="DQ38" i="5"/>
  <c r="DQ39" i="5"/>
  <c r="DQ40" i="5"/>
  <c r="DQ41" i="5"/>
  <c r="DQ42" i="5"/>
  <c r="DQ43" i="5"/>
  <c r="DQ44" i="5"/>
  <c r="DQ45" i="5"/>
  <c r="DQ46" i="5"/>
  <c r="DQ47" i="5"/>
  <c r="DQ48" i="5"/>
  <c r="DQ49" i="5"/>
  <c r="DQ50" i="5"/>
  <c r="DQ51" i="5"/>
  <c r="DQ52" i="5"/>
  <c r="DQ53" i="5"/>
  <c r="DQ54" i="5"/>
  <c r="DQ55" i="5"/>
  <c r="DQ56" i="5"/>
  <c r="DQ57" i="5"/>
  <c r="DQ58" i="5"/>
  <c r="DQ59" i="5"/>
  <c r="DQ60" i="5"/>
  <c r="DQ61" i="5"/>
  <c r="DQ62" i="5"/>
  <c r="DQ63" i="5"/>
  <c r="DQ64" i="5"/>
  <c r="DQ65" i="5"/>
  <c r="DQ66" i="5"/>
  <c r="DQ67" i="5"/>
  <c r="DQ68" i="5"/>
  <c r="DQ69" i="5"/>
  <c r="DQ70" i="5"/>
  <c r="DQ71" i="5"/>
  <c r="DQ72" i="5"/>
  <c r="DQ73" i="5"/>
  <c r="DQ74" i="5"/>
  <c r="DQ75" i="5"/>
  <c r="DQ76" i="5"/>
  <c r="DQ77" i="5"/>
  <c r="DQ78" i="5"/>
  <c r="DQ79" i="5"/>
  <c r="DQ80" i="5"/>
  <c r="DQ81" i="5"/>
  <c r="DQ82" i="5"/>
  <c r="DQ83" i="5"/>
  <c r="DQ84" i="5"/>
  <c r="DQ85" i="5"/>
  <c r="DQ86" i="5"/>
  <c r="DQ87" i="5"/>
  <c r="DQ88" i="5"/>
  <c r="DQ89" i="5"/>
  <c r="DQ90" i="5"/>
  <c r="DQ91" i="5"/>
  <c r="DQ92" i="5"/>
  <c r="DQ93" i="5"/>
  <c r="DQ94" i="5"/>
  <c r="DQ95" i="5"/>
  <c r="DQ96" i="5"/>
  <c r="DQ97" i="5"/>
  <c r="DQ98" i="5"/>
  <c r="DQ99" i="5"/>
  <c r="DQ100" i="5"/>
  <c r="DQ101" i="5"/>
  <c r="DQ102" i="5"/>
  <c r="DQ103" i="5"/>
  <c r="DQ104" i="5"/>
  <c r="DQ105" i="5"/>
  <c r="DQ106" i="5"/>
  <c r="DQ107" i="5"/>
  <c r="DQ108" i="5"/>
  <c r="DQ109" i="5"/>
  <c r="DQ110" i="5"/>
  <c r="DQ111" i="5"/>
  <c r="DQ112" i="5"/>
  <c r="DQ113" i="5"/>
  <c r="DQ114" i="5"/>
  <c r="DQ115" i="5"/>
  <c r="DQ116" i="5"/>
  <c r="DQ117" i="5"/>
  <c r="DQ118" i="5"/>
  <c r="DQ119" i="5"/>
  <c r="DQ120" i="5"/>
  <c r="DQ121" i="5"/>
  <c r="DQ122" i="5"/>
  <c r="DQ123" i="5"/>
  <c r="DQ124" i="5"/>
  <c r="DQ125" i="5"/>
  <c r="DQ126" i="5"/>
  <c r="DQ127" i="5"/>
  <c r="DQ128" i="5"/>
  <c r="DQ129" i="5"/>
  <c r="DQ130" i="5"/>
  <c r="DQ131" i="5"/>
  <c r="DQ132" i="5"/>
  <c r="DQ133" i="5"/>
  <c r="DQ134" i="5"/>
  <c r="DQ135" i="5"/>
  <c r="DQ136" i="5"/>
  <c r="DQ137" i="5"/>
  <c r="DQ138" i="5"/>
  <c r="DQ139" i="5"/>
  <c r="DQ140" i="5"/>
  <c r="DQ141" i="5"/>
  <c r="DQ142" i="5"/>
  <c r="DQ143" i="5"/>
  <c r="DQ144" i="5"/>
  <c r="DQ145" i="5"/>
  <c r="DQ146" i="5"/>
  <c r="DQ147" i="5"/>
  <c r="DQ148" i="5"/>
  <c r="DQ149" i="5"/>
  <c r="DQ150" i="5"/>
  <c r="DQ151" i="5"/>
  <c r="DQ152" i="5"/>
  <c r="DQ153" i="5"/>
  <c r="DQ154" i="5"/>
  <c r="DQ155" i="5"/>
  <c r="DQ156" i="5"/>
  <c r="DQ157" i="5"/>
  <c r="DQ158" i="5"/>
  <c r="DQ159" i="5"/>
  <c r="DQ160" i="5"/>
  <c r="DQ161" i="5"/>
  <c r="DQ162" i="5"/>
  <c r="DQ163" i="5"/>
  <c r="DQ164" i="5"/>
  <c r="DQ165" i="5"/>
  <c r="DQ166" i="5"/>
  <c r="DQ167" i="5"/>
  <c r="DQ168" i="5"/>
  <c r="DQ169" i="5"/>
  <c r="DQ170" i="5"/>
  <c r="DQ171" i="5"/>
  <c r="DQ172" i="5"/>
  <c r="DQ173" i="5"/>
  <c r="DQ174" i="5"/>
  <c r="DQ175" i="5"/>
  <c r="DQ176" i="5"/>
  <c r="DQ177" i="5"/>
  <c r="DQ178" i="5"/>
  <c r="DQ179" i="5"/>
  <c r="DQ180" i="5"/>
  <c r="DQ181" i="5"/>
  <c r="DQ182" i="5"/>
  <c r="DQ183" i="5"/>
  <c r="DQ184" i="5"/>
  <c r="DQ185" i="5"/>
  <c r="DQ186" i="5"/>
  <c r="DQ187" i="5"/>
  <c r="DQ188" i="5"/>
  <c r="DQ189" i="5"/>
  <c r="DQ190" i="5"/>
  <c r="DQ191" i="5"/>
  <c r="DQ192" i="5"/>
  <c r="DQ193" i="5"/>
  <c r="DQ194" i="5"/>
  <c r="DQ195" i="5"/>
  <c r="DQ196" i="5"/>
  <c r="DQ197" i="5"/>
  <c r="DQ198" i="5"/>
  <c r="DQ199" i="5"/>
  <c r="DQ200" i="5"/>
  <c r="DQ201" i="5"/>
  <c r="DQ202" i="5"/>
  <c r="DQ203" i="5"/>
  <c r="DQ204" i="5"/>
  <c r="DQ205" i="5"/>
  <c r="DQ206" i="5"/>
  <c r="DP7" i="5"/>
  <c r="DP8" i="5"/>
  <c r="DP9" i="5"/>
  <c r="DP10" i="5"/>
  <c r="DP11" i="5"/>
  <c r="DP12" i="5"/>
  <c r="DP13" i="5"/>
  <c r="DP14" i="5"/>
  <c r="DP15" i="5"/>
  <c r="DP16" i="5"/>
  <c r="DP17" i="5"/>
  <c r="DP18" i="5"/>
  <c r="DP19" i="5"/>
  <c r="DP20" i="5"/>
  <c r="DP21" i="5"/>
  <c r="DP22" i="5"/>
  <c r="DP23" i="5"/>
  <c r="DP24" i="5"/>
  <c r="DP25" i="5"/>
  <c r="DP26" i="5"/>
  <c r="DP27" i="5"/>
  <c r="DP28" i="5"/>
  <c r="DP29" i="5"/>
  <c r="DP30" i="5"/>
  <c r="DP31" i="5"/>
  <c r="DP32" i="5"/>
  <c r="DP33" i="5"/>
  <c r="DP34" i="5"/>
  <c r="DP35" i="5"/>
  <c r="DP36" i="5"/>
  <c r="DP37" i="5"/>
  <c r="DP38" i="5"/>
  <c r="DP39" i="5"/>
  <c r="DP40" i="5"/>
  <c r="DP41" i="5"/>
  <c r="DP42" i="5"/>
  <c r="DP43" i="5"/>
  <c r="DP44" i="5"/>
  <c r="DP45" i="5"/>
  <c r="DP46" i="5"/>
  <c r="DP47" i="5"/>
  <c r="DP48" i="5"/>
  <c r="DP49" i="5"/>
  <c r="DP50" i="5"/>
  <c r="DP51" i="5"/>
  <c r="DP52" i="5"/>
  <c r="DP53" i="5"/>
  <c r="DP54" i="5"/>
  <c r="DP55" i="5"/>
  <c r="DP56" i="5"/>
  <c r="DP57" i="5"/>
  <c r="DP58" i="5"/>
  <c r="DP59" i="5"/>
  <c r="DP60" i="5"/>
  <c r="DP61" i="5"/>
  <c r="DP62" i="5"/>
  <c r="DP63" i="5"/>
  <c r="DP64" i="5"/>
  <c r="DP65" i="5"/>
  <c r="DP66" i="5"/>
  <c r="DP67" i="5"/>
  <c r="DP68" i="5"/>
  <c r="DP69" i="5"/>
  <c r="AF70" i="5"/>
  <c r="DP70" i="5"/>
  <c r="AF71" i="5"/>
  <c r="DP71" i="5"/>
  <c r="AF72" i="5"/>
  <c r="DP72" i="5"/>
  <c r="AF73" i="5"/>
  <c r="DP73" i="5"/>
  <c r="AF74" i="5"/>
  <c r="DP74" i="5"/>
  <c r="AF75" i="5"/>
  <c r="DP75" i="5"/>
  <c r="AF76" i="5"/>
  <c r="DP76" i="5"/>
  <c r="AF77" i="5"/>
  <c r="DP77" i="5"/>
  <c r="AF78" i="5"/>
  <c r="DP78" i="5"/>
  <c r="AF79" i="5"/>
  <c r="DP79" i="5"/>
  <c r="AF80" i="5"/>
  <c r="DP80" i="5"/>
  <c r="AF81" i="5"/>
  <c r="DP81" i="5"/>
  <c r="AF82" i="5"/>
  <c r="DP82" i="5"/>
  <c r="AF83" i="5"/>
  <c r="DP83" i="5"/>
  <c r="AF84" i="5"/>
  <c r="DP84" i="5"/>
  <c r="AF85" i="5"/>
  <c r="DP85" i="5"/>
  <c r="AF86" i="5"/>
  <c r="DP86" i="5"/>
  <c r="AF87" i="5"/>
  <c r="DP87" i="5"/>
  <c r="AF88" i="5"/>
  <c r="DP88" i="5"/>
  <c r="AF89" i="5"/>
  <c r="DP89" i="5"/>
  <c r="AF90" i="5"/>
  <c r="DP90" i="5"/>
  <c r="AF91" i="5"/>
  <c r="DP91" i="5"/>
  <c r="AF92" i="5"/>
  <c r="DP92" i="5"/>
  <c r="AF93" i="5"/>
  <c r="DP93" i="5"/>
  <c r="AF94" i="5"/>
  <c r="DP94" i="5"/>
  <c r="AF95" i="5"/>
  <c r="DP95" i="5"/>
  <c r="AF96" i="5"/>
  <c r="DP96" i="5"/>
  <c r="AF97" i="5"/>
  <c r="DP97" i="5"/>
  <c r="AF98" i="5"/>
  <c r="DP98" i="5"/>
  <c r="AF99" i="5"/>
  <c r="DP99" i="5"/>
  <c r="AF100" i="5"/>
  <c r="DP100" i="5"/>
  <c r="AF101" i="5"/>
  <c r="DP101" i="5"/>
  <c r="AF102" i="5"/>
  <c r="DP102" i="5"/>
  <c r="AF103" i="5"/>
  <c r="DP103" i="5"/>
  <c r="AF104" i="5"/>
  <c r="DP104" i="5"/>
  <c r="AF105" i="5"/>
  <c r="DP105" i="5"/>
  <c r="AF106" i="5"/>
  <c r="DP106" i="5"/>
  <c r="AF107" i="5"/>
  <c r="DP107" i="5"/>
  <c r="AF108" i="5"/>
  <c r="DP108" i="5"/>
  <c r="AF109" i="5"/>
  <c r="DP109" i="5"/>
  <c r="AF110" i="5"/>
  <c r="DP110" i="5"/>
  <c r="AF111" i="5"/>
  <c r="DP111" i="5"/>
  <c r="AF112" i="5"/>
  <c r="DP112" i="5"/>
  <c r="AF113" i="5"/>
  <c r="DP113" i="5"/>
  <c r="AF114" i="5"/>
  <c r="DP114" i="5"/>
  <c r="AF115" i="5"/>
  <c r="DP115" i="5"/>
  <c r="AF116" i="5"/>
  <c r="DP116" i="5"/>
  <c r="AF117" i="5"/>
  <c r="DP117" i="5"/>
  <c r="AF118" i="5"/>
  <c r="DP118" i="5"/>
  <c r="AF119" i="5"/>
  <c r="DP119" i="5"/>
  <c r="AF120" i="5"/>
  <c r="DP120" i="5"/>
  <c r="AF121" i="5"/>
  <c r="DP121" i="5"/>
  <c r="AF122" i="5"/>
  <c r="DP122" i="5"/>
  <c r="AF123" i="5"/>
  <c r="DP123" i="5"/>
  <c r="AF124" i="5"/>
  <c r="DP124" i="5"/>
  <c r="AF125" i="5"/>
  <c r="DP125" i="5"/>
  <c r="AF126" i="5"/>
  <c r="DP126" i="5"/>
  <c r="AF127" i="5"/>
  <c r="DP127" i="5"/>
  <c r="AF128" i="5"/>
  <c r="DP128" i="5"/>
  <c r="AF129" i="5"/>
  <c r="DP129" i="5"/>
  <c r="AF130" i="5"/>
  <c r="DP130" i="5"/>
  <c r="AF131" i="5"/>
  <c r="DP131" i="5"/>
  <c r="AF132" i="5"/>
  <c r="DP132" i="5"/>
  <c r="AF133" i="5"/>
  <c r="DP133" i="5"/>
  <c r="AF134" i="5"/>
  <c r="DP134" i="5"/>
  <c r="AF135" i="5"/>
  <c r="DP135" i="5"/>
  <c r="AF136" i="5"/>
  <c r="DP136" i="5"/>
  <c r="AF137" i="5"/>
  <c r="DP137" i="5"/>
  <c r="AF138" i="5"/>
  <c r="DP138" i="5"/>
  <c r="AF139" i="5"/>
  <c r="DP139" i="5"/>
  <c r="AF140" i="5"/>
  <c r="DP140" i="5"/>
  <c r="AF141" i="5"/>
  <c r="DP141" i="5"/>
  <c r="AF142" i="5"/>
  <c r="DP142" i="5"/>
  <c r="AF143" i="5"/>
  <c r="DO143" i="5"/>
  <c r="DP143" i="5"/>
  <c r="AF144" i="5"/>
  <c r="DP144" i="5"/>
  <c r="AF145" i="5"/>
  <c r="DP145" i="5"/>
  <c r="AF146" i="5"/>
  <c r="DP146" i="5"/>
  <c r="AF147" i="5"/>
  <c r="DP147" i="5"/>
  <c r="AF148" i="5"/>
  <c r="DP148" i="5"/>
  <c r="AF149" i="5"/>
  <c r="DP149" i="5"/>
  <c r="AF150" i="5"/>
  <c r="DP150" i="5"/>
  <c r="AF151" i="5"/>
  <c r="DP151" i="5"/>
  <c r="AF152" i="5"/>
  <c r="DP152" i="5"/>
  <c r="AF153" i="5"/>
  <c r="DP153" i="5"/>
  <c r="AF154" i="5"/>
  <c r="DP154" i="5"/>
  <c r="AF155" i="5"/>
  <c r="DP155" i="5"/>
  <c r="AF156" i="5"/>
  <c r="DP156" i="5"/>
  <c r="AF157" i="5"/>
  <c r="DP157" i="5"/>
  <c r="AF158" i="5"/>
  <c r="DP158" i="5"/>
  <c r="AF159" i="5"/>
  <c r="DP159" i="5"/>
  <c r="AF160" i="5"/>
  <c r="DP160" i="5"/>
  <c r="AF161" i="5"/>
  <c r="DP161" i="5"/>
  <c r="AF162" i="5"/>
  <c r="DP162" i="5"/>
  <c r="AF163" i="5"/>
  <c r="DP163" i="5"/>
  <c r="AF164" i="5"/>
  <c r="DP164" i="5"/>
  <c r="AF165" i="5"/>
  <c r="DP165" i="5"/>
  <c r="AF166" i="5"/>
  <c r="DP166" i="5"/>
  <c r="AF167" i="5"/>
  <c r="DP167" i="5"/>
  <c r="AF168" i="5"/>
  <c r="DP168" i="5"/>
  <c r="AF169" i="5"/>
  <c r="DP169" i="5"/>
  <c r="AF170" i="5"/>
  <c r="DP170" i="5"/>
  <c r="AF171" i="5"/>
  <c r="DP171" i="5"/>
  <c r="AF172" i="5"/>
  <c r="DP172" i="5"/>
  <c r="AF173" i="5"/>
  <c r="DP173" i="5"/>
  <c r="AF174" i="5"/>
  <c r="DP174" i="5"/>
  <c r="AF175" i="5"/>
  <c r="DP175" i="5"/>
  <c r="AF176" i="5"/>
  <c r="DP176" i="5"/>
  <c r="AF177" i="5"/>
  <c r="DP177" i="5"/>
  <c r="AF178" i="5"/>
  <c r="DP178" i="5"/>
  <c r="AF179" i="5"/>
  <c r="DP179" i="5"/>
  <c r="AF180" i="5"/>
  <c r="DP180" i="5"/>
  <c r="AF181" i="5"/>
  <c r="DP181" i="5"/>
  <c r="AF182" i="5"/>
  <c r="DP182" i="5"/>
  <c r="AF183" i="5"/>
  <c r="DP183" i="5"/>
  <c r="AF184" i="5"/>
  <c r="DP184" i="5"/>
  <c r="AF185" i="5"/>
  <c r="DP185" i="5"/>
  <c r="AF186" i="5"/>
  <c r="DP186" i="5"/>
  <c r="AF187" i="5"/>
  <c r="DP187" i="5"/>
  <c r="AF188" i="5"/>
  <c r="DP188" i="5"/>
  <c r="AF189" i="5"/>
  <c r="DP189" i="5"/>
  <c r="AF190" i="5"/>
  <c r="DP190" i="5"/>
  <c r="AF191" i="5"/>
  <c r="DP191" i="5"/>
  <c r="AF192" i="5"/>
  <c r="DP192" i="5"/>
  <c r="AF193" i="5"/>
  <c r="DP193" i="5"/>
  <c r="AF194" i="5"/>
  <c r="DP194" i="5"/>
  <c r="AF195" i="5"/>
  <c r="DP195" i="5"/>
  <c r="AF196" i="5"/>
  <c r="DP196" i="5"/>
  <c r="AF197" i="5"/>
  <c r="DP197" i="5"/>
  <c r="AF198" i="5"/>
  <c r="DP198" i="5"/>
  <c r="AF199" i="5"/>
  <c r="DP199" i="5"/>
  <c r="AF200" i="5"/>
  <c r="DP200" i="5"/>
  <c r="AF201" i="5"/>
  <c r="DP201" i="5"/>
  <c r="AF202" i="5"/>
  <c r="DP202" i="5"/>
  <c r="AF203" i="5"/>
  <c r="DP203" i="5"/>
  <c r="AF204" i="5"/>
  <c r="DP204" i="5"/>
  <c r="AF205" i="5"/>
  <c r="DP205" i="5"/>
  <c r="AF206" i="5"/>
  <c r="DP206" i="5"/>
  <c r="DL7" i="5"/>
  <c r="DL8" i="5"/>
  <c r="DL9" i="5"/>
  <c r="DL10" i="5"/>
  <c r="DL11" i="5"/>
  <c r="DL12" i="5"/>
  <c r="DL14" i="5"/>
  <c r="DL15" i="5"/>
  <c r="DL16" i="5"/>
  <c r="DL17" i="5"/>
  <c r="DL18" i="5"/>
  <c r="DL19" i="5"/>
  <c r="DL20" i="5"/>
  <c r="DL21" i="5"/>
  <c r="DL22" i="5"/>
  <c r="DL23" i="5"/>
  <c r="DL24" i="5"/>
  <c r="DL25" i="5"/>
  <c r="DL26" i="5"/>
  <c r="DL27" i="5"/>
  <c r="DL28" i="5"/>
  <c r="DL29" i="5"/>
  <c r="DL30" i="5"/>
  <c r="DL31" i="5"/>
  <c r="DL32" i="5"/>
  <c r="DL33" i="5"/>
  <c r="DL34" i="5"/>
  <c r="DL35" i="5"/>
  <c r="DL36" i="5"/>
  <c r="DL37" i="5"/>
  <c r="DL38" i="5"/>
  <c r="DL39" i="5"/>
  <c r="DL40" i="5"/>
  <c r="DL41" i="5"/>
  <c r="DL42" i="5"/>
  <c r="DL43" i="5"/>
  <c r="DL44" i="5"/>
  <c r="DL45" i="5"/>
  <c r="DL46" i="5"/>
  <c r="DL47" i="5"/>
  <c r="DL48" i="5"/>
  <c r="DL49" i="5"/>
  <c r="DL50" i="5"/>
  <c r="DL51" i="5"/>
  <c r="DL52" i="5"/>
  <c r="DL53" i="5"/>
  <c r="DL54" i="5"/>
  <c r="DL55" i="5"/>
  <c r="DL56" i="5"/>
  <c r="DL57" i="5"/>
  <c r="DL58" i="5"/>
  <c r="DL59" i="5"/>
  <c r="DL60" i="5"/>
  <c r="DL61" i="5"/>
  <c r="DL62" i="5"/>
  <c r="DL63" i="5"/>
  <c r="DL64" i="5"/>
  <c r="DL65" i="5"/>
  <c r="DL66" i="5"/>
  <c r="DL67" i="5"/>
  <c r="DL68" i="5"/>
  <c r="DL69" i="5"/>
  <c r="DL70" i="5"/>
  <c r="DL71" i="5"/>
  <c r="DL72" i="5"/>
  <c r="DL73" i="5"/>
  <c r="DL74" i="5"/>
  <c r="DL75" i="5"/>
  <c r="DL76" i="5"/>
  <c r="DL77" i="5"/>
  <c r="DL78" i="5"/>
  <c r="DL79" i="5"/>
  <c r="DL80" i="5"/>
  <c r="DL81" i="5"/>
  <c r="DL82" i="5"/>
  <c r="DL83" i="5"/>
  <c r="DL84" i="5"/>
  <c r="DL85" i="5"/>
  <c r="DL86" i="5"/>
  <c r="DL87" i="5"/>
  <c r="DL88" i="5"/>
  <c r="DL89" i="5"/>
  <c r="DL90" i="5"/>
  <c r="DL91" i="5"/>
  <c r="DL92" i="5"/>
  <c r="DL93" i="5"/>
  <c r="DL94" i="5"/>
  <c r="DL95" i="5"/>
  <c r="DL96" i="5"/>
  <c r="DL97" i="5"/>
  <c r="DL98" i="5"/>
  <c r="DL99" i="5"/>
  <c r="DL100" i="5"/>
  <c r="DL101" i="5"/>
  <c r="DL102" i="5"/>
  <c r="DL103" i="5"/>
  <c r="DL104" i="5"/>
  <c r="DL105" i="5"/>
  <c r="DL106" i="5"/>
  <c r="DL107" i="5"/>
  <c r="DL108" i="5"/>
  <c r="DL109" i="5"/>
  <c r="DL110" i="5"/>
  <c r="DL111" i="5"/>
  <c r="DL112" i="5"/>
  <c r="DL113" i="5"/>
  <c r="DL114" i="5"/>
  <c r="DL115" i="5"/>
  <c r="DL116" i="5"/>
  <c r="DL117" i="5"/>
  <c r="DL118" i="5"/>
  <c r="DL119" i="5"/>
  <c r="DL120" i="5"/>
  <c r="DL121" i="5"/>
  <c r="DL122" i="5"/>
  <c r="DL123" i="5"/>
  <c r="DL124" i="5"/>
  <c r="DL125" i="5"/>
  <c r="DL126" i="5"/>
  <c r="DL127" i="5"/>
  <c r="DL128" i="5"/>
  <c r="DL129" i="5"/>
  <c r="DL130" i="5"/>
  <c r="DL131" i="5"/>
  <c r="DL132" i="5"/>
  <c r="DL133" i="5"/>
  <c r="DL134" i="5"/>
  <c r="DL135" i="5"/>
  <c r="DL136" i="5"/>
  <c r="DL137" i="5"/>
  <c r="DL138" i="5"/>
  <c r="DL139" i="5"/>
  <c r="DL140" i="5"/>
  <c r="DL141" i="5"/>
  <c r="DL142" i="5"/>
  <c r="DL143" i="5"/>
  <c r="DL144" i="5"/>
  <c r="DL145" i="5"/>
  <c r="DL146" i="5"/>
  <c r="DL147" i="5"/>
  <c r="DL148" i="5"/>
  <c r="DL149" i="5"/>
  <c r="DL150" i="5"/>
  <c r="DL151" i="5"/>
  <c r="DL152" i="5"/>
  <c r="DL153" i="5"/>
  <c r="DL154" i="5"/>
  <c r="DL155" i="5"/>
  <c r="DL156" i="5"/>
  <c r="DL157" i="5"/>
  <c r="DL158" i="5"/>
  <c r="DL159" i="5"/>
  <c r="DL160" i="5"/>
  <c r="DL161" i="5"/>
  <c r="DL162" i="5"/>
  <c r="DL163" i="5"/>
  <c r="DL164" i="5"/>
  <c r="DL165" i="5"/>
  <c r="DL166" i="5"/>
  <c r="DL167" i="5"/>
  <c r="DL168" i="5"/>
  <c r="DL169" i="5"/>
  <c r="DL170" i="5"/>
  <c r="DL171" i="5"/>
  <c r="DL172" i="5"/>
  <c r="DL173" i="5"/>
  <c r="DL174" i="5"/>
  <c r="DL175" i="5"/>
  <c r="DL176" i="5"/>
  <c r="DL177" i="5"/>
  <c r="DL178" i="5"/>
  <c r="DL179" i="5"/>
  <c r="DL180" i="5"/>
  <c r="DL181" i="5"/>
  <c r="DL182" i="5"/>
  <c r="DL183" i="5"/>
  <c r="DL184" i="5"/>
  <c r="DL185" i="5"/>
  <c r="DL186" i="5"/>
  <c r="DL187" i="5"/>
  <c r="DL188" i="5"/>
  <c r="DL189" i="5"/>
  <c r="DL190" i="5"/>
  <c r="DL191" i="5"/>
  <c r="DL192" i="5"/>
  <c r="DL193" i="5"/>
  <c r="DL194" i="5"/>
  <c r="DL195" i="5"/>
  <c r="DL196" i="5"/>
  <c r="DL197" i="5"/>
  <c r="DL198" i="5"/>
  <c r="DL199" i="5"/>
  <c r="DL200" i="5"/>
  <c r="DL201" i="5"/>
  <c r="DL202" i="5"/>
  <c r="DL203" i="5"/>
  <c r="DL204" i="5"/>
  <c r="DL205" i="5"/>
  <c r="DL206" i="5"/>
  <c r="DK7" i="5"/>
  <c r="DK8" i="5"/>
  <c r="DK9" i="5"/>
  <c r="DK10" i="5"/>
  <c r="DK11" i="5"/>
  <c r="DK12" i="5"/>
  <c r="DK14" i="5"/>
  <c r="DK15" i="5"/>
  <c r="DK16" i="5"/>
  <c r="DK17" i="5"/>
  <c r="DK18" i="5"/>
  <c r="DK19" i="5"/>
  <c r="DK20" i="5"/>
  <c r="DK21" i="5"/>
  <c r="DK22" i="5"/>
  <c r="DK23" i="5"/>
  <c r="DK24" i="5"/>
  <c r="DK25" i="5"/>
  <c r="DK26" i="5"/>
  <c r="DK27" i="5"/>
  <c r="DK28" i="5"/>
  <c r="DK29" i="5"/>
  <c r="DK30" i="5"/>
  <c r="DK31" i="5"/>
  <c r="DK32" i="5"/>
  <c r="DK33" i="5"/>
  <c r="DK34" i="5"/>
  <c r="DK35" i="5"/>
  <c r="DK36" i="5"/>
  <c r="DK37" i="5"/>
  <c r="DK38" i="5"/>
  <c r="DK39" i="5"/>
  <c r="DK40" i="5"/>
  <c r="DK41" i="5"/>
  <c r="DK42" i="5"/>
  <c r="DK43" i="5"/>
  <c r="DK44" i="5"/>
  <c r="DK45" i="5"/>
  <c r="DK46" i="5"/>
  <c r="DK47" i="5"/>
  <c r="DK48" i="5"/>
  <c r="DK49" i="5"/>
  <c r="DK50" i="5"/>
  <c r="DK51" i="5"/>
  <c r="DK52" i="5"/>
  <c r="DK53" i="5"/>
  <c r="DK54" i="5"/>
  <c r="DK55" i="5"/>
  <c r="DK56" i="5"/>
  <c r="DK57" i="5"/>
  <c r="DK58" i="5"/>
  <c r="DK59" i="5"/>
  <c r="DK60" i="5"/>
  <c r="DK61" i="5"/>
  <c r="DK62" i="5"/>
  <c r="DK63" i="5"/>
  <c r="DK64" i="5"/>
  <c r="DK65" i="5"/>
  <c r="DK66" i="5"/>
  <c r="DK67" i="5"/>
  <c r="DK68" i="5"/>
  <c r="DK69" i="5"/>
  <c r="DK70" i="5"/>
  <c r="DK71" i="5"/>
  <c r="DK72" i="5"/>
  <c r="DK73" i="5"/>
  <c r="DK74" i="5"/>
  <c r="DK75" i="5"/>
  <c r="DK76" i="5"/>
  <c r="DK77" i="5"/>
  <c r="DK78" i="5"/>
  <c r="DK79" i="5"/>
  <c r="DK80" i="5"/>
  <c r="DK81" i="5"/>
  <c r="DK82" i="5"/>
  <c r="DK83" i="5"/>
  <c r="DK84" i="5"/>
  <c r="DK85" i="5"/>
  <c r="DK86" i="5"/>
  <c r="DK87" i="5"/>
  <c r="DK88" i="5"/>
  <c r="DK89" i="5"/>
  <c r="DK90" i="5"/>
  <c r="DK91" i="5"/>
  <c r="DK92" i="5"/>
  <c r="DK93" i="5"/>
  <c r="DK94" i="5"/>
  <c r="DK95" i="5"/>
  <c r="DK96" i="5"/>
  <c r="DK97" i="5"/>
  <c r="DK98" i="5"/>
  <c r="DK99" i="5"/>
  <c r="DK100" i="5"/>
  <c r="DK101" i="5"/>
  <c r="DK102" i="5"/>
  <c r="DK103" i="5"/>
  <c r="DK104" i="5"/>
  <c r="DK105" i="5"/>
  <c r="DK106" i="5"/>
  <c r="DK107" i="5"/>
  <c r="DK108" i="5"/>
  <c r="DK109" i="5"/>
  <c r="DK110" i="5"/>
  <c r="DK111" i="5"/>
  <c r="DK112" i="5"/>
  <c r="DK113" i="5"/>
  <c r="DK114" i="5"/>
  <c r="DK115" i="5"/>
  <c r="DK116" i="5"/>
  <c r="DK117" i="5"/>
  <c r="DK118" i="5"/>
  <c r="DK119" i="5"/>
  <c r="DK120" i="5"/>
  <c r="DK121" i="5"/>
  <c r="DK122" i="5"/>
  <c r="DK123" i="5"/>
  <c r="DK124" i="5"/>
  <c r="DK125" i="5"/>
  <c r="DK126" i="5"/>
  <c r="DK127" i="5"/>
  <c r="DK128" i="5"/>
  <c r="DK129" i="5"/>
  <c r="DK130" i="5"/>
  <c r="DK131" i="5"/>
  <c r="DK132" i="5"/>
  <c r="DK133" i="5"/>
  <c r="DK134" i="5"/>
  <c r="DK135" i="5"/>
  <c r="DK136" i="5"/>
  <c r="DK137" i="5"/>
  <c r="DK138" i="5"/>
  <c r="DK139" i="5"/>
  <c r="DK140" i="5"/>
  <c r="DK141" i="5"/>
  <c r="DK142" i="5"/>
  <c r="DK143" i="5"/>
  <c r="DK144" i="5"/>
  <c r="DK145" i="5"/>
  <c r="DK146" i="5"/>
  <c r="DK147" i="5"/>
  <c r="DK148" i="5"/>
  <c r="DK149" i="5"/>
  <c r="DK150" i="5"/>
  <c r="DK151" i="5"/>
  <c r="DK152" i="5"/>
  <c r="DK153" i="5"/>
  <c r="DK154" i="5"/>
  <c r="DK155" i="5"/>
  <c r="DK156" i="5"/>
  <c r="DK157" i="5"/>
  <c r="DK158" i="5"/>
  <c r="DK159" i="5"/>
  <c r="DK160" i="5"/>
  <c r="DK161" i="5"/>
  <c r="DK162" i="5"/>
  <c r="DK163" i="5"/>
  <c r="DK164" i="5"/>
  <c r="DK165" i="5"/>
  <c r="DK166" i="5"/>
  <c r="DK167" i="5"/>
  <c r="DK168" i="5"/>
  <c r="DK169" i="5"/>
  <c r="DK170" i="5"/>
  <c r="DK171" i="5"/>
  <c r="DK172" i="5"/>
  <c r="DK173" i="5"/>
  <c r="DK174" i="5"/>
  <c r="DK175" i="5"/>
  <c r="DK176" i="5"/>
  <c r="DK177" i="5"/>
  <c r="DK178" i="5"/>
  <c r="DK179" i="5"/>
  <c r="DK180" i="5"/>
  <c r="DK181" i="5"/>
  <c r="DK182" i="5"/>
  <c r="DK183" i="5"/>
  <c r="DK184" i="5"/>
  <c r="DK185" i="5"/>
  <c r="DK186" i="5"/>
  <c r="DK187" i="5"/>
  <c r="DK188" i="5"/>
  <c r="DK189" i="5"/>
  <c r="DK190" i="5"/>
  <c r="DK191" i="5"/>
  <c r="DK192" i="5"/>
  <c r="DK193" i="5"/>
  <c r="DK194" i="5"/>
  <c r="DK195" i="5"/>
  <c r="DK196" i="5"/>
  <c r="DK197" i="5"/>
  <c r="DK198" i="5"/>
  <c r="DK199" i="5"/>
  <c r="DK200" i="5"/>
  <c r="DK201" i="5"/>
  <c r="DK202" i="5"/>
  <c r="DK203" i="5"/>
  <c r="DK204" i="5"/>
  <c r="DK205" i="5"/>
  <c r="DK206" i="5"/>
  <c r="DJ7" i="5"/>
  <c r="DJ8" i="5"/>
  <c r="DJ9" i="5"/>
  <c r="DJ10" i="5"/>
  <c r="DJ11" i="5"/>
  <c r="DJ12" i="5"/>
  <c r="DJ14" i="5"/>
  <c r="DJ15" i="5"/>
  <c r="DJ16" i="5"/>
  <c r="DJ17" i="5"/>
  <c r="DJ18" i="5"/>
  <c r="DJ19" i="5"/>
  <c r="DJ20" i="5"/>
  <c r="DJ21" i="5"/>
  <c r="DJ22" i="5"/>
  <c r="DJ23" i="5"/>
  <c r="DJ24" i="5"/>
  <c r="DJ25" i="5"/>
  <c r="DJ26" i="5"/>
  <c r="DJ27" i="5"/>
  <c r="DJ28" i="5"/>
  <c r="DJ29" i="5"/>
  <c r="DJ30" i="5"/>
  <c r="DJ31" i="5"/>
  <c r="DJ32" i="5"/>
  <c r="DJ33" i="5"/>
  <c r="DJ34" i="5"/>
  <c r="DJ35" i="5"/>
  <c r="DJ36" i="5"/>
  <c r="DJ37" i="5"/>
  <c r="DJ38" i="5"/>
  <c r="DJ39" i="5"/>
  <c r="DJ40" i="5"/>
  <c r="DJ41" i="5"/>
  <c r="DJ42" i="5"/>
  <c r="DJ43" i="5"/>
  <c r="DJ44" i="5"/>
  <c r="DJ45" i="5"/>
  <c r="DJ46" i="5"/>
  <c r="DJ47" i="5"/>
  <c r="DJ48" i="5"/>
  <c r="DJ49" i="5"/>
  <c r="DJ50" i="5"/>
  <c r="DJ51" i="5"/>
  <c r="DJ52" i="5"/>
  <c r="DJ53" i="5"/>
  <c r="DJ54" i="5"/>
  <c r="DJ55" i="5"/>
  <c r="DJ56" i="5"/>
  <c r="DJ57" i="5"/>
  <c r="DJ58" i="5"/>
  <c r="DJ59" i="5"/>
  <c r="DJ60" i="5"/>
  <c r="DJ61" i="5"/>
  <c r="DJ62" i="5"/>
  <c r="DJ63" i="5"/>
  <c r="DJ64" i="5"/>
  <c r="DJ65" i="5"/>
  <c r="DJ66" i="5"/>
  <c r="DJ67" i="5"/>
  <c r="DJ68" i="5"/>
  <c r="DJ69" i="5"/>
  <c r="DJ70" i="5"/>
  <c r="DJ71" i="5"/>
  <c r="DJ72" i="5"/>
  <c r="DJ73" i="5"/>
  <c r="DJ74" i="5"/>
  <c r="DJ75" i="5"/>
  <c r="DJ76" i="5"/>
  <c r="DJ77" i="5"/>
  <c r="DJ78" i="5"/>
  <c r="DJ79" i="5"/>
  <c r="DJ80" i="5"/>
  <c r="DJ81" i="5"/>
  <c r="DJ82" i="5"/>
  <c r="DJ83" i="5"/>
  <c r="DJ84" i="5"/>
  <c r="DJ85" i="5"/>
  <c r="DJ86" i="5"/>
  <c r="DJ87" i="5"/>
  <c r="DJ88" i="5"/>
  <c r="DJ89" i="5"/>
  <c r="DJ90" i="5"/>
  <c r="DJ91" i="5"/>
  <c r="DJ92" i="5"/>
  <c r="DJ93" i="5"/>
  <c r="DJ94" i="5"/>
  <c r="DJ95" i="5"/>
  <c r="DJ96" i="5"/>
  <c r="DJ97" i="5"/>
  <c r="DJ98" i="5"/>
  <c r="DJ99" i="5"/>
  <c r="DJ100" i="5"/>
  <c r="DJ101" i="5"/>
  <c r="DJ102" i="5"/>
  <c r="DJ103" i="5"/>
  <c r="DJ104" i="5"/>
  <c r="DJ105" i="5"/>
  <c r="DJ106" i="5"/>
  <c r="DJ107" i="5"/>
  <c r="DJ108" i="5"/>
  <c r="DJ109" i="5"/>
  <c r="DJ110" i="5"/>
  <c r="DJ111" i="5"/>
  <c r="DJ112" i="5"/>
  <c r="DJ113" i="5"/>
  <c r="DJ114" i="5"/>
  <c r="DJ115" i="5"/>
  <c r="DJ116" i="5"/>
  <c r="DJ117" i="5"/>
  <c r="DJ118" i="5"/>
  <c r="DJ119" i="5"/>
  <c r="DJ120" i="5"/>
  <c r="DJ121" i="5"/>
  <c r="DJ122" i="5"/>
  <c r="DJ123" i="5"/>
  <c r="DJ124" i="5"/>
  <c r="DJ125" i="5"/>
  <c r="DJ126" i="5"/>
  <c r="DJ127" i="5"/>
  <c r="DJ128" i="5"/>
  <c r="DJ129" i="5"/>
  <c r="DJ130" i="5"/>
  <c r="DJ131" i="5"/>
  <c r="DJ132" i="5"/>
  <c r="DJ133" i="5"/>
  <c r="DJ134" i="5"/>
  <c r="DJ135" i="5"/>
  <c r="DJ136" i="5"/>
  <c r="DJ137" i="5"/>
  <c r="DJ138" i="5"/>
  <c r="DJ139" i="5"/>
  <c r="DJ140" i="5"/>
  <c r="DJ141" i="5"/>
  <c r="DJ142" i="5"/>
  <c r="DJ143" i="5"/>
  <c r="DJ144" i="5"/>
  <c r="DJ145" i="5"/>
  <c r="DJ146" i="5"/>
  <c r="DJ147" i="5"/>
  <c r="DJ148" i="5"/>
  <c r="DJ149" i="5"/>
  <c r="DJ150" i="5"/>
  <c r="DJ151" i="5"/>
  <c r="DJ152" i="5"/>
  <c r="DJ153" i="5"/>
  <c r="DJ154" i="5"/>
  <c r="DJ155" i="5"/>
  <c r="DJ156" i="5"/>
  <c r="DJ157" i="5"/>
  <c r="DJ158" i="5"/>
  <c r="DJ159" i="5"/>
  <c r="DJ160" i="5"/>
  <c r="DJ161" i="5"/>
  <c r="DJ162" i="5"/>
  <c r="DJ163" i="5"/>
  <c r="DJ164" i="5"/>
  <c r="DJ165" i="5"/>
  <c r="DJ166" i="5"/>
  <c r="DJ167" i="5"/>
  <c r="DJ168" i="5"/>
  <c r="DJ169" i="5"/>
  <c r="DJ170" i="5"/>
  <c r="DJ171" i="5"/>
  <c r="DJ172" i="5"/>
  <c r="DJ173" i="5"/>
  <c r="DJ174" i="5"/>
  <c r="DJ175" i="5"/>
  <c r="DJ176" i="5"/>
  <c r="DJ177" i="5"/>
  <c r="DJ178" i="5"/>
  <c r="DJ179" i="5"/>
  <c r="DJ180" i="5"/>
  <c r="DJ181" i="5"/>
  <c r="DJ182" i="5"/>
  <c r="DJ183" i="5"/>
  <c r="DJ184" i="5"/>
  <c r="DJ185" i="5"/>
  <c r="DJ186" i="5"/>
  <c r="DJ187" i="5"/>
  <c r="DJ188" i="5"/>
  <c r="DJ189" i="5"/>
  <c r="DJ190" i="5"/>
  <c r="DJ191" i="5"/>
  <c r="DJ192" i="5"/>
  <c r="DJ193" i="5"/>
  <c r="DJ194" i="5"/>
  <c r="DJ195" i="5"/>
  <c r="DJ196" i="5"/>
  <c r="DJ197" i="5"/>
  <c r="DJ198" i="5"/>
  <c r="DJ199" i="5"/>
  <c r="DJ200" i="5"/>
  <c r="DJ201" i="5"/>
  <c r="DJ202" i="5"/>
  <c r="DJ203" i="5"/>
  <c r="DJ204" i="5"/>
  <c r="DJ205" i="5"/>
  <c r="DJ206" i="5"/>
  <c r="DI7" i="5"/>
  <c r="DI8" i="5"/>
  <c r="DI9" i="5"/>
  <c r="DI10" i="5"/>
  <c r="DI11" i="5"/>
  <c r="DI12" i="5"/>
  <c r="DI14" i="5"/>
  <c r="DI15" i="5"/>
  <c r="DI16" i="5"/>
  <c r="DI17" i="5"/>
  <c r="DI18" i="5"/>
  <c r="DI19" i="5"/>
  <c r="DI20" i="5"/>
  <c r="DI21" i="5"/>
  <c r="DI22" i="5"/>
  <c r="DI23" i="5"/>
  <c r="DI24" i="5"/>
  <c r="DI25" i="5"/>
  <c r="DI26" i="5"/>
  <c r="DI27" i="5"/>
  <c r="DI28" i="5"/>
  <c r="DI29" i="5"/>
  <c r="DI30" i="5"/>
  <c r="DI31" i="5"/>
  <c r="DI32" i="5"/>
  <c r="DI33" i="5"/>
  <c r="DI34" i="5"/>
  <c r="DI35" i="5"/>
  <c r="DI36" i="5"/>
  <c r="DI37" i="5"/>
  <c r="DI38" i="5"/>
  <c r="DI39" i="5"/>
  <c r="DI40" i="5"/>
  <c r="DI41" i="5"/>
  <c r="DI42" i="5"/>
  <c r="DI43" i="5"/>
  <c r="DI44" i="5"/>
  <c r="DI45" i="5"/>
  <c r="DI46" i="5"/>
  <c r="DI47" i="5"/>
  <c r="DI48" i="5"/>
  <c r="DI49" i="5"/>
  <c r="DI50" i="5"/>
  <c r="DI51" i="5"/>
  <c r="DI52" i="5"/>
  <c r="DI53" i="5"/>
  <c r="DI54" i="5"/>
  <c r="DI55" i="5"/>
  <c r="DI56" i="5"/>
  <c r="DI57" i="5"/>
  <c r="DI58" i="5"/>
  <c r="DI59" i="5"/>
  <c r="DI60" i="5"/>
  <c r="DI61" i="5"/>
  <c r="DI62" i="5"/>
  <c r="DI63" i="5"/>
  <c r="DI64" i="5"/>
  <c r="DI65" i="5"/>
  <c r="DI66" i="5"/>
  <c r="DI67" i="5"/>
  <c r="DI68" i="5"/>
  <c r="DI69" i="5"/>
  <c r="DI70" i="5"/>
  <c r="DI71" i="5"/>
  <c r="DI72" i="5"/>
  <c r="DI73" i="5"/>
  <c r="DI74" i="5"/>
  <c r="DI75" i="5"/>
  <c r="DI76" i="5"/>
  <c r="DI77" i="5"/>
  <c r="DI78" i="5"/>
  <c r="DI79" i="5"/>
  <c r="DI80" i="5"/>
  <c r="DI81" i="5"/>
  <c r="DI82" i="5"/>
  <c r="DI83" i="5"/>
  <c r="DI84" i="5"/>
  <c r="DI85" i="5"/>
  <c r="DI86" i="5"/>
  <c r="DI87" i="5"/>
  <c r="DI88" i="5"/>
  <c r="DI89" i="5"/>
  <c r="DI90" i="5"/>
  <c r="DI91" i="5"/>
  <c r="DI92" i="5"/>
  <c r="DI93" i="5"/>
  <c r="DI94" i="5"/>
  <c r="DI95" i="5"/>
  <c r="DI96" i="5"/>
  <c r="DI97" i="5"/>
  <c r="DI98" i="5"/>
  <c r="DI99" i="5"/>
  <c r="DI100" i="5"/>
  <c r="DI101" i="5"/>
  <c r="DI102" i="5"/>
  <c r="DI103" i="5"/>
  <c r="DI104" i="5"/>
  <c r="DI105" i="5"/>
  <c r="DI106" i="5"/>
  <c r="DI107" i="5"/>
  <c r="DI108" i="5"/>
  <c r="DI109" i="5"/>
  <c r="DI110" i="5"/>
  <c r="DI111" i="5"/>
  <c r="DI112" i="5"/>
  <c r="DI113" i="5"/>
  <c r="DI114" i="5"/>
  <c r="DI115" i="5"/>
  <c r="DI116" i="5"/>
  <c r="DI117" i="5"/>
  <c r="DI118" i="5"/>
  <c r="DI119" i="5"/>
  <c r="DI120" i="5"/>
  <c r="DI121" i="5"/>
  <c r="DI122" i="5"/>
  <c r="DI123" i="5"/>
  <c r="DI124" i="5"/>
  <c r="DI125" i="5"/>
  <c r="DI126" i="5"/>
  <c r="DI127" i="5"/>
  <c r="DI128" i="5"/>
  <c r="DI129" i="5"/>
  <c r="DI130" i="5"/>
  <c r="DI131" i="5"/>
  <c r="DI132" i="5"/>
  <c r="DI133" i="5"/>
  <c r="DI134" i="5"/>
  <c r="DI135" i="5"/>
  <c r="DI136" i="5"/>
  <c r="DI137" i="5"/>
  <c r="DI138" i="5"/>
  <c r="DI139" i="5"/>
  <c r="DI140" i="5"/>
  <c r="DI141" i="5"/>
  <c r="DI142" i="5"/>
  <c r="DI143" i="5"/>
  <c r="DI144" i="5"/>
  <c r="DI145" i="5"/>
  <c r="DI146" i="5"/>
  <c r="DI147" i="5"/>
  <c r="DI148" i="5"/>
  <c r="DI149" i="5"/>
  <c r="DI150" i="5"/>
  <c r="DI151" i="5"/>
  <c r="DI152" i="5"/>
  <c r="DI153" i="5"/>
  <c r="DI154" i="5"/>
  <c r="DI155" i="5"/>
  <c r="DI156" i="5"/>
  <c r="DI157" i="5"/>
  <c r="DI158" i="5"/>
  <c r="DI159" i="5"/>
  <c r="DI160" i="5"/>
  <c r="DI161" i="5"/>
  <c r="DI162" i="5"/>
  <c r="DI163" i="5"/>
  <c r="DI164" i="5"/>
  <c r="DI165" i="5"/>
  <c r="DI166" i="5"/>
  <c r="DI167" i="5"/>
  <c r="DI168" i="5"/>
  <c r="DI169" i="5"/>
  <c r="DI170" i="5"/>
  <c r="DI171" i="5"/>
  <c r="DI172" i="5"/>
  <c r="DI173" i="5"/>
  <c r="DI174" i="5"/>
  <c r="DI175" i="5"/>
  <c r="DI176" i="5"/>
  <c r="DI177" i="5"/>
  <c r="DI178" i="5"/>
  <c r="DI179" i="5"/>
  <c r="DI180" i="5"/>
  <c r="DI181" i="5"/>
  <c r="DI182" i="5"/>
  <c r="DI183" i="5"/>
  <c r="DI184" i="5"/>
  <c r="DI185" i="5"/>
  <c r="DI186" i="5"/>
  <c r="DI187" i="5"/>
  <c r="DI188" i="5"/>
  <c r="DI189" i="5"/>
  <c r="DI190" i="5"/>
  <c r="DI191" i="5"/>
  <c r="DI192" i="5"/>
  <c r="DI193" i="5"/>
  <c r="DI194" i="5"/>
  <c r="DI195" i="5"/>
  <c r="DI196" i="5"/>
  <c r="DI197" i="5"/>
  <c r="DI198" i="5"/>
  <c r="DI199" i="5"/>
  <c r="DI200" i="5"/>
  <c r="DI201" i="5"/>
  <c r="DI202" i="5"/>
  <c r="DI203" i="5"/>
  <c r="DI204" i="5"/>
  <c r="DI205" i="5"/>
  <c r="DI206" i="5"/>
  <c r="DH7" i="5"/>
  <c r="DH8" i="5"/>
  <c r="DH9" i="5"/>
  <c r="DH10" i="5"/>
  <c r="DH11" i="5"/>
  <c r="DH12" i="5"/>
  <c r="DH14" i="5"/>
  <c r="DH15" i="5"/>
  <c r="DH16" i="5"/>
  <c r="DH17" i="5"/>
  <c r="DH18" i="5"/>
  <c r="DH19" i="5"/>
  <c r="DH20" i="5"/>
  <c r="DH21" i="5"/>
  <c r="DH22" i="5"/>
  <c r="DH23" i="5"/>
  <c r="DH24" i="5"/>
  <c r="DH25" i="5"/>
  <c r="DH26" i="5"/>
  <c r="DH27" i="5"/>
  <c r="DH28" i="5"/>
  <c r="DH29" i="5"/>
  <c r="DH30" i="5"/>
  <c r="DH31" i="5"/>
  <c r="DH32" i="5"/>
  <c r="DH33" i="5"/>
  <c r="DH34" i="5"/>
  <c r="DH35" i="5"/>
  <c r="DH36" i="5"/>
  <c r="DH37" i="5"/>
  <c r="DH38" i="5"/>
  <c r="DH39" i="5"/>
  <c r="DH40" i="5"/>
  <c r="DH41" i="5"/>
  <c r="DH42" i="5"/>
  <c r="DH43" i="5"/>
  <c r="DH44" i="5"/>
  <c r="DH45" i="5"/>
  <c r="DH46" i="5"/>
  <c r="DH47" i="5"/>
  <c r="DH48" i="5"/>
  <c r="DH49" i="5"/>
  <c r="DH50" i="5"/>
  <c r="DH51" i="5"/>
  <c r="DH52" i="5"/>
  <c r="DH53" i="5"/>
  <c r="DH54" i="5"/>
  <c r="DH55" i="5"/>
  <c r="DH56" i="5"/>
  <c r="DH57" i="5"/>
  <c r="DH58" i="5"/>
  <c r="DH59" i="5"/>
  <c r="DH60" i="5"/>
  <c r="DH61" i="5"/>
  <c r="DH62" i="5"/>
  <c r="DH63" i="5"/>
  <c r="DH64" i="5"/>
  <c r="DH65" i="5"/>
  <c r="DH66" i="5"/>
  <c r="DH67" i="5"/>
  <c r="DH68" i="5"/>
  <c r="DH69" i="5"/>
  <c r="DH70" i="5"/>
  <c r="DH71" i="5"/>
  <c r="DH72" i="5"/>
  <c r="DH73" i="5"/>
  <c r="DH74" i="5"/>
  <c r="DH75" i="5"/>
  <c r="DH76" i="5"/>
  <c r="DH77" i="5"/>
  <c r="DH78" i="5"/>
  <c r="DH79" i="5"/>
  <c r="DH80" i="5"/>
  <c r="DH81" i="5"/>
  <c r="DH82" i="5"/>
  <c r="DH83" i="5"/>
  <c r="DH84" i="5"/>
  <c r="DH85" i="5"/>
  <c r="DH86" i="5"/>
  <c r="DH87" i="5"/>
  <c r="DH88" i="5"/>
  <c r="DH89" i="5"/>
  <c r="DH90" i="5"/>
  <c r="DH91" i="5"/>
  <c r="DH92" i="5"/>
  <c r="DH93" i="5"/>
  <c r="DH94" i="5"/>
  <c r="DH95" i="5"/>
  <c r="DH96" i="5"/>
  <c r="DH97" i="5"/>
  <c r="DH98" i="5"/>
  <c r="DH99" i="5"/>
  <c r="DH100" i="5"/>
  <c r="DH101" i="5"/>
  <c r="DH102" i="5"/>
  <c r="DH103" i="5"/>
  <c r="DH104" i="5"/>
  <c r="DH105" i="5"/>
  <c r="DH106" i="5"/>
  <c r="DH107" i="5"/>
  <c r="DH108" i="5"/>
  <c r="DH109" i="5"/>
  <c r="DH110" i="5"/>
  <c r="DH111" i="5"/>
  <c r="DH112" i="5"/>
  <c r="DH113" i="5"/>
  <c r="DH114" i="5"/>
  <c r="DH115" i="5"/>
  <c r="DH116" i="5"/>
  <c r="DH117" i="5"/>
  <c r="DH118" i="5"/>
  <c r="DH119" i="5"/>
  <c r="DH120" i="5"/>
  <c r="DH121" i="5"/>
  <c r="DH122" i="5"/>
  <c r="DH123" i="5"/>
  <c r="DH124" i="5"/>
  <c r="DH125" i="5"/>
  <c r="DH126" i="5"/>
  <c r="DH127" i="5"/>
  <c r="DH128" i="5"/>
  <c r="DH129" i="5"/>
  <c r="DH130" i="5"/>
  <c r="DH131" i="5"/>
  <c r="DH132" i="5"/>
  <c r="DH133" i="5"/>
  <c r="DH134" i="5"/>
  <c r="DH135" i="5"/>
  <c r="DH136" i="5"/>
  <c r="DH137" i="5"/>
  <c r="DH138" i="5"/>
  <c r="DH139" i="5"/>
  <c r="DH140" i="5"/>
  <c r="DH141" i="5"/>
  <c r="DH142" i="5"/>
  <c r="DH143" i="5"/>
  <c r="DH144" i="5"/>
  <c r="DH145" i="5"/>
  <c r="DH146" i="5"/>
  <c r="DH147" i="5"/>
  <c r="DH148" i="5"/>
  <c r="DH149" i="5"/>
  <c r="DH150" i="5"/>
  <c r="DH151" i="5"/>
  <c r="DH152" i="5"/>
  <c r="DH153" i="5"/>
  <c r="DH154" i="5"/>
  <c r="DH155" i="5"/>
  <c r="DH156" i="5"/>
  <c r="DH157" i="5"/>
  <c r="DH158" i="5"/>
  <c r="DH159" i="5"/>
  <c r="DH160" i="5"/>
  <c r="DH161" i="5"/>
  <c r="DH162" i="5"/>
  <c r="DH163" i="5"/>
  <c r="DH164" i="5"/>
  <c r="DH165" i="5"/>
  <c r="DH166" i="5"/>
  <c r="DH167" i="5"/>
  <c r="DH168" i="5"/>
  <c r="DH169" i="5"/>
  <c r="DH170" i="5"/>
  <c r="DH171" i="5"/>
  <c r="DH172" i="5"/>
  <c r="DH173" i="5"/>
  <c r="DH174" i="5"/>
  <c r="DH175" i="5"/>
  <c r="DH176" i="5"/>
  <c r="DH177" i="5"/>
  <c r="DH178" i="5"/>
  <c r="DH179" i="5"/>
  <c r="DH180" i="5"/>
  <c r="DH181" i="5"/>
  <c r="DH182" i="5"/>
  <c r="DH183" i="5"/>
  <c r="DH184" i="5"/>
  <c r="DH185" i="5"/>
  <c r="DH186" i="5"/>
  <c r="DH187" i="5"/>
  <c r="DH188" i="5"/>
  <c r="DH189" i="5"/>
  <c r="DH190" i="5"/>
  <c r="DH191" i="5"/>
  <c r="DH192" i="5"/>
  <c r="DH193" i="5"/>
  <c r="DH194" i="5"/>
  <c r="DH195" i="5"/>
  <c r="DH196" i="5"/>
  <c r="DH197" i="5"/>
  <c r="DH198" i="5"/>
  <c r="DH199" i="5"/>
  <c r="DH200" i="5"/>
  <c r="DH201" i="5"/>
  <c r="DH202" i="5"/>
  <c r="DH203" i="5"/>
  <c r="DH204" i="5"/>
  <c r="DH205" i="5"/>
  <c r="DH206" i="5"/>
  <c r="DD7" i="5"/>
  <c r="DD8" i="5"/>
  <c r="DD9" i="5"/>
  <c r="DD10" i="5"/>
  <c r="DD11" i="5"/>
  <c r="DD12" i="5"/>
  <c r="DD14" i="5"/>
  <c r="DD15" i="5"/>
  <c r="DD16" i="5"/>
  <c r="DD17" i="5"/>
  <c r="DD18" i="5"/>
  <c r="DD19" i="5"/>
  <c r="DD20" i="5"/>
  <c r="DD21" i="5"/>
  <c r="DD22" i="5"/>
  <c r="DD23" i="5"/>
  <c r="DD24" i="5"/>
  <c r="DD25" i="5"/>
  <c r="DD26" i="5"/>
  <c r="DD27" i="5"/>
  <c r="DD28" i="5"/>
  <c r="DD29" i="5"/>
  <c r="DD30" i="5"/>
  <c r="DD31" i="5"/>
  <c r="DD32" i="5"/>
  <c r="DD33" i="5"/>
  <c r="DD34" i="5"/>
  <c r="DD35" i="5"/>
  <c r="DD36" i="5"/>
  <c r="DD37" i="5"/>
  <c r="DD38" i="5"/>
  <c r="DD39" i="5"/>
  <c r="DD40" i="5"/>
  <c r="DD41" i="5"/>
  <c r="DD42" i="5"/>
  <c r="DD43" i="5"/>
  <c r="DD44" i="5"/>
  <c r="DD45" i="5"/>
  <c r="DD46" i="5"/>
  <c r="DD47" i="5"/>
  <c r="DD48" i="5"/>
  <c r="DD49" i="5"/>
  <c r="DD50" i="5"/>
  <c r="DD51" i="5"/>
  <c r="DD52" i="5"/>
  <c r="DD53" i="5"/>
  <c r="DD54" i="5"/>
  <c r="DD55" i="5"/>
  <c r="DD56" i="5"/>
  <c r="DD57" i="5"/>
  <c r="DD58" i="5"/>
  <c r="DD59" i="5"/>
  <c r="DD60" i="5"/>
  <c r="DD61" i="5"/>
  <c r="DD62" i="5"/>
  <c r="DD63" i="5"/>
  <c r="DD64" i="5"/>
  <c r="DD65" i="5"/>
  <c r="DD66" i="5"/>
  <c r="DD67" i="5"/>
  <c r="DD68" i="5"/>
  <c r="DD69" i="5"/>
  <c r="DD70" i="5"/>
  <c r="DD71" i="5"/>
  <c r="DD72" i="5"/>
  <c r="DD73" i="5"/>
  <c r="DD74" i="5"/>
  <c r="DD75" i="5"/>
  <c r="DD76" i="5"/>
  <c r="DD77" i="5"/>
  <c r="DD78" i="5"/>
  <c r="DD79" i="5"/>
  <c r="DD80" i="5"/>
  <c r="DD81" i="5"/>
  <c r="DD82" i="5"/>
  <c r="DD83" i="5"/>
  <c r="DD84" i="5"/>
  <c r="DD85" i="5"/>
  <c r="DD86" i="5"/>
  <c r="DD87" i="5"/>
  <c r="DD88" i="5"/>
  <c r="DD89" i="5"/>
  <c r="DD90" i="5"/>
  <c r="DD91" i="5"/>
  <c r="DD92" i="5"/>
  <c r="DD93" i="5"/>
  <c r="DD94" i="5"/>
  <c r="DD95" i="5"/>
  <c r="DD96" i="5"/>
  <c r="DD97" i="5"/>
  <c r="DD98" i="5"/>
  <c r="DD99" i="5"/>
  <c r="DD100" i="5"/>
  <c r="DD101" i="5"/>
  <c r="DD102" i="5"/>
  <c r="DD103" i="5"/>
  <c r="DD104" i="5"/>
  <c r="DD105" i="5"/>
  <c r="DD106" i="5"/>
  <c r="DD107" i="5"/>
  <c r="DD108" i="5"/>
  <c r="DD109" i="5"/>
  <c r="DD110" i="5"/>
  <c r="DD111" i="5"/>
  <c r="DD112" i="5"/>
  <c r="DD113" i="5"/>
  <c r="DD114" i="5"/>
  <c r="DD115" i="5"/>
  <c r="DD116" i="5"/>
  <c r="DD117" i="5"/>
  <c r="DD118" i="5"/>
  <c r="DD119" i="5"/>
  <c r="DD120" i="5"/>
  <c r="DD121" i="5"/>
  <c r="DD122" i="5"/>
  <c r="DD123" i="5"/>
  <c r="DD124" i="5"/>
  <c r="DD125" i="5"/>
  <c r="DD126" i="5"/>
  <c r="DD127" i="5"/>
  <c r="DD128" i="5"/>
  <c r="DD129" i="5"/>
  <c r="DD130" i="5"/>
  <c r="DD131" i="5"/>
  <c r="DD132" i="5"/>
  <c r="DD133" i="5"/>
  <c r="DD134" i="5"/>
  <c r="DD135" i="5"/>
  <c r="DD136" i="5"/>
  <c r="DD137" i="5"/>
  <c r="DD138" i="5"/>
  <c r="DD139" i="5"/>
  <c r="DD140" i="5"/>
  <c r="DD141" i="5"/>
  <c r="DD142" i="5"/>
  <c r="DD143" i="5"/>
  <c r="DD144" i="5"/>
  <c r="DD145" i="5"/>
  <c r="DD146" i="5"/>
  <c r="DD147" i="5"/>
  <c r="DD148" i="5"/>
  <c r="DD149" i="5"/>
  <c r="DD150" i="5"/>
  <c r="DD151" i="5"/>
  <c r="DD152" i="5"/>
  <c r="DD153" i="5"/>
  <c r="DD154" i="5"/>
  <c r="DD155" i="5"/>
  <c r="DD156" i="5"/>
  <c r="DD157" i="5"/>
  <c r="DD158" i="5"/>
  <c r="DD159" i="5"/>
  <c r="DD160" i="5"/>
  <c r="DD161" i="5"/>
  <c r="DD162" i="5"/>
  <c r="DD163" i="5"/>
  <c r="DD164" i="5"/>
  <c r="DD165" i="5"/>
  <c r="DD166" i="5"/>
  <c r="DD167" i="5"/>
  <c r="DD168" i="5"/>
  <c r="DD169" i="5"/>
  <c r="DD170" i="5"/>
  <c r="DD171" i="5"/>
  <c r="DD172" i="5"/>
  <c r="DD173" i="5"/>
  <c r="DD174" i="5"/>
  <c r="DD175" i="5"/>
  <c r="DD176" i="5"/>
  <c r="DD177" i="5"/>
  <c r="DD178" i="5"/>
  <c r="DD179" i="5"/>
  <c r="DD180" i="5"/>
  <c r="DD181" i="5"/>
  <c r="DD182" i="5"/>
  <c r="DD183" i="5"/>
  <c r="DD184" i="5"/>
  <c r="DD185" i="5"/>
  <c r="DD186" i="5"/>
  <c r="DD187" i="5"/>
  <c r="DD188" i="5"/>
  <c r="DD189" i="5"/>
  <c r="DD190" i="5"/>
  <c r="DD191" i="5"/>
  <c r="DD192" i="5"/>
  <c r="DD193" i="5"/>
  <c r="DD194" i="5"/>
  <c r="DD195" i="5"/>
  <c r="DD196" i="5"/>
  <c r="DD197" i="5"/>
  <c r="DD198" i="5"/>
  <c r="DD199" i="5"/>
  <c r="DD200" i="5"/>
  <c r="DD201" i="5"/>
  <c r="DD202" i="5"/>
  <c r="DD203" i="5"/>
  <c r="DD204" i="5"/>
  <c r="DD205" i="5"/>
  <c r="DD206" i="5"/>
  <c r="DC7" i="5"/>
  <c r="DC8" i="5"/>
  <c r="DC9" i="5"/>
  <c r="DC10" i="5"/>
  <c r="DC11" i="5"/>
  <c r="DC12" i="5"/>
  <c r="DC14" i="5"/>
  <c r="DC15" i="5"/>
  <c r="DC16" i="5"/>
  <c r="DC17" i="5"/>
  <c r="DC18" i="5"/>
  <c r="DC19" i="5"/>
  <c r="DC20" i="5"/>
  <c r="DC21" i="5"/>
  <c r="DC22" i="5"/>
  <c r="DC23" i="5"/>
  <c r="DC24" i="5"/>
  <c r="DC25" i="5"/>
  <c r="DC26" i="5"/>
  <c r="DC27" i="5"/>
  <c r="DC28" i="5"/>
  <c r="DC29" i="5"/>
  <c r="DC30" i="5"/>
  <c r="DC31" i="5"/>
  <c r="DC32" i="5"/>
  <c r="DC33" i="5"/>
  <c r="DC34" i="5"/>
  <c r="DC35" i="5"/>
  <c r="DC36" i="5"/>
  <c r="DC37" i="5"/>
  <c r="DC38" i="5"/>
  <c r="DC39" i="5"/>
  <c r="DC40" i="5"/>
  <c r="DC41" i="5"/>
  <c r="DC42" i="5"/>
  <c r="DC43" i="5"/>
  <c r="DC44" i="5"/>
  <c r="DC45" i="5"/>
  <c r="DC46" i="5"/>
  <c r="DC47" i="5"/>
  <c r="DC48" i="5"/>
  <c r="DC49" i="5"/>
  <c r="DC50" i="5"/>
  <c r="DC51" i="5"/>
  <c r="DC52" i="5"/>
  <c r="DC53" i="5"/>
  <c r="DC54" i="5"/>
  <c r="DC55" i="5"/>
  <c r="DC56" i="5"/>
  <c r="DC57" i="5"/>
  <c r="DC58" i="5"/>
  <c r="DC59" i="5"/>
  <c r="DC60" i="5"/>
  <c r="DC61" i="5"/>
  <c r="DC62" i="5"/>
  <c r="DC63" i="5"/>
  <c r="DC64" i="5"/>
  <c r="DC65" i="5"/>
  <c r="DC66" i="5"/>
  <c r="DC67" i="5"/>
  <c r="DC68" i="5"/>
  <c r="DC69" i="5"/>
  <c r="DC70" i="5"/>
  <c r="DC71" i="5"/>
  <c r="DC72" i="5"/>
  <c r="DC73" i="5"/>
  <c r="DC74" i="5"/>
  <c r="DC75" i="5"/>
  <c r="DC76" i="5"/>
  <c r="DC77" i="5"/>
  <c r="DC78" i="5"/>
  <c r="DC79" i="5"/>
  <c r="DC80" i="5"/>
  <c r="DC81" i="5"/>
  <c r="DC82" i="5"/>
  <c r="DC83" i="5"/>
  <c r="DC84" i="5"/>
  <c r="DC85" i="5"/>
  <c r="DC86" i="5"/>
  <c r="DC87" i="5"/>
  <c r="DC88" i="5"/>
  <c r="DC89" i="5"/>
  <c r="DC90" i="5"/>
  <c r="DC91" i="5"/>
  <c r="DC92" i="5"/>
  <c r="DC93" i="5"/>
  <c r="DC94" i="5"/>
  <c r="DC95" i="5"/>
  <c r="DC96" i="5"/>
  <c r="DC97" i="5"/>
  <c r="DC98" i="5"/>
  <c r="DC99" i="5"/>
  <c r="DC100" i="5"/>
  <c r="DC101" i="5"/>
  <c r="DC102" i="5"/>
  <c r="DC103" i="5"/>
  <c r="DC104" i="5"/>
  <c r="DC105" i="5"/>
  <c r="DC106" i="5"/>
  <c r="DC107" i="5"/>
  <c r="DC108" i="5"/>
  <c r="DC109" i="5"/>
  <c r="DC110" i="5"/>
  <c r="DC111" i="5"/>
  <c r="DC112" i="5"/>
  <c r="DC113" i="5"/>
  <c r="DC114" i="5"/>
  <c r="DC115" i="5"/>
  <c r="DC116" i="5"/>
  <c r="DC117" i="5"/>
  <c r="DC118" i="5"/>
  <c r="DC119" i="5"/>
  <c r="DC120" i="5"/>
  <c r="DC121" i="5"/>
  <c r="DC122" i="5"/>
  <c r="DC123" i="5"/>
  <c r="DC124" i="5"/>
  <c r="DC125" i="5"/>
  <c r="DC126" i="5"/>
  <c r="DC127" i="5"/>
  <c r="DC128" i="5"/>
  <c r="DC129" i="5"/>
  <c r="DC130" i="5"/>
  <c r="DC131" i="5"/>
  <c r="DC132" i="5"/>
  <c r="DC133" i="5"/>
  <c r="DC134" i="5"/>
  <c r="DC135" i="5"/>
  <c r="DC136" i="5"/>
  <c r="DC137" i="5"/>
  <c r="DC138" i="5"/>
  <c r="DC139" i="5"/>
  <c r="DC140" i="5"/>
  <c r="DC141" i="5"/>
  <c r="DC142" i="5"/>
  <c r="DC143" i="5"/>
  <c r="DC144" i="5"/>
  <c r="DC145" i="5"/>
  <c r="DC146" i="5"/>
  <c r="DC147" i="5"/>
  <c r="DC148" i="5"/>
  <c r="DC149" i="5"/>
  <c r="DC150" i="5"/>
  <c r="DC151" i="5"/>
  <c r="DC152" i="5"/>
  <c r="DC153" i="5"/>
  <c r="DC154" i="5"/>
  <c r="DC155" i="5"/>
  <c r="DC156" i="5"/>
  <c r="DC157" i="5"/>
  <c r="DC158" i="5"/>
  <c r="DC159" i="5"/>
  <c r="DC160" i="5"/>
  <c r="DC161" i="5"/>
  <c r="DC162" i="5"/>
  <c r="DC163" i="5"/>
  <c r="DC164" i="5"/>
  <c r="DC165" i="5"/>
  <c r="DC166" i="5"/>
  <c r="DC167" i="5"/>
  <c r="DC168" i="5"/>
  <c r="DC169" i="5"/>
  <c r="DC170" i="5"/>
  <c r="DC171" i="5"/>
  <c r="DC172" i="5"/>
  <c r="DC173" i="5"/>
  <c r="DC174" i="5"/>
  <c r="DC175" i="5"/>
  <c r="DC176" i="5"/>
  <c r="DC177" i="5"/>
  <c r="DC178" i="5"/>
  <c r="DC179" i="5"/>
  <c r="DC180" i="5"/>
  <c r="DC181" i="5"/>
  <c r="DC182" i="5"/>
  <c r="DC183" i="5"/>
  <c r="DC184" i="5"/>
  <c r="DC185" i="5"/>
  <c r="DC186" i="5"/>
  <c r="DC187" i="5"/>
  <c r="DC188" i="5"/>
  <c r="DC189" i="5"/>
  <c r="DC190" i="5"/>
  <c r="DC191" i="5"/>
  <c r="DC192" i="5"/>
  <c r="DC193" i="5"/>
  <c r="DC194" i="5"/>
  <c r="DC195" i="5"/>
  <c r="DC196" i="5"/>
  <c r="DC197" i="5"/>
  <c r="DC198" i="5"/>
  <c r="DC199" i="5"/>
  <c r="DC200" i="5"/>
  <c r="DC201" i="5"/>
  <c r="DC202" i="5"/>
  <c r="DC203" i="5"/>
  <c r="DC204" i="5"/>
  <c r="DC205" i="5"/>
  <c r="DC206" i="5"/>
  <c r="DB7" i="5"/>
  <c r="DB8" i="5"/>
  <c r="DB9" i="5"/>
  <c r="DB10" i="5"/>
  <c r="DB11" i="5"/>
  <c r="DB12" i="5"/>
  <c r="DB14" i="5"/>
  <c r="DB15" i="5"/>
  <c r="DB16" i="5"/>
  <c r="DB17" i="5"/>
  <c r="DB18" i="5"/>
  <c r="DB19" i="5"/>
  <c r="DB20" i="5"/>
  <c r="DB21" i="5"/>
  <c r="DB22" i="5"/>
  <c r="DB23" i="5"/>
  <c r="DB24" i="5"/>
  <c r="DB25" i="5"/>
  <c r="DB26" i="5"/>
  <c r="DB27" i="5"/>
  <c r="DB28" i="5"/>
  <c r="DB29" i="5"/>
  <c r="DB30" i="5"/>
  <c r="DB31" i="5"/>
  <c r="DB32" i="5"/>
  <c r="DB33" i="5"/>
  <c r="DB34" i="5"/>
  <c r="DB35" i="5"/>
  <c r="DB36" i="5"/>
  <c r="DB37" i="5"/>
  <c r="DB38" i="5"/>
  <c r="DB39" i="5"/>
  <c r="DB40" i="5"/>
  <c r="DB41" i="5"/>
  <c r="DB42" i="5"/>
  <c r="DB43" i="5"/>
  <c r="DB44" i="5"/>
  <c r="DB45" i="5"/>
  <c r="DB46" i="5"/>
  <c r="DB47" i="5"/>
  <c r="DB48" i="5"/>
  <c r="DB49" i="5"/>
  <c r="DB50" i="5"/>
  <c r="DB51" i="5"/>
  <c r="DB52" i="5"/>
  <c r="DB53" i="5"/>
  <c r="DB54" i="5"/>
  <c r="DB55" i="5"/>
  <c r="DB56" i="5"/>
  <c r="DB57" i="5"/>
  <c r="DB58" i="5"/>
  <c r="DB59" i="5"/>
  <c r="DB60" i="5"/>
  <c r="DB61" i="5"/>
  <c r="DB62" i="5"/>
  <c r="DB63" i="5"/>
  <c r="DB64" i="5"/>
  <c r="DB65" i="5"/>
  <c r="DB66" i="5"/>
  <c r="DB67" i="5"/>
  <c r="DB68" i="5"/>
  <c r="DB69" i="5"/>
  <c r="DB70" i="5"/>
  <c r="DB71" i="5"/>
  <c r="DB72" i="5"/>
  <c r="DB73" i="5"/>
  <c r="DB74" i="5"/>
  <c r="DB75" i="5"/>
  <c r="DB76" i="5"/>
  <c r="DB77" i="5"/>
  <c r="DB78" i="5"/>
  <c r="DB79" i="5"/>
  <c r="DB80" i="5"/>
  <c r="DB81" i="5"/>
  <c r="DB82" i="5"/>
  <c r="DB83" i="5"/>
  <c r="DB84" i="5"/>
  <c r="DB85" i="5"/>
  <c r="DB86" i="5"/>
  <c r="DB87" i="5"/>
  <c r="DB88" i="5"/>
  <c r="DB89" i="5"/>
  <c r="DB90" i="5"/>
  <c r="DB91" i="5"/>
  <c r="DB92" i="5"/>
  <c r="DB93" i="5"/>
  <c r="DB94" i="5"/>
  <c r="DB95" i="5"/>
  <c r="DB96" i="5"/>
  <c r="DB97" i="5"/>
  <c r="DB98" i="5"/>
  <c r="DB99" i="5"/>
  <c r="DB100" i="5"/>
  <c r="DB101" i="5"/>
  <c r="DB102" i="5"/>
  <c r="DB103" i="5"/>
  <c r="DB104" i="5"/>
  <c r="DB105" i="5"/>
  <c r="DB106" i="5"/>
  <c r="DB107" i="5"/>
  <c r="DB108" i="5"/>
  <c r="DB109" i="5"/>
  <c r="DB110" i="5"/>
  <c r="DB111" i="5"/>
  <c r="DB112" i="5"/>
  <c r="DB113" i="5"/>
  <c r="DB114" i="5"/>
  <c r="DB115" i="5"/>
  <c r="DB116" i="5"/>
  <c r="DB117" i="5"/>
  <c r="DB118" i="5"/>
  <c r="DB119" i="5"/>
  <c r="DB120" i="5"/>
  <c r="DB121" i="5"/>
  <c r="DB122" i="5"/>
  <c r="DB123" i="5"/>
  <c r="DB124" i="5"/>
  <c r="DB125" i="5"/>
  <c r="DB126" i="5"/>
  <c r="DB127" i="5"/>
  <c r="DB128" i="5"/>
  <c r="DB129" i="5"/>
  <c r="DB130" i="5"/>
  <c r="DB131" i="5"/>
  <c r="DB132" i="5"/>
  <c r="DB133" i="5"/>
  <c r="DB134" i="5"/>
  <c r="DB135" i="5"/>
  <c r="DB136" i="5"/>
  <c r="DB137" i="5"/>
  <c r="DB138" i="5"/>
  <c r="DB139" i="5"/>
  <c r="DB140" i="5"/>
  <c r="DB141" i="5"/>
  <c r="DB142" i="5"/>
  <c r="DB143" i="5"/>
  <c r="DB144" i="5"/>
  <c r="DB145" i="5"/>
  <c r="DB146" i="5"/>
  <c r="DB147" i="5"/>
  <c r="DB148" i="5"/>
  <c r="DB149" i="5"/>
  <c r="DB150" i="5"/>
  <c r="DB151" i="5"/>
  <c r="DB152" i="5"/>
  <c r="DB153" i="5"/>
  <c r="DB154" i="5"/>
  <c r="DB155" i="5"/>
  <c r="DB156" i="5"/>
  <c r="DB157" i="5"/>
  <c r="DB158" i="5"/>
  <c r="DB159" i="5"/>
  <c r="DB160" i="5"/>
  <c r="DB161" i="5"/>
  <c r="DB162" i="5"/>
  <c r="DB163" i="5"/>
  <c r="DB164" i="5"/>
  <c r="DB165" i="5"/>
  <c r="DB166" i="5"/>
  <c r="DB167" i="5"/>
  <c r="DB168" i="5"/>
  <c r="DB169" i="5"/>
  <c r="DB170" i="5"/>
  <c r="DB171" i="5"/>
  <c r="DB172" i="5"/>
  <c r="DB173" i="5"/>
  <c r="DB174" i="5"/>
  <c r="DB175" i="5"/>
  <c r="DB176" i="5"/>
  <c r="DB177" i="5"/>
  <c r="DB178" i="5"/>
  <c r="DB179" i="5"/>
  <c r="DB180" i="5"/>
  <c r="DB181" i="5"/>
  <c r="DB182" i="5"/>
  <c r="DB183" i="5"/>
  <c r="DB184" i="5"/>
  <c r="DB185" i="5"/>
  <c r="DB186" i="5"/>
  <c r="DB187" i="5"/>
  <c r="DB188" i="5"/>
  <c r="DB189" i="5"/>
  <c r="DB190" i="5"/>
  <c r="DB191" i="5"/>
  <c r="DB192" i="5"/>
  <c r="DB193" i="5"/>
  <c r="DB194" i="5"/>
  <c r="DB195" i="5"/>
  <c r="DB196" i="5"/>
  <c r="DB197" i="5"/>
  <c r="DB198" i="5"/>
  <c r="DB199" i="5"/>
  <c r="DB200" i="5"/>
  <c r="DB201" i="5"/>
  <c r="DB202" i="5"/>
  <c r="DB203" i="5"/>
  <c r="DB204" i="5"/>
  <c r="DB205" i="5"/>
  <c r="DB206" i="5"/>
  <c r="DA7" i="5"/>
  <c r="DA8" i="5"/>
  <c r="DA9" i="5"/>
  <c r="DA10" i="5"/>
  <c r="DA11" i="5"/>
  <c r="DA12" i="5"/>
  <c r="DA14" i="5"/>
  <c r="DA15" i="5"/>
  <c r="DA16" i="5"/>
  <c r="DA17" i="5"/>
  <c r="DA18" i="5"/>
  <c r="DA19" i="5"/>
  <c r="DA20" i="5"/>
  <c r="DA21" i="5"/>
  <c r="DA22" i="5"/>
  <c r="DA23" i="5"/>
  <c r="DA24" i="5"/>
  <c r="DA25" i="5"/>
  <c r="DA26" i="5"/>
  <c r="DA27" i="5"/>
  <c r="DA28" i="5"/>
  <c r="DA29" i="5"/>
  <c r="DA30" i="5"/>
  <c r="DA31" i="5"/>
  <c r="DA32" i="5"/>
  <c r="DA33" i="5"/>
  <c r="DA34" i="5"/>
  <c r="DA35" i="5"/>
  <c r="DA36" i="5"/>
  <c r="DA37" i="5"/>
  <c r="DA38" i="5"/>
  <c r="DA39" i="5"/>
  <c r="DA40" i="5"/>
  <c r="DA41" i="5"/>
  <c r="DA42" i="5"/>
  <c r="DA43" i="5"/>
  <c r="DA44" i="5"/>
  <c r="DA45" i="5"/>
  <c r="DA46" i="5"/>
  <c r="DA47" i="5"/>
  <c r="DA48" i="5"/>
  <c r="DA49" i="5"/>
  <c r="DA50" i="5"/>
  <c r="DA51" i="5"/>
  <c r="DA52" i="5"/>
  <c r="DA53" i="5"/>
  <c r="DA54" i="5"/>
  <c r="DA55" i="5"/>
  <c r="DA56" i="5"/>
  <c r="DA57" i="5"/>
  <c r="DA58" i="5"/>
  <c r="DA59" i="5"/>
  <c r="DA60" i="5"/>
  <c r="DA61" i="5"/>
  <c r="DA62" i="5"/>
  <c r="DA63" i="5"/>
  <c r="DA64" i="5"/>
  <c r="DA65" i="5"/>
  <c r="DA66" i="5"/>
  <c r="DA67" i="5"/>
  <c r="DA68" i="5"/>
  <c r="DA69" i="5"/>
  <c r="DA70" i="5"/>
  <c r="DA71" i="5"/>
  <c r="DA72" i="5"/>
  <c r="DA73" i="5"/>
  <c r="DA74" i="5"/>
  <c r="DA75" i="5"/>
  <c r="DA76" i="5"/>
  <c r="DA77" i="5"/>
  <c r="DA78" i="5"/>
  <c r="DA79" i="5"/>
  <c r="DA80" i="5"/>
  <c r="DA81" i="5"/>
  <c r="DA82" i="5"/>
  <c r="DA83" i="5"/>
  <c r="DA84" i="5"/>
  <c r="DA85" i="5"/>
  <c r="DA86" i="5"/>
  <c r="DA87" i="5"/>
  <c r="DA88" i="5"/>
  <c r="DA89" i="5"/>
  <c r="DA90" i="5"/>
  <c r="DA91" i="5"/>
  <c r="DA92" i="5"/>
  <c r="DA93" i="5"/>
  <c r="DA94" i="5"/>
  <c r="DA95" i="5"/>
  <c r="DA96" i="5"/>
  <c r="DA97" i="5"/>
  <c r="DA98" i="5"/>
  <c r="DA99" i="5"/>
  <c r="DA100" i="5"/>
  <c r="DA101" i="5"/>
  <c r="DA102" i="5"/>
  <c r="DA103" i="5"/>
  <c r="DA104" i="5"/>
  <c r="DA105" i="5"/>
  <c r="DA106" i="5"/>
  <c r="DA107" i="5"/>
  <c r="DA108" i="5"/>
  <c r="DA109" i="5"/>
  <c r="DA110" i="5"/>
  <c r="DA111" i="5"/>
  <c r="DA112" i="5"/>
  <c r="DA113" i="5"/>
  <c r="DA114" i="5"/>
  <c r="DA115" i="5"/>
  <c r="DA116" i="5"/>
  <c r="DA117" i="5"/>
  <c r="DA118" i="5"/>
  <c r="DA119" i="5"/>
  <c r="DA120" i="5"/>
  <c r="DA121" i="5"/>
  <c r="DA122" i="5"/>
  <c r="DA123" i="5"/>
  <c r="DA124" i="5"/>
  <c r="DA125" i="5"/>
  <c r="DA126" i="5"/>
  <c r="DA127" i="5"/>
  <c r="DA128" i="5"/>
  <c r="DA129" i="5"/>
  <c r="DA130" i="5"/>
  <c r="DA131" i="5"/>
  <c r="DA132" i="5"/>
  <c r="DA133" i="5"/>
  <c r="DA134" i="5"/>
  <c r="DA135" i="5"/>
  <c r="DA136" i="5"/>
  <c r="DA137" i="5"/>
  <c r="DA138" i="5"/>
  <c r="DA139" i="5"/>
  <c r="DA140" i="5"/>
  <c r="DA141" i="5"/>
  <c r="DA142" i="5"/>
  <c r="DA143" i="5"/>
  <c r="DA144" i="5"/>
  <c r="DA145" i="5"/>
  <c r="DA146" i="5"/>
  <c r="DA147" i="5"/>
  <c r="DA148" i="5"/>
  <c r="DA149" i="5"/>
  <c r="DA150" i="5"/>
  <c r="DA151" i="5"/>
  <c r="DA152" i="5"/>
  <c r="DA153" i="5"/>
  <c r="DA154" i="5"/>
  <c r="DA155" i="5"/>
  <c r="DA156" i="5"/>
  <c r="DA157" i="5"/>
  <c r="DA158" i="5"/>
  <c r="DA159" i="5"/>
  <c r="DA160" i="5"/>
  <c r="DA161" i="5"/>
  <c r="DA162" i="5"/>
  <c r="DA163" i="5"/>
  <c r="DA164" i="5"/>
  <c r="DA165" i="5"/>
  <c r="DA166" i="5"/>
  <c r="DA167" i="5"/>
  <c r="DA168" i="5"/>
  <c r="DA169" i="5"/>
  <c r="DA170" i="5"/>
  <c r="DA171" i="5"/>
  <c r="DA172" i="5"/>
  <c r="DA173" i="5"/>
  <c r="DA174" i="5"/>
  <c r="DA175" i="5"/>
  <c r="DA176" i="5"/>
  <c r="DA177" i="5"/>
  <c r="DA178" i="5"/>
  <c r="DA179" i="5"/>
  <c r="DA180" i="5"/>
  <c r="DA181" i="5"/>
  <c r="DA182" i="5"/>
  <c r="DA183" i="5"/>
  <c r="DA184" i="5"/>
  <c r="DA185" i="5"/>
  <c r="DA186" i="5"/>
  <c r="DA187" i="5"/>
  <c r="DA188" i="5"/>
  <c r="DA189" i="5"/>
  <c r="DA190" i="5"/>
  <c r="DA191" i="5"/>
  <c r="DA192" i="5"/>
  <c r="DA193" i="5"/>
  <c r="DA194" i="5"/>
  <c r="DA195" i="5"/>
  <c r="DA196" i="5"/>
  <c r="DA197" i="5"/>
  <c r="DA198" i="5"/>
  <c r="DA199" i="5"/>
  <c r="DA200" i="5"/>
  <c r="DA201" i="5"/>
  <c r="DA202" i="5"/>
  <c r="DA203" i="5"/>
  <c r="DA204" i="5"/>
  <c r="DA205" i="5"/>
  <c r="DA206" i="5"/>
  <c r="CZ7" i="5"/>
  <c r="CZ8" i="5"/>
  <c r="CZ9" i="5"/>
  <c r="CZ10" i="5"/>
  <c r="CZ12" i="5"/>
  <c r="CZ13" i="5"/>
  <c r="CZ14" i="5"/>
  <c r="CZ15" i="5"/>
  <c r="CZ16" i="5"/>
  <c r="CZ17" i="5"/>
  <c r="CZ18" i="5"/>
  <c r="CZ19" i="5"/>
  <c r="CZ20" i="5"/>
  <c r="CZ21" i="5"/>
  <c r="CZ22" i="5"/>
  <c r="CZ23" i="5"/>
  <c r="CZ24" i="5"/>
  <c r="CZ25" i="5"/>
  <c r="CZ26" i="5"/>
  <c r="CZ27" i="5"/>
  <c r="CZ28" i="5"/>
  <c r="CZ29" i="5"/>
  <c r="CZ30" i="5"/>
  <c r="CZ31" i="5"/>
  <c r="CZ32" i="5"/>
  <c r="CZ33" i="5"/>
  <c r="CZ34" i="5"/>
  <c r="CZ35" i="5"/>
  <c r="CZ36" i="5"/>
  <c r="CZ37" i="5"/>
  <c r="CZ38" i="5"/>
  <c r="CZ39" i="5"/>
  <c r="CZ40" i="5"/>
  <c r="CZ41" i="5"/>
  <c r="CZ42" i="5"/>
  <c r="CZ43" i="5"/>
  <c r="CZ44" i="5"/>
  <c r="CZ45" i="5"/>
  <c r="CZ46" i="5"/>
  <c r="CZ47" i="5"/>
  <c r="CZ48" i="5"/>
  <c r="CZ49" i="5"/>
  <c r="CZ50" i="5"/>
  <c r="CZ51" i="5"/>
  <c r="CZ52" i="5"/>
  <c r="CZ53" i="5"/>
  <c r="CZ54" i="5"/>
  <c r="CZ55" i="5"/>
  <c r="CZ56" i="5"/>
  <c r="CZ57" i="5"/>
  <c r="CZ58" i="5"/>
  <c r="CZ59" i="5"/>
  <c r="CZ60" i="5"/>
  <c r="CZ61" i="5"/>
  <c r="CZ62" i="5"/>
  <c r="CZ63" i="5"/>
  <c r="CZ64" i="5"/>
  <c r="CZ65" i="5"/>
  <c r="CZ66" i="5"/>
  <c r="CZ67" i="5"/>
  <c r="CZ68" i="5"/>
  <c r="CZ69" i="5"/>
  <c r="AD70" i="5"/>
  <c r="CZ70" i="5"/>
  <c r="AD71" i="5"/>
  <c r="AD72" i="5"/>
  <c r="CZ72" i="5"/>
  <c r="AD73" i="5"/>
  <c r="AD74" i="5"/>
  <c r="CW74" i="5"/>
  <c r="AD75" i="5"/>
  <c r="AD76" i="5"/>
  <c r="CZ76" i="5"/>
  <c r="AD77" i="5"/>
  <c r="AD78" i="5"/>
  <c r="CZ78" i="5"/>
  <c r="AD79" i="5"/>
  <c r="AD80" i="5"/>
  <c r="CZ80" i="5"/>
  <c r="AD81" i="5"/>
  <c r="CU81" i="5"/>
  <c r="AD82" i="5"/>
  <c r="CZ82" i="5"/>
  <c r="AD83" i="5"/>
  <c r="AD84" i="5"/>
  <c r="CZ84" i="5"/>
  <c r="AD85" i="5"/>
  <c r="AD86" i="5"/>
  <c r="CZ86" i="5"/>
  <c r="AD87" i="5"/>
  <c r="AD88" i="5"/>
  <c r="CZ88" i="5"/>
  <c r="AD89" i="5"/>
  <c r="AD90" i="5"/>
  <c r="CZ90" i="5"/>
  <c r="AD91" i="5"/>
  <c r="AD92" i="5"/>
  <c r="CZ92" i="5"/>
  <c r="AD93" i="5"/>
  <c r="AD94" i="5"/>
  <c r="CZ94" i="5"/>
  <c r="AD95" i="5"/>
  <c r="AD96" i="5"/>
  <c r="CZ96" i="5"/>
  <c r="AD97" i="5"/>
  <c r="CU97" i="5"/>
  <c r="AD98" i="5"/>
  <c r="CZ98" i="5"/>
  <c r="AD99" i="5"/>
  <c r="AD100" i="5"/>
  <c r="CZ100" i="5"/>
  <c r="AD101" i="5"/>
  <c r="AD102" i="5"/>
  <c r="CZ102" i="5"/>
  <c r="AD103" i="5"/>
  <c r="AD104" i="5"/>
  <c r="CZ104" i="5"/>
  <c r="AD105" i="5"/>
  <c r="AD106" i="5"/>
  <c r="CW106" i="5"/>
  <c r="AD107" i="5"/>
  <c r="AD108" i="5"/>
  <c r="CZ108" i="5"/>
  <c r="AD109" i="5"/>
  <c r="AD110" i="5"/>
  <c r="CZ110" i="5"/>
  <c r="AD111" i="5"/>
  <c r="AD112" i="5"/>
  <c r="CZ112" i="5"/>
  <c r="AD113" i="5"/>
  <c r="CU113" i="5"/>
  <c r="AD114" i="5"/>
  <c r="CZ114" i="5"/>
  <c r="AD115" i="5"/>
  <c r="AD116" i="5"/>
  <c r="CZ116" i="5"/>
  <c r="AD117" i="5"/>
  <c r="AD118" i="5"/>
  <c r="CZ118" i="5"/>
  <c r="AD119" i="5"/>
  <c r="AD120" i="5"/>
  <c r="CZ120" i="5"/>
  <c r="AD121" i="5"/>
  <c r="AD122" i="5"/>
  <c r="CZ122" i="5"/>
  <c r="AD123" i="5"/>
  <c r="AD124" i="5"/>
  <c r="CZ124" i="5"/>
  <c r="AD125" i="5"/>
  <c r="AD126" i="5"/>
  <c r="CZ126" i="5"/>
  <c r="AD127" i="5"/>
  <c r="AD128" i="5"/>
  <c r="CZ128" i="5"/>
  <c r="AD129" i="5"/>
  <c r="CU129" i="5"/>
  <c r="AD130" i="5"/>
  <c r="CZ130" i="5"/>
  <c r="AD131" i="5"/>
  <c r="AD132" i="5"/>
  <c r="CZ132" i="5"/>
  <c r="AD133" i="5"/>
  <c r="AD134" i="5"/>
  <c r="CZ134" i="5"/>
  <c r="AD135" i="5"/>
  <c r="AD136" i="5"/>
  <c r="CZ136" i="5"/>
  <c r="AD137" i="5"/>
  <c r="AD138" i="5"/>
  <c r="CW138" i="5"/>
  <c r="AD139" i="5"/>
  <c r="AD140" i="5"/>
  <c r="CZ140" i="5"/>
  <c r="AD141" i="5"/>
  <c r="AD142" i="5"/>
  <c r="CZ142" i="5"/>
  <c r="AD143" i="5"/>
  <c r="AD144" i="5"/>
  <c r="CZ144" i="5"/>
  <c r="AD145" i="5"/>
  <c r="CU145" i="5"/>
  <c r="AD146" i="5"/>
  <c r="CZ146" i="5"/>
  <c r="AD147" i="5"/>
  <c r="AD148" i="5"/>
  <c r="CZ148" i="5"/>
  <c r="AD149" i="5"/>
  <c r="AD150" i="5"/>
  <c r="CZ150" i="5"/>
  <c r="AD151" i="5"/>
  <c r="AD152" i="5"/>
  <c r="CZ152" i="5"/>
  <c r="AD153" i="5"/>
  <c r="AD154" i="5"/>
  <c r="CZ154" i="5"/>
  <c r="AD155" i="5"/>
  <c r="AD156" i="5"/>
  <c r="CZ156" i="5"/>
  <c r="AD157" i="5"/>
  <c r="AD158" i="5"/>
  <c r="CZ158" i="5"/>
  <c r="AD159" i="5"/>
  <c r="AD160" i="5"/>
  <c r="CZ160" i="5"/>
  <c r="AD161" i="5"/>
  <c r="CU161" i="5"/>
  <c r="AD162" i="5"/>
  <c r="CZ162" i="5"/>
  <c r="AD163" i="5"/>
  <c r="AD164" i="5"/>
  <c r="CZ164" i="5"/>
  <c r="AD165" i="5"/>
  <c r="AD166" i="5"/>
  <c r="CZ166" i="5"/>
  <c r="AD167" i="5"/>
  <c r="AD168" i="5"/>
  <c r="CZ168" i="5"/>
  <c r="AD169" i="5"/>
  <c r="AD170" i="5"/>
  <c r="CW170" i="5"/>
  <c r="AD171" i="5"/>
  <c r="AD172" i="5"/>
  <c r="CZ172" i="5"/>
  <c r="AD173" i="5"/>
  <c r="AD174" i="5"/>
  <c r="CZ174" i="5"/>
  <c r="AD175" i="5"/>
  <c r="CW175" i="5"/>
  <c r="AD176" i="5"/>
  <c r="CZ176" i="5"/>
  <c r="AD177" i="5"/>
  <c r="CU177" i="5"/>
  <c r="AD178" i="5"/>
  <c r="CZ178" i="5"/>
  <c r="AD179" i="5"/>
  <c r="AD180" i="5"/>
  <c r="CZ180" i="5"/>
  <c r="AD181" i="5"/>
  <c r="AD182" i="5"/>
  <c r="CZ182" i="5"/>
  <c r="AD183" i="5"/>
  <c r="AD184" i="5"/>
  <c r="CZ184" i="5"/>
  <c r="AD185" i="5"/>
  <c r="AD186" i="5"/>
  <c r="CZ186" i="5"/>
  <c r="AD187" i="5"/>
  <c r="AD188" i="5"/>
  <c r="CZ188" i="5"/>
  <c r="AD189" i="5"/>
  <c r="AD190" i="5"/>
  <c r="CZ190" i="5"/>
  <c r="AD191" i="5"/>
  <c r="AD192" i="5"/>
  <c r="CZ192" i="5"/>
  <c r="AD193" i="5"/>
  <c r="CU193" i="5"/>
  <c r="AD194" i="5"/>
  <c r="CZ194" i="5"/>
  <c r="AD195" i="5"/>
  <c r="AD196" i="5"/>
  <c r="CZ196" i="5"/>
  <c r="AD197" i="5"/>
  <c r="AD198" i="5"/>
  <c r="CZ198" i="5"/>
  <c r="AD199" i="5"/>
  <c r="AD200" i="5"/>
  <c r="CZ200" i="5"/>
  <c r="AD201" i="5"/>
  <c r="AD202" i="5"/>
  <c r="CZ202" i="5"/>
  <c r="AD203" i="5"/>
  <c r="AD204" i="5"/>
  <c r="CZ204" i="5"/>
  <c r="AD205" i="5"/>
  <c r="AD206" i="5"/>
  <c r="CZ206" i="5"/>
  <c r="CV7" i="5"/>
  <c r="CV8" i="5"/>
  <c r="CV9" i="5"/>
  <c r="CV10" i="5"/>
  <c r="CV12" i="5"/>
  <c r="CV13" i="5"/>
  <c r="CV15" i="5"/>
  <c r="CV16" i="5"/>
  <c r="CV17" i="5"/>
  <c r="CV18" i="5"/>
  <c r="CV19" i="5"/>
  <c r="CV20" i="5"/>
  <c r="CV21" i="5"/>
  <c r="CV22" i="5"/>
  <c r="CV23" i="5"/>
  <c r="CV24" i="5"/>
  <c r="CV25" i="5"/>
  <c r="CV26" i="5"/>
  <c r="CV27" i="5"/>
  <c r="CV28" i="5"/>
  <c r="CV29" i="5"/>
  <c r="AQ30" i="5"/>
  <c r="CV30" i="5"/>
  <c r="CV31" i="5"/>
  <c r="AQ32" i="5"/>
  <c r="CV32" i="5"/>
  <c r="CV33" i="5"/>
  <c r="AQ34" i="5"/>
  <c r="CV34" i="5"/>
  <c r="CV35" i="5"/>
  <c r="CV36" i="5"/>
  <c r="CV37" i="5"/>
  <c r="CV38" i="5"/>
  <c r="CV39" i="5"/>
  <c r="CV40" i="5"/>
  <c r="AQ41" i="5"/>
  <c r="CV41" i="5"/>
  <c r="AQ42" i="5"/>
  <c r="CV42" i="5"/>
  <c r="CV43" i="5"/>
  <c r="AQ44" i="5"/>
  <c r="CV44" i="5"/>
  <c r="CV45" i="5"/>
  <c r="CV46" i="5"/>
  <c r="CV47" i="5"/>
  <c r="CV48" i="5"/>
  <c r="CV49" i="5"/>
  <c r="CV50" i="5"/>
  <c r="CV51" i="5"/>
  <c r="CV52" i="5"/>
  <c r="CV53" i="5"/>
  <c r="CV54" i="5"/>
  <c r="CV55" i="5"/>
  <c r="CV56" i="5"/>
  <c r="CV57" i="5"/>
  <c r="CV58" i="5"/>
  <c r="CV59" i="5"/>
  <c r="CV60" i="5"/>
  <c r="CV61" i="5"/>
  <c r="CV62" i="5"/>
  <c r="CV63" i="5"/>
  <c r="CV64" i="5"/>
  <c r="CV65" i="5"/>
  <c r="CV66" i="5"/>
  <c r="CV67" i="5"/>
  <c r="CV68" i="5"/>
  <c r="CV69" i="5"/>
  <c r="CV70" i="5"/>
  <c r="CV72" i="5"/>
  <c r="CV74" i="5"/>
  <c r="CV76" i="5"/>
  <c r="CV78" i="5"/>
  <c r="CV80" i="5"/>
  <c r="CV82" i="5"/>
  <c r="CV84" i="5"/>
  <c r="CV86" i="5"/>
  <c r="CV88" i="5"/>
  <c r="CV90" i="5"/>
  <c r="CV92" i="5"/>
  <c r="CV94" i="5"/>
  <c r="CV96" i="5"/>
  <c r="CV98" i="5"/>
  <c r="CV100" i="5"/>
  <c r="CV102" i="5"/>
  <c r="CV104" i="5"/>
  <c r="CV106" i="5"/>
  <c r="CV108" i="5"/>
  <c r="CV110" i="5"/>
  <c r="CV112" i="5"/>
  <c r="CV114" i="5"/>
  <c r="CV116" i="5"/>
  <c r="CV118" i="5"/>
  <c r="CV120" i="5"/>
  <c r="CV122" i="5"/>
  <c r="CV124" i="5"/>
  <c r="CV126" i="5"/>
  <c r="CV128" i="5"/>
  <c r="CV130" i="5"/>
  <c r="CV132" i="5"/>
  <c r="CV134" i="5"/>
  <c r="CV136" i="5"/>
  <c r="CV138" i="5"/>
  <c r="CV140" i="5"/>
  <c r="CV142" i="5"/>
  <c r="CV144" i="5"/>
  <c r="CV146" i="5"/>
  <c r="CV148" i="5"/>
  <c r="CV150" i="5"/>
  <c r="CV152" i="5"/>
  <c r="CV154" i="5"/>
  <c r="CV156" i="5"/>
  <c r="CV158" i="5"/>
  <c r="CV160" i="5"/>
  <c r="CV162" i="5"/>
  <c r="CV164" i="5"/>
  <c r="CV166" i="5"/>
  <c r="CV168" i="5"/>
  <c r="CV170" i="5"/>
  <c r="CV172" i="5"/>
  <c r="CV174" i="5"/>
  <c r="CV176" i="5"/>
  <c r="CV178" i="5"/>
  <c r="CV180" i="5"/>
  <c r="CV182" i="5"/>
  <c r="CV184" i="5"/>
  <c r="CV186" i="5"/>
  <c r="CV188" i="5"/>
  <c r="CV190" i="5"/>
  <c r="CV192" i="5"/>
  <c r="CV194" i="5"/>
  <c r="CV196" i="5"/>
  <c r="CV198" i="5"/>
  <c r="CV200" i="5"/>
  <c r="CV202" i="5"/>
  <c r="CV204" i="5"/>
  <c r="CV206" i="5"/>
  <c r="CU7" i="5"/>
  <c r="CU8" i="5"/>
  <c r="CU9" i="5"/>
  <c r="CU10" i="5"/>
  <c r="CU11" i="5"/>
  <c r="CU12" i="5"/>
  <c r="CU13" i="5"/>
  <c r="CU15" i="5"/>
  <c r="CU16" i="5"/>
  <c r="CU17" i="5"/>
  <c r="CU18" i="5"/>
  <c r="CU19" i="5"/>
  <c r="CU20" i="5"/>
  <c r="CU21" i="5"/>
  <c r="CU22" i="5"/>
  <c r="CU23" i="5"/>
  <c r="CU24" i="5"/>
  <c r="CU25" i="5"/>
  <c r="CU26" i="5"/>
  <c r="CU27" i="5"/>
  <c r="CU28" i="5"/>
  <c r="CU29" i="5"/>
  <c r="CU30" i="5"/>
  <c r="CU31" i="5"/>
  <c r="CU32" i="5"/>
  <c r="CU33" i="5"/>
  <c r="CU34" i="5"/>
  <c r="CU35" i="5"/>
  <c r="CU36" i="5"/>
  <c r="CU37" i="5"/>
  <c r="CU38" i="5"/>
  <c r="CU39" i="5"/>
  <c r="CU40" i="5"/>
  <c r="CU41" i="5"/>
  <c r="CU42" i="5"/>
  <c r="CU43" i="5"/>
  <c r="CU44" i="5"/>
  <c r="CU45" i="5"/>
  <c r="CU46" i="5"/>
  <c r="CU47" i="5"/>
  <c r="CU48" i="5"/>
  <c r="CU49" i="5"/>
  <c r="CU50" i="5"/>
  <c r="CU51" i="5"/>
  <c r="CU52" i="5"/>
  <c r="CU53" i="5"/>
  <c r="CU54" i="5"/>
  <c r="CU55" i="5"/>
  <c r="CU56" i="5"/>
  <c r="CU57" i="5"/>
  <c r="CU58" i="5"/>
  <c r="CU59" i="5"/>
  <c r="CU60" i="5"/>
  <c r="CU61" i="5"/>
  <c r="CU62" i="5"/>
  <c r="CU63" i="5"/>
  <c r="CU64" i="5"/>
  <c r="CU65" i="5"/>
  <c r="CU66" i="5"/>
  <c r="CU67" i="5"/>
  <c r="CU68" i="5"/>
  <c r="CU69" i="5"/>
  <c r="CU73" i="5"/>
  <c r="CU85" i="5"/>
  <c r="CU89" i="5"/>
  <c r="CU101" i="5"/>
  <c r="CU105" i="5"/>
  <c r="CU117" i="5"/>
  <c r="CU121" i="5"/>
  <c r="CU133" i="5"/>
  <c r="CU137" i="5"/>
  <c r="CU149" i="5"/>
  <c r="CU153" i="5"/>
  <c r="CU165" i="5"/>
  <c r="CU169" i="5"/>
  <c r="CU181" i="5"/>
  <c r="CU185" i="5"/>
  <c r="CU197" i="5"/>
  <c r="CU201" i="5"/>
  <c r="CT7" i="5"/>
  <c r="CT8" i="5"/>
  <c r="CT9" i="5"/>
  <c r="CT10" i="5"/>
  <c r="CT11" i="5"/>
  <c r="CT12" i="5"/>
  <c r="CT13" i="5"/>
  <c r="CT15" i="5"/>
  <c r="CT16" i="5"/>
  <c r="CT17" i="5"/>
  <c r="CT18" i="5"/>
  <c r="CT19" i="5"/>
  <c r="CT20" i="5"/>
  <c r="CT21" i="5"/>
  <c r="CT22" i="5"/>
  <c r="CT23" i="5"/>
  <c r="CT24" i="5"/>
  <c r="CT25" i="5"/>
  <c r="CT26" i="5"/>
  <c r="CT27" i="5"/>
  <c r="CT28" i="5"/>
  <c r="CT29" i="5"/>
  <c r="CT30" i="5"/>
  <c r="CT31" i="5"/>
  <c r="CT32" i="5"/>
  <c r="CT33" i="5"/>
  <c r="CT34" i="5"/>
  <c r="CT35" i="5"/>
  <c r="CT36" i="5"/>
  <c r="CT37" i="5"/>
  <c r="CT38" i="5"/>
  <c r="CT39" i="5"/>
  <c r="CT40" i="5"/>
  <c r="CT41" i="5"/>
  <c r="CT42" i="5"/>
  <c r="CT43" i="5"/>
  <c r="CT44" i="5"/>
  <c r="CT45" i="5"/>
  <c r="CT46" i="5"/>
  <c r="CT47" i="5"/>
  <c r="CT48" i="5"/>
  <c r="CT49" i="5"/>
  <c r="CT50" i="5"/>
  <c r="CT51" i="5"/>
  <c r="CT52" i="5"/>
  <c r="CT53" i="5"/>
  <c r="CT54" i="5"/>
  <c r="CT55" i="5"/>
  <c r="CT56" i="5"/>
  <c r="CT57" i="5"/>
  <c r="CT58" i="5"/>
  <c r="CT59" i="5"/>
  <c r="CT60" i="5"/>
  <c r="CT61" i="5"/>
  <c r="CT62" i="5"/>
  <c r="CT63" i="5"/>
  <c r="CT64" i="5"/>
  <c r="CT65" i="5"/>
  <c r="CT66" i="5"/>
  <c r="CT67" i="5"/>
  <c r="CT68" i="5"/>
  <c r="CT69" i="5"/>
  <c r="CT70" i="5"/>
  <c r="CT72" i="5"/>
  <c r="CT74" i="5"/>
  <c r="CT76" i="5"/>
  <c r="CT78" i="5"/>
  <c r="CT80" i="5"/>
  <c r="CT82" i="5"/>
  <c r="CT84" i="5"/>
  <c r="CT86" i="5"/>
  <c r="CT88" i="5"/>
  <c r="CT90" i="5"/>
  <c r="CT92" i="5"/>
  <c r="CT94" i="5"/>
  <c r="CT96" i="5"/>
  <c r="CT98" i="5"/>
  <c r="CT100" i="5"/>
  <c r="CT102" i="5"/>
  <c r="CT104" i="5"/>
  <c r="CT106" i="5"/>
  <c r="CT108" i="5"/>
  <c r="CT110" i="5"/>
  <c r="CT112" i="5"/>
  <c r="CT114" i="5"/>
  <c r="CT116" i="5"/>
  <c r="CT118" i="5"/>
  <c r="CT120" i="5"/>
  <c r="CT122" i="5"/>
  <c r="CT124" i="5"/>
  <c r="CT126" i="5"/>
  <c r="CT128" i="5"/>
  <c r="CT130" i="5"/>
  <c r="CT132" i="5"/>
  <c r="CT134" i="5"/>
  <c r="CT136" i="5"/>
  <c r="CT138" i="5"/>
  <c r="CT140" i="5"/>
  <c r="CT142" i="5"/>
  <c r="CT144" i="5"/>
  <c r="CT146" i="5"/>
  <c r="CT148" i="5"/>
  <c r="CT150" i="5"/>
  <c r="CT152" i="5"/>
  <c r="CT154" i="5"/>
  <c r="CT156" i="5"/>
  <c r="CT158" i="5"/>
  <c r="CT160" i="5"/>
  <c r="CT162" i="5"/>
  <c r="CT164" i="5"/>
  <c r="CT166" i="5"/>
  <c r="CT168" i="5"/>
  <c r="CT170" i="5"/>
  <c r="CT172" i="5"/>
  <c r="CT174" i="5"/>
  <c r="CT176" i="5"/>
  <c r="CT178" i="5"/>
  <c r="CT180" i="5"/>
  <c r="CT182" i="5"/>
  <c r="CT184" i="5"/>
  <c r="CT186" i="5"/>
  <c r="CT188" i="5"/>
  <c r="CT190" i="5"/>
  <c r="CT192" i="5"/>
  <c r="CT194" i="5"/>
  <c r="CT196" i="5"/>
  <c r="CT198" i="5"/>
  <c r="CT200" i="5"/>
  <c r="CT202" i="5"/>
  <c r="CT204" i="5"/>
  <c r="CT206" i="5"/>
  <c r="CS7" i="5"/>
  <c r="CS8" i="5"/>
  <c r="CS9" i="5"/>
  <c r="CS10" i="5"/>
  <c r="CS11" i="5"/>
  <c r="CS12" i="5"/>
  <c r="CS13" i="5"/>
  <c r="CS15" i="5"/>
  <c r="CS16" i="5"/>
  <c r="CS17" i="5"/>
  <c r="CS18" i="5"/>
  <c r="CS19" i="5"/>
  <c r="CS20" i="5"/>
  <c r="CS21" i="5"/>
  <c r="CS22" i="5"/>
  <c r="CS23" i="5"/>
  <c r="CS24" i="5"/>
  <c r="CS25" i="5"/>
  <c r="CS26" i="5"/>
  <c r="CS27" i="5"/>
  <c r="CS28" i="5"/>
  <c r="CS29" i="5"/>
  <c r="CS30" i="5"/>
  <c r="CS31" i="5"/>
  <c r="CS32" i="5"/>
  <c r="CS33" i="5"/>
  <c r="CS34" i="5"/>
  <c r="CS35" i="5"/>
  <c r="CS36" i="5"/>
  <c r="CS37" i="5"/>
  <c r="CS38" i="5"/>
  <c r="CS39" i="5"/>
  <c r="CS40" i="5"/>
  <c r="CS41" i="5"/>
  <c r="CS42" i="5"/>
  <c r="CS43" i="5"/>
  <c r="CS44" i="5"/>
  <c r="CS45" i="5"/>
  <c r="CS46" i="5"/>
  <c r="CS47" i="5"/>
  <c r="CS48" i="5"/>
  <c r="CS49" i="5"/>
  <c r="CS50" i="5"/>
  <c r="CS51" i="5"/>
  <c r="CS52" i="5"/>
  <c r="CS53" i="5"/>
  <c r="CS54" i="5"/>
  <c r="CS55" i="5"/>
  <c r="CS56" i="5"/>
  <c r="CS57" i="5"/>
  <c r="CS58" i="5"/>
  <c r="CS59" i="5"/>
  <c r="CS60" i="5"/>
  <c r="CS61" i="5"/>
  <c r="CS62" i="5"/>
  <c r="CS63" i="5"/>
  <c r="CS64" i="5"/>
  <c r="CS65" i="5"/>
  <c r="CS66" i="5"/>
  <c r="CS67" i="5"/>
  <c r="CS68" i="5"/>
  <c r="CS69" i="5"/>
  <c r="CS71" i="5"/>
  <c r="CS75" i="5"/>
  <c r="CS79" i="5"/>
  <c r="CS83" i="5"/>
  <c r="CS87" i="5"/>
  <c r="CS91" i="5"/>
  <c r="CS95" i="5"/>
  <c r="CS99" i="5"/>
  <c r="CS103" i="5"/>
  <c r="CS107" i="5"/>
  <c r="CS111" i="5"/>
  <c r="CS115" i="5"/>
  <c r="CS119" i="5"/>
  <c r="CS123" i="5"/>
  <c r="CS127" i="5"/>
  <c r="CS131" i="5"/>
  <c r="CS135" i="5"/>
  <c r="CS139" i="5"/>
  <c r="CS143" i="5"/>
  <c r="CS147" i="5"/>
  <c r="CS151" i="5"/>
  <c r="CS155" i="5"/>
  <c r="CS159" i="5"/>
  <c r="CS163" i="5"/>
  <c r="CS167" i="5"/>
  <c r="CS171" i="5"/>
  <c r="CS175" i="5"/>
  <c r="CS179" i="5"/>
  <c r="CS183" i="5"/>
  <c r="CS187" i="5"/>
  <c r="CS191" i="5"/>
  <c r="CS195" i="5"/>
  <c r="CS199" i="5"/>
  <c r="CS203" i="5"/>
  <c r="CR7" i="5"/>
  <c r="CR8" i="5"/>
  <c r="CR9" i="5"/>
  <c r="CR10" i="5"/>
  <c r="CR11" i="5"/>
  <c r="CR12" i="5"/>
  <c r="CR13" i="5"/>
  <c r="CR14" i="5"/>
  <c r="CR210" i="5" s="1"/>
  <c r="CR15" i="5"/>
  <c r="CR16" i="5"/>
  <c r="CR17" i="5"/>
  <c r="CR18" i="5"/>
  <c r="CR19" i="5"/>
  <c r="CR20" i="5"/>
  <c r="CR21" i="5"/>
  <c r="CR22" i="5"/>
  <c r="CR23" i="5"/>
  <c r="CR24" i="5"/>
  <c r="CR25" i="5"/>
  <c r="CR26" i="5"/>
  <c r="CR27" i="5"/>
  <c r="CR28" i="5"/>
  <c r="CR29" i="5"/>
  <c r="CR30" i="5"/>
  <c r="CR31" i="5"/>
  <c r="CR32" i="5"/>
  <c r="CR33" i="5"/>
  <c r="CR34" i="5"/>
  <c r="CR35" i="5"/>
  <c r="CR36" i="5"/>
  <c r="CR37" i="5"/>
  <c r="CR38" i="5"/>
  <c r="CR39" i="5"/>
  <c r="CR40" i="5"/>
  <c r="CR41" i="5"/>
  <c r="CR42" i="5"/>
  <c r="CR43" i="5"/>
  <c r="CR44" i="5"/>
  <c r="CR45" i="5"/>
  <c r="CR46" i="5"/>
  <c r="CR47" i="5"/>
  <c r="CR48" i="5"/>
  <c r="CR49" i="5"/>
  <c r="CR50" i="5"/>
  <c r="CR51" i="5"/>
  <c r="CR52" i="5"/>
  <c r="CR53" i="5"/>
  <c r="CR54" i="5"/>
  <c r="CR55" i="5"/>
  <c r="CR56" i="5"/>
  <c r="CR57" i="5"/>
  <c r="CR58" i="5"/>
  <c r="CR59" i="5"/>
  <c r="CR60" i="5"/>
  <c r="CR61" i="5"/>
  <c r="CR62" i="5"/>
  <c r="CR63" i="5"/>
  <c r="CR64" i="5"/>
  <c r="CR65" i="5"/>
  <c r="CR66" i="5"/>
  <c r="CR67" i="5"/>
  <c r="CR68" i="5"/>
  <c r="CR69" i="5"/>
  <c r="AC70" i="5"/>
  <c r="AC71" i="5"/>
  <c r="CR71" i="5"/>
  <c r="AC72" i="5"/>
  <c r="AC73" i="5"/>
  <c r="CR73" i="5"/>
  <c r="AC74" i="5"/>
  <c r="CN74" i="5"/>
  <c r="AC75" i="5"/>
  <c r="CR75" i="5"/>
  <c r="AC76" i="5"/>
  <c r="AC77" i="5"/>
  <c r="CR77" i="5"/>
  <c r="AC78" i="5"/>
  <c r="AC79" i="5"/>
  <c r="CR79" i="5"/>
  <c r="AC80" i="5"/>
  <c r="AC81" i="5"/>
  <c r="CR81" i="5"/>
  <c r="AC82" i="5"/>
  <c r="AC83" i="5"/>
  <c r="CR83" i="5"/>
  <c r="AC84" i="5"/>
  <c r="AC85" i="5"/>
  <c r="CO85" i="5"/>
  <c r="AC86" i="5"/>
  <c r="AC87" i="5"/>
  <c r="CR87" i="5"/>
  <c r="AC88" i="5"/>
  <c r="AC89" i="5"/>
  <c r="CR89" i="5"/>
  <c r="AC90" i="5"/>
  <c r="CN90" i="5"/>
  <c r="AC91" i="5"/>
  <c r="CR91" i="5"/>
  <c r="AC92" i="5"/>
  <c r="AC93" i="5"/>
  <c r="CR93" i="5"/>
  <c r="AC94" i="5"/>
  <c r="AC95" i="5"/>
  <c r="CR95" i="5"/>
  <c r="AC96" i="5"/>
  <c r="AC97" i="5"/>
  <c r="CR97" i="5"/>
  <c r="AC98" i="5"/>
  <c r="AC99" i="5"/>
  <c r="CR99" i="5"/>
  <c r="AC100" i="5"/>
  <c r="AC101" i="5"/>
  <c r="CO101" i="5"/>
  <c r="AC102" i="5"/>
  <c r="AC103" i="5"/>
  <c r="CR103" i="5"/>
  <c r="AC104" i="5"/>
  <c r="AC105" i="5"/>
  <c r="CR105" i="5"/>
  <c r="AC106" i="5"/>
  <c r="CN106" i="5"/>
  <c r="AC107" i="5"/>
  <c r="CR107" i="5"/>
  <c r="AC108" i="5"/>
  <c r="AC109" i="5"/>
  <c r="CR109" i="5"/>
  <c r="AC110" i="5"/>
  <c r="AC111" i="5"/>
  <c r="CR111" i="5"/>
  <c r="AC112" i="5"/>
  <c r="AC113" i="5"/>
  <c r="CR113" i="5"/>
  <c r="AC114" i="5"/>
  <c r="AC115" i="5"/>
  <c r="CR115" i="5"/>
  <c r="AC116" i="5"/>
  <c r="AC117" i="5"/>
  <c r="CO117" i="5"/>
  <c r="AC118" i="5"/>
  <c r="AC119" i="5"/>
  <c r="CR119" i="5"/>
  <c r="AC120" i="5"/>
  <c r="AC121" i="5"/>
  <c r="CR121" i="5"/>
  <c r="AC122" i="5"/>
  <c r="CN122" i="5"/>
  <c r="AC123" i="5"/>
  <c r="CR123" i="5"/>
  <c r="AC124" i="5"/>
  <c r="AC125" i="5"/>
  <c r="CR125" i="5"/>
  <c r="AC126" i="5"/>
  <c r="AC127" i="5"/>
  <c r="CR127" i="5"/>
  <c r="AC128" i="5"/>
  <c r="AC129" i="5"/>
  <c r="CR129" i="5"/>
  <c r="AC130" i="5"/>
  <c r="AC131" i="5"/>
  <c r="CR131" i="5"/>
  <c r="AC132" i="5"/>
  <c r="AC133" i="5"/>
  <c r="CO133" i="5"/>
  <c r="AC134" i="5"/>
  <c r="AC135" i="5"/>
  <c r="CR135" i="5"/>
  <c r="AC136" i="5"/>
  <c r="AC137" i="5"/>
  <c r="CR137" i="5"/>
  <c r="AC138" i="5"/>
  <c r="CN138" i="5"/>
  <c r="AC139" i="5"/>
  <c r="CR139" i="5"/>
  <c r="AC140" i="5"/>
  <c r="AC141" i="5"/>
  <c r="CR141" i="5"/>
  <c r="AC142" i="5"/>
  <c r="AC143" i="5"/>
  <c r="CR143" i="5"/>
  <c r="AC144" i="5"/>
  <c r="AC145" i="5"/>
  <c r="CR145" i="5"/>
  <c r="AC146" i="5"/>
  <c r="AC147" i="5"/>
  <c r="CR147" i="5"/>
  <c r="AC148" i="5"/>
  <c r="AC149" i="5"/>
  <c r="CO149" i="5"/>
  <c r="AC150" i="5"/>
  <c r="AC151" i="5"/>
  <c r="CR151" i="5"/>
  <c r="AC152" i="5"/>
  <c r="AC153" i="5"/>
  <c r="CR153" i="5"/>
  <c r="AC154" i="5"/>
  <c r="CN154" i="5"/>
  <c r="AC155" i="5"/>
  <c r="CR155" i="5"/>
  <c r="AC156" i="5"/>
  <c r="AC157" i="5"/>
  <c r="CR157" i="5"/>
  <c r="AC158" i="5"/>
  <c r="AC159" i="5"/>
  <c r="CR159" i="5"/>
  <c r="AC160" i="5"/>
  <c r="AC161" i="5"/>
  <c r="CR161" i="5"/>
  <c r="AC162" i="5"/>
  <c r="AC163" i="5"/>
  <c r="CR163" i="5"/>
  <c r="AC164" i="5"/>
  <c r="AC165" i="5"/>
  <c r="CO165" i="5"/>
  <c r="AC166" i="5"/>
  <c r="AC167" i="5"/>
  <c r="CR167" i="5"/>
  <c r="AC168" i="5"/>
  <c r="AC169" i="5"/>
  <c r="CR169" i="5"/>
  <c r="AC170" i="5"/>
  <c r="CN170" i="5"/>
  <c r="AC171" i="5"/>
  <c r="CR171" i="5"/>
  <c r="AC172" i="5"/>
  <c r="AC173" i="5"/>
  <c r="CR173" i="5"/>
  <c r="AC174" i="5"/>
  <c r="AC175" i="5"/>
  <c r="CR175" i="5"/>
  <c r="AC176" i="5"/>
  <c r="AC177" i="5"/>
  <c r="CR177" i="5"/>
  <c r="AC178" i="5"/>
  <c r="AC179" i="5"/>
  <c r="CR179" i="5"/>
  <c r="AC180" i="5"/>
  <c r="AC181" i="5"/>
  <c r="CO181" i="5"/>
  <c r="AC182" i="5"/>
  <c r="AC183" i="5"/>
  <c r="CR183" i="5"/>
  <c r="AC184" i="5"/>
  <c r="AC185" i="5"/>
  <c r="CR185" i="5"/>
  <c r="AC186" i="5"/>
  <c r="CN186" i="5"/>
  <c r="AC187" i="5"/>
  <c r="CR187" i="5"/>
  <c r="AC188" i="5"/>
  <c r="AC189" i="5"/>
  <c r="CR189" i="5"/>
  <c r="AC190" i="5"/>
  <c r="AC191" i="5"/>
  <c r="CR191" i="5"/>
  <c r="AC192" i="5"/>
  <c r="AC193" i="5"/>
  <c r="CR193" i="5"/>
  <c r="AC194" i="5"/>
  <c r="AC195" i="5"/>
  <c r="CR195" i="5"/>
  <c r="AC196" i="5"/>
  <c r="AC197" i="5"/>
  <c r="CO197" i="5"/>
  <c r="AC198" i="5"/>
  <c r="AC199" i="5"/>
  <c r="CR199" i="5"/>
  <c r="AC200" i="5"/>
  <c r="AC201" i="5"/>
  <c r="CR201" i="5"/>
  <c r="AC202" i="5"/>
  <c r="CN202" i="5"/>
  <c r="AC203" i="5"/>
  <c r="CR203" i="5"/>
  <c r="AC204" i="5"/>
  <c r="AC205" i="5"/>
  <c r="CR205" i="5"/>
  <c r="AC206" i="5"/>
  <c r="CN7" i="5"/>
  <c r="CN8" i="5"/>
  <c r="CN9" i="5"/>
  <c r="CN10" i="5"/>
  <c r="CN11" i="5"/>
  <c r="CN12" i="5"/>
  <c r="CN13" i="5"/>
  <c r="CN14" i="5"/>
  <c r="CN15" i="5"/>
  <c r="CN16" i="5"/>
  <c r="CN17" i="5"/>
  <c r="CN18" i="5"/>
  <c r="CN19" i="5"/>
  <c r="CN20" i="5"/>
  <c r="CN21" i="5"/>
  <c r="CN22" i="5"/>
  <c r="CN23" i="5"/>
  <c r="CN24" i="5"/>
  <c r="AQ25" i="5"/>
  <c r="CN25" i="5"/>
  <c r="CN26" i="5"/>
  <c r="CN27" i="5"/>
  <c r="CN28" i="5"/>
  <c r="CN29" i="5"/>
  <c r="CN30" i="5"/>
  <c r="CN31" i="5"/>
  <c r="CN32" i="5"/>
  <c r="CN33" i="5"/>
  <c r="CN34" i="5"/>
  <c r="CN35" i="5"/>
  <c r="CN36" i="5"/>
  <c r="CN37" i="5"/>
  <c r="CN38" i="5"/>
  <c r="CN39" i="5"/>
  <c r="CN40" i="5"/>
  <c r="CN41" i="5"/>
  <c r="CN42" i="5"/>
  <c r="CN43" i="5"/>
  <c r="CN44" i="5"/>
  <c r="CN45" i="5"/>
  <c r="CN46" i="5"/>
  <c r="CN47" i="5"/>
  <c r="CN48" i="5"/>
  <c r="CN49" i="5"/>
  <c r="CN50" i="5"/>
  <c r="CN51" i="5"/>
  <c r="CN52" i="5"/>
  <c r="CN53" i="5"/>
  <c r="CN54" i="5"/>
  <c r="CN55" i="5"/>
  <c r="CN56" i="5"/>
  <c r="CN57" i="5"/>
  <c r="CN58" i="5"/>
  <c r="CN59" i="5"/>
  <c r="CN60" i="5"/>
  <c r="CN61" i="5"/>
  <c r="CN62" i="5"/>
  <c r="CN63" i="5"/>
  <c r="CN64" i="5"/>
  <c r="CN65" i="5"/>
  <c r="CN66" i="5"/>
  <c r="CN67" i="5"/>
  <c r="CN68" i="5"/>
  <c r="CN69" i="5"/>
  <c r="CN78" i="5"/>
  <c r="CN82" i="5"/>
  <c r="CN94" i="5"/>
  <c r="CN98" i="5"/>
  <c r="CN110" i="5"/>
  <c r="CN114" i="5"/>
  <c r="CN126" i="5"/>
  <c r="CN130" i="5"/>
  <c r="CN142" i="5"/>
  <c r="CN146" i="5"/>
  <c r="CN158" i="5"/>
  <c r="CN162" i="5"/>
  <c r="CN174" i="5"/>
  <c r="CN178" i="5"/>
  <c r="CN190" i="5"/>
  <c r="CN194" i="5"/>
  <c r="CN206" i="5"/>
  <c r="CM7" i="5"/>
  <c r="CM8" i="5"/>
  <c r="CM9" i="5"/>
  <c r="CM10" i="5"/>
  <c r="CM11" i="5"/>
  <c r="CM12" i="5"/>
  <c r="CM13" i="5"/>
  <c r="CM14" i="5"/>
  <c r="CM15" i="5"/>
  <c r="CM16" i="5"/>
  <c r="CM17" i="5"/>
  <c r="CM18" i="5"/>
  <c r="CM19" i="5"/>
  <c r="CM20" i="5"/>
  <c r="CM21" i="5"/>
  <c r="CM22" i="5"/>
  <c r="CM23" i="5"/>
  <c r="CM24" i="5"/>
  <c r="CM25" i="5"/>
  <c r="CM26" i="5"/>
  <c r="CM27" i="5"/>
  <c r="CM28" i="5"/>
  <c r="CM29" i="5"/>
  <c r="CM30" i="5"/>
  <c r="CM31" i="5"/>
  <c r="CM32" i="5"/>
  <c r="CM33" i="5"/>
  <c r="CM34" i="5"/>
  <c r="CM35" i="5"/>
  <c r="CM36" i="5"/>
  <c r="CM37" i="5"/>
  <c r="CM38" i="5"/>
  <c r="CM39" i="5"/>
  <c r="CM40" i="5"/>
  <c r="CM41" i="5"/>
  <c r="CM42" i="5"/>
  <c r="CM43" i="5"/>
  <c r="CM44" i="5"/>
  <c r="CM45" i="5"/>
  <c r="CM46" i="5"/>
  <c r="CM47" i="5"/>
  <c r="CM48" i="5"/>
  <c r="CM49" i="5"/>
  <c r="CM50" i="5"/>
  <c r="CM51" i="5"/>
  <c r="CM52" i="5"/>
  <c r="CM53" i="5"/>
  <c r="CM54" i="5"/>
  <c r="CM55" i="5"/>
  <c r="CM56" i="5"/>
  <c r="CM57" i="5"/>
  <c r="CM58" i="5"/>
  <c r="CM59" i="5"/>
  <c r="CM60" i="5"/>
  <c r="CM61" i="5"/>
  <c r="CM62" i="5"/>
  <c r="CM63" i="5"/>
  <c r="CM64" i="5"/>
  <c r="CM65" i="5"/>
  <c r="CM66" i="5"/>
  <c r="CM67" i="5"/>
  <c r="CM68" i="5"/>
  <c r="CM69" i="5"/>
  <c r="CM71" i="5"/>
  <c r="CM73" i="5"/>
  <c r="CM75" i="5"/>
  <c r="CM77" i="5"/>
  <c r="CM79" i="5"/>
  <c r="CM81" i="5"/>
  <c r="CM83" i="5"/>
  <c r="CM85" i="5"/>
  <c r="CM87" i="5"/>
  <c r="CM89" i="5"/>
  <c r="CM91" i="5"/>
  <c r="CM93" i="5"/>
  <c r="CM95" i="5"/>
  <c r="CM97" i="5"/>
  <c r="CM99" i="5"/>
  <c r="CM101" i="5"/>
  <c r="CM103" i="5"/>
  <c r="CM105" i="5"/>
  <c r="CM107" i="5"/>
  <c r="CM109" i="5"/>
  <c r="CM111" i="5"/>
  <c r="CM113" i="5"/>
  <c r="CM115" i="5"/>
  <c r="CM117" i="5"/>
  <c r="CM119" i="5"/>
  <c r="CM121" i="5"/>
  <c r="CM123" i="5"/>
  <c r="CM125" i="5"/>
  <c r="CM127" i="5"/>
  <c r="CM129" i="5"/>
  <c r="CM131" i="5"/>
  <c r="CM133" i="5"/>
  <c r="CM135" i="5"/>
  <c r="CM137" i="5"/>
  <c r="CM139" i="5"/>
  <c r="CM141" i="5"/>
  <c r="CM143" i="5"/>
  <c r="CM145" i="5"/>
  <c r="CM147" i="5"/>
  <c r="CM149" i="5"/>
  <c r="CM151" i="5"/>
  <c r="CM153" i="5"/>
  <c r="CM155" i="5"/>
  <c r="CM157" i="5"/>
  <c r="CM159" i="5"/>
  <c r="CM161" i="5"/>
  <c r="CM163" i="5"/>
  <c r="CM165" i="5"/>
  <c r="CM167" i="5"/>
  <c r="CM169" i="5"/>
  <c r="CM171" i="5"/>
  <c r="CM173" i="5"/>
  <c r="CM175" i="5"/>
  <c r="CM177" i="5"/>
  <c r="CM179" i="5"/>
  <c r="CM181" i="5"/>
  <c r="CM183" i="5"/>
  <c r="CM185" i="5"/>
  <c r="CM187" i="5"/>
  <c r="CM189" i="5"/>
  <c r="CM191" i="5"/>
  <c r="CM193" i="5"/>
  <c r="CM195" i="5"/>
  <c r="CM197" i="5"/>
  <c r="CM199" i="5"/>
  <c r="CM201" i="5"/>
  <c r="CM203" i="5"/>
  <c r="CM205" i="5"/>
  <c r="CL7" i="5"/>
  <c r="CL8" i="5"/>
  <c r="CL9" i="5"/>
  <c r="CL10" i="5"/>
  <c r="CL11" i="5"/>
  <c r="CL12" i="5"/>
  <c r="CL13" i="5"/>
  <c r="CL14" i="5"/>
  <c r="CL15" i="5"/>
  <c r="CL16" i="5"/>
  <c r="CL17" i="5"/>
  <c r="CL18" i="5"/>
  <c r="CL19" i="5"/>
  <c r="CL20" i="5"/>
  <c r="CL21" i="5"/>
  <c r="CL22" i="5"/>
  <c r="CL23" i="5"/>
  <c r="CL24" i="5"/>
  <c r="CL25" i="5"/>
  <c r="CL26" i="5"/>
  <c r="CL27" i="5"/>
  <c r="CL28" i="5"/>
  <c r="CL29" i="5"/>
  <c r="CL30" i="5"/>
  <c r="CL31" i="5"/>
  <c r="CL32" i="5"/>
  <c r="CL33" i="5"/>
  <c r="CL34" i="5"/>
  <c r="CL35" i="5"/>
  <c r="CL36" i="5"/>
  <c r="CL37" i="5"/>
  <c r="CL38" i="5"/>
  <c r="CL39" i="5"/>
  <c r="CL40" i="5"/>
  <c r="CL41" i="5"/>
  <c r="CL42" i="5"/>
  <c r="CL43" i="5"/>
  <c r="CL44" i="5"/>
  <c r="CL45" i="5"/>
  <c r="CL46" i="5"/>
  <c r="CL47" i="5"/>
  <c r="CL48" i="5"/>
  <c r="CL49" i="5"/>
  <c r="CL50" i="5"/>
  <c r="CL51" i="5"/>
  <c r="CL52" i="5"/>
  <c r="CL53" i="5"/>
  <c r="CL54" i="5"/>
  <c r="CL55" i="5"/>
  <c r="CL56" i="5"/>
  <c r="CL57" i="5"/>
  <c r="CL58" i="5"/>
  <c r="CL59" i="5"/>
  <c r="CL60" i="5"/>
  <c r="CL61" i="5"/>
  <c r="CL62" i="5"/>
  <c r="CL63" i="5"/>
  <c r="CL64" i="5"/>
  <c r="CL65" i="5"/>
  <c r="CL66" i="5"/>
  <c r="CL67" i="5"/>
  <c r="CL68" i="5"/>
  <c r="CL69" i="5"/>
  <c r="CL72" i="5"/>
  <c r="CL76" i="5"/>
  <c r="CL80" i="5"/>
  <c r="CL84" i="5"/>
  <c r="CL88" i="5"/>
  <c r="CL92" i="5"/>
  <c r="CL96" i="5"/>
  <c r="CL100" i="5"/>
  <c r="CL104" i="5"/>
  <c r="CL108" i="5"/>
  <c r="CL112" i="5"/>
  <c r="CL116" i="5"/>
  <c r="CL120" i="5"/>
  <c r="CL124" i="5"/>
  <c r="CL128" i="5"/>
  <c r="CL132" i="5"/>
  <c r="CL136" i="5"/>
  <c r="CL140" i="5"/>
  <c r="CL144" i="5"/>
  <c r="CL148" i="5"/>
  <c r="CL152" i="5"/>
  <c r="CL156" i="5"/>
  <c r="CL160" i="5"/>
  <c r="CL164" i="5"/>
  <c r="CL168" i="5"/>
  <c r="CL172" i="5"/>
  <c r="CL176" i="5"/>
  <c r="CL180" i="5"/>
  <c r="CL184" i="5"/>
  <c r="CL188" i="5"/>
  <c r="CL192" i="5"/>
  <c r="CL196" i="5"/>
  <c r="CL200" i="5"/>
  <c r="CL204" i="5"/>
  <c r="CK7" i="5"/>
  <c r="CK8" i="5"/>
  <c r="CK9" i="5"/>
  <c r="CK10" i="5"/>
  <c r="CK11" i="5"/>
  <c r="CK12" i="5"/>
  <c r="CK13" i="5"/>
  <c r="CK14" i="5"/>
  <c r="CK15" i="5"/>
  <c r="CK16" i="5"/>
  <c r="CK17" i="5"/>
  <c r="CK18" i="5"/>
  <c r="CK19" i="5"/>
  <c r="CK20" i="5"/>
  <c r="CK21" i="5"/>
  <c r="CK22" i="5"/>
  <c r="CK23" i="5"/>
  <c r="CK24" i="5"/>
  <c r="CK25" i="5"/>
  <c r="CK26" i="5"/>
  <c r="CK27" i="5"/>
  <c r="CK28" i="5"/>
  <c r="CK29" i="5"/>
  <c r="CK30" i="5"/>
  <c r="CK31" i="5"/>
  <c r="CK32" i="5"/>
  <c r="CK33" i="5"/>
  <c r="CK34" i="5"/>
  <c r="CK35" i="5"/>
  <c r="CK36" i="5"/>
  <c r="CK37" i="5"/>
  <c r="CK38" i="5"/>
  <c r="CK39" i="5"/>
  <c r="CK40" i="5"/>
  <c r="CK41" i="5"/>
  <c r="CK42" i="5"/>
  <c r="CK43" i="5"/>
  <c r="CK44" i="5"/>
  <c r="CK45" i="5"/>
  <c r="CK46" i="5"/>
  <c r="CK47" i="5"/>
  <c r="CK48" i="5"/>
  <c r="CK49" i="5"/>
  <c r="CK50" i="5"/>
  <c r="CK51" i="5"/>
  <c r="CK52" i="5"/>
  <c r="CK53" i="5"/>
  <c r="CK54" i="5"/>
  <c r="CK55" i="5"/>
  <c r="CK56" i="5"/>
  <c r="CK57" i="5"/>
  <c r="CK58" i="5"/>
  <c r="CK59" i="5"/>
  <c r="CK60" i="5"/>
  <c r="CK61" i="5"/>
  <c r="CK62" i="5"/>
  <c r="CK63" i="5"/>
  <c r="CK64" i="5"/>
  <c r="CK65" i="5"/>
  <c r="CK66" i="5"/>
  <c r="CK67" i="5"/>
  <c r="CK68" i="5"/>
  <c r="CK69" i="5"/>
  <c r="CK71" i="5"/>
  <c r="CK73" i="5"/>
  <c r="CK75" i="5"/>
  <c r="CK77" i="5"/>
  <c r="CK79" i="5"/>
  <c r="CK81" i="5"/>
  <c r="CK83" i="5"/>
  <c r="CK85" i="5"/>
  <c r="CK87" i="5"/>
  <c r="CK89" i="5"/>
  <c r="CK91" i="5"/>
  <c r="CK93" i="5"/>
  <c r="CK95" i="5"/>
  <c r="CK97" i="5"/>
  <c r="CK99" i="5"/>
  <c r="CK101" i="5"/>
  <c r="CK103" i="5"/>
  <c r="CK105" i="5"/>
  <c r="CK107" i="5"/>
  <c r="CK109" i="5"/>
  <c r="CK111" i="5"/>
  <c r="CK113" i="5"/>
  <c r="CK115" i="5"/>
  <c r="CK117" i="5"/>
  <c r="CK119" i="5"/>
  <c r="CK121" i="5"/>
  <c r="CK123" i="5"/>
  <c r="CK125" i="5"/>
  <c r="CK127" i="5"/>
  <c r="CK129" i="5"/>
  <c r="CK131" i="5"/>
  <c r="CK133" i="5"/>
  <c r="CK135" i="5"/>
  <c r="CK137" i="5"/>
  <c r="CK139" i="5"/>
  <c r="CK141" i="5"/>
  <c r="CK143" i="5"/>
  <c r="CK145" i="5"/>
  <c r="CK147" i="5"/>
  <c r="CK149" i="5"/>
  <c r="CK151" i="5"/>
  <c r="CK153" i="5"/>
  <c r="CK155" i="5"/>
  <c r="CK157" i="5"/>
  <c r="CK159" i="5"/>
  <c r="CK161" i="5"/>
  <c r="CK163" i="5"/>
  <c r="CK165" i="5"/>
  <c r="CK167" i="5"/>
  <c r="CK169" i="5"/>
  <c r="CK171" i="5"/>
  <c r="CK173" i="5"/>
  <c r="CK175" i="5"/>
  <c r="CK177" i="5"/>
  <c r="CK179" i="5"/>
  <c r="CK181" i="5"/>
  <c r="CK183" i="5"/>
  <c r="CK185" i="5"/>
  <c r="CK187" i="5"/>
  <c r="CK189" i="5"/>
  <c r="CK191" i="5"/>
  <c r="CK193" i="5"/>
  <c r="CK195" i="5"/>
  <c r="CK197" i="5"/>
  <c r="CK199" i="5"/>
  <c r="CK201" i="5"/>
  <c r="CK203" i="5"/>
  <c r="CK205" i="5"/>
  <c r="CJ7" i="5"/>
  <c r="CJ8" i="5"/>
  <c r="CJ9" i="5"/>
  <c r="CJ10" i="5"/>
  <c r="CJ11" i="5"/>
  <c r="CJ12" i="5"/>
  <c r="CJ13" i="5"/>
  <c r="CJ14" i="5"/>
  <c r="CJ15" i="5"/>
  <c r="CJ16" i="5"/>
  <c r="CJ18" i="5"/>
  <c r="CJ19" i="5"/>
  <c r="CJ20" i="5"/>
  <c r="CJ21" i="5"/>
  <c r="CJ22" i="5"/>
  <c r="CJ23" i="5"/>
  <c r="CJ24" i="5"/>
  <c r="CJ25" i="5"/>
  <c r="CJ26" i="5"/>
  <c r="CJ27" i="5"/>
  <c r="CJ28" i="5"/>
  <c r="CJ29" i="5"/>
  <c r="CJ30" i="5"/>
  <c r="CJ31" i="5"/>
  <c r="CJ32" i="5"/>
  <c r="CJ33" i="5"/>
  <c r="CJ34" i="5"/>
  <c r="CJ35" i="5"/>
  <c r="CJ36" i="5"/>
  <c r="CJ37" i="5"/>
  <c r="CJ38" i="5"/>
  <c r="CJ39" i="5"/>
  <c r="CJ40" i="5"/>
  <c r="CJ41" i="5"/>
  <c r="CJ42" i="5"/>
  <c r="CJ43" i="5"/>
  <c r="CJ44" i="5"/>
  <c r="CJ45" i="5"/>
  <c r="CJ46" i="5"/>
  <c r="CJ47" i="5"/>
  <c r="CJ48" i="5"/>
  <c r="CJ49" i="5"/>
  <c r="CJ50" i="5"/>
  <c r="CJ51" i="5"/>
  <c r="CJ52" i="5"/>
  <c r="CJ53" i="5"/>
  <c r="CJ54" i="5"/>
  <c r="CJ55" i="5"/>
  <c r="CJ56" i="5"/>
  <c r="CJ57" i="5"/>
  <c r="CJ58" i="5"/>
  <c r="CJ59" i="5"/>
  <c r="CJ60" i="5"/>
  <c r="CJ61" i="5"/>
  <c r="CJ62" i="5"/>
  <c r="CJ63" i="5"/>
  <c r="CJ64" i="5"/>
  <c r="CJ65" i="5"/>
  <c r="CJ66" i="5"/>
  <c r="CJ67" i="5"/>
  <c r="CJ68" i="5"/>
  <c r="CJ69" i="5"/>
  <c r="AB70" i="5"/>
  <c r="AB71" i="5"/>
  <c r="CJ71" i="5"/>
  <c r="AB72" i="5"/>
  <c r="AB73" i="5"/>
  <c r="CJ73" i="5"/>
  <c r="AB74" i="5"/>
  <c r="AB75" i="5"/>
  <c r="CJ75" i="5"/>
  <c r="AB76" i="5"/>
  <c r="AB77" i="5"/>
  <c r="CJ77" i="5"/>
  <c r="AB78" i="5"/>
  <c r="AB79" i="5"/>
  <c r="CJ79" i="5"/>
  <c r="AB80" i="5"/>
  <c r="AB81" i="5"/>
  <c r="CJ81" i="5"/>
  <c r="AB82" i="5"/>
  <c r="AB83" i="5"/>
  <c r="CG83" i="5"/>
  <c r="AB84" i="5"/>
  <c r="AB85" i="5"/>
  <c r="CJ85" i="5"/>
  <c r="AB86" i="5"/>
  <c r="AB87" i="5"/>
  <c r="CJ87" i="5"/>
  <c r="AB88" i="5"/>
  <c r="AB89" i="5"/>
  <c r="CJ89" i="5"/>
  <c r="AB90" i="5"/>
  <c r="AB91" i="5"/>
  <c r="CJ91" i="5"/>
  <c r="AB92" i="5"/>
  <c r="AB93" i="5"/>
  <c r="CJ93" i="5"/>
  <c r="AB94" i="5"/>
  <c r="AB95" i="5"/>
  <c r="CJ95" i="5"/>
  <c r="AB96" i="5"/>
  <c r="AB97" i="5"/>
  <c r="CJ97" i="5"/>
  <c r="AB98" i="5"/>
  <c r="AB99" i="5"/>
  <c r="CG99" i="5"/>
  <c r="AB100" i="5"/>
  <c r="AB101" i="5"/>
  <c r="CJ101" i="5"/>
  <c r="AB102" i="5"/>
  <c r="AB103" i="5"/>
  <c r="CJ103" i="5"/>
  <c r="AB104" i="5"/>
  <c r="AB105" i="5"/>
  <c r="CJ105" i="5"/>
  <c r="AB106" i="5"/>
  <c r="AB107" i="5"/>
  <c r="CJ107" i="5"/>
  <c r="AB108" i="5"/>
  <c r="AB109" i="5"/>
  <c r="CJ109" i="5"/>
  <c r="AB110" i="5"/>
  <c r="AB111" i="5"/>
  <c r="CH111" i="5"/>
  <c r="AB112" i="5"/>
  <c r="AB113" i="5"/>
  <c r="CJ113" i="5"/>
  <c r="AB114" i="5"/>
  <c r="AB115" i="5"/>
  <c r="AB116" i="5"/>
  <c r="AB117" i="5"/>
  <c r="AB118" i="5"/>
  <c r="AB119" i="5"/>
  <c r="CG119" i="5"/>
  <c r="AB120" i="5"/>
  <c r="AB121" i="5"/>
  <c r="AB122" i="5"/>
  <c r="AB123" i="5"/>
  <c r="AB124" i="5"/>
  <c r="AB125" i="5"/>
  <c r="AB126" i="5"/>
  <c r="AB127" i="5"/>
  <c r="CE127" i="5"/>
  <c r="AB128" i="5"/>
  <c r="CD128" i="5"/>
  <c r="AB129" i="5"/>
  <c r="AB130" i="5"/>
  <c r="AB131" i="5"/>
  <c r="AB132" i="5"/>
  <c r="AB133" i="5"/>
  <c r="AB134" i="5"/>
  <c r="AB135" i="5"/>
  <c r="CE135" i="5"/>
  <c r="AB136" i="5"/>
  <c r="AB137" i="5"/>
  <c r="AB138" i="5"/>
  <c r="AB139" i="5"/>
  <c r="AB140" i="5"/>
  <c r="AB141" i="5"/>
  <c r="AB142" i="5"/>
  <c r="AB143" i="5"/>
  <c r="CE143" i="5"/>
  <c r="AB144" i="5"/>
  <c r="CD144" i="5"/>
  <c r="AB145" i="5"/>
  <c r="AB146" i="5"/>
  <c r="AB147" i="5"/>
  <c r="AB148" i="5"/>
  <c r="AB149" i="5"/>
  <c r="AB150" i="5"/>
  <c r="AB151" i="5"/>
  <c r="CE151" i="5"/>
  <c r="AB152" i="5"/>
  <c r="AB153" i="5"/>
  <c r="AB154" i="5"/>
  <c r="AB155" i="5"/>
  <c r="AB156" i="5"/>
  <c r="AB157" i="5"/>
  <c r="AB158" i="5"/>
  <c r="AB159" i="5"/>
  <c r="CE159" i="5"/>
  <c r="AB160" i="5"/>
  <c r="CD160" i="5"/>
  <c r="AB161" i="5"/>
  <c r="AB162" i="5"/>
  <c r="AB163" i="5"/>
  <c r="AB164" i="5"/>
  <c r="AB165" i="5"/>
  <c r="AB166" i="5"/>
  <c r="AB167" i="5"/>
  <c r="CE167" i="5"/>
  <c r="AB168" i="5"/>
  <c r="AB169" i="5"/>
  <c r="AB170" i="5"/>
  <c r="AB171" i="5"/>
  <c r="AB172" i="5"/>
  <c r="AB173" i="5"/>
  <c r="AB174" i="5"/>
  <c r="AB175" i="5"/>
  <c r="CE175" i="5"/>
  <c r="AB176" i="5"/>
  <c r="AB177" i="5"/>
  <c r="AB178" i="5"/>
  <c r="AB179" i="5"/>
  <c r="AB180" i="5"/>
  <c r="AB181" i="5"/>
  <c r="AB182" i="5"/>
  <c r="AB183" i="5"/>
  <c r="CG183" i="5"/>
  <c r="AB184" i="5"/>
  <c r="CD184" i="5"/>
  <c r="AB185" i="5"/>
  <c r="AB186" i="5"/>
  <c r="AB187" i="5"/>
  <c r="AB188" i="5"/>
  <c r="AB189" i="5"/>
  <c r="AB190" i="5"/>
  <c r="AB191" i="5"/>
  <c r="CE191" i="5"/>
  <c r="AB192" i="5"/>
  <c r="AB193" i="5"/>
  <c r="AB194" i="5"/>
  <c r="AB195" i="5"/>
  <c r="AB196" i="5"/>
  <c r="AB197" i="5"/>
  <c r="AB198" i="5"/>
  <c r="AB199" i="5"/>
  <c r="CE199" i="5"/>
  <c r="AB200" i="5"/>
  <c r="CD200" i="5"/>
  <c r="AB201" i="5"/>
  <c r="AB202" i="5"/>
  <c r="AB203" i="5"/>
  <c r="AB204" i="5"/>
  <c r="AB205" i="5"/>
  <c r="AB206" i="5"/>
  <c r="CF9" i="5"/>
  <c r="CF10" i="5"/>
  <c r="CF11" i="5"/>
  <c r="CF15" i="5"/>
  <c r="CF16" i="5"/>
  <c r="CF18" i="5"/>
  <c r="CF19" i="5"/>
  <c r="CF20" i="5"/>
  <c r="CF21" i="5"/>
  <c r="CF22" i="5"/>
  <c r="CF23" i="5"/>
  <c r="CF24" i="5"/>
  <c r="CF25" i="5"/>
  <c r="CF26" i="5"/>
  <c r="CF27" i="5"/>
  <c r="CF28" i="5"/>
  <c r="CF29" i="5"/>
  <c r="CF30" i="5"/>
  <c r="CF31" i="5"/>
  <c r="CF32" i="5"/>
  <c r="CF33" i="5"/>
  <c r="CF34" i="5"/>
  <c r="CF35" i="5"/>
  <c r="CF36" i="5"/>
  <c r="CF37" i="5"/>
  <c r="CF38" i="5"/>
  <c r="CF39" i="5"/>
  <c r="CF40" i="5"/>
  <c r="CF41" i="5"/>
  <c r="CF42" i="5"/>
  <c r="CF43" i="5"/>
  <c r="CF44" i="5"/>
  <c r="CF45" i="5"/>
  <c r="CF46" i="5"/>
  <c r="CF47" i="5"/>
  <c r="CF48" i="5"/>
  <c r="CF49" i="5"/>
  <c r="CF50" i="5"/>
  <c r="CF51" i="5"/>
  <c r="CF52" i="5"/>
  <c r="CF53" i="5"/>
  <c r="CF54" i="5"/>
  <c r="CF55" i="5"/>
  <c r="CF56" i="5"/>
  <c r="CF57" i="5"/>
  <c r="CF58" i="5"/>
  <c r="CF59" i="5"/>
  <c r="CF60" i="5"/>
  <c r="CF61" i="5"/>
  <c r="CF62" i="5"/>
  <c r="CF63" i="5"/>
  <c r="CF64" i="5"/>
  <c r="CF65" i="5"/>
  <c r="CF66" i="5"/>
  <c r="CF67" i="5"/>
  <c r="CF68" i="5"/>
  <c r="CF69" i="5"/>
  <c r="CF70" i="5"/>
  <c r="CF74" i="5"/>
  <c r="CF78" i="5"/>
  <c r="CF82" i="5"/>
  <c r="CF86" i="5"/>
  <c r="CF90" i="5"/>
  <c r="CF94" i="5"/>
  <c r="CF98" i="5"/>
  <c r="CF102" i="5"/>
  <c r="CF106" i="5"/>
  <c r="CF110" i="5"/>
  <c r="CF114" i="5"/>
  <c r="CF118" i="5"/>
  <c r="CF122" i="5"/>
  <c r="CF126" i="5"/>
  <c r="CF130" i="5"/>
  <c r="CF134" i="5"/>
  <c r="CF138" i="5"/>
  <c r="CF142" i="5"/>
  <c r="CF146" i="5"/>
  <c r="CF150" i="5"/>
  <c r="CF154" i="5"/>
  <c r="CF158" i="5"/>
  <c r="CF162" i="5"/>
  <c r="CF166" i="5"/>
  <c r="CF170" i="5"/>
  <c r="CF174" i="5"/>
  <c r="CF178" i="5"/>
  <c r="CF182" i="5"/>
  <c r="CF186" i="5"/>
  <c r="CF190" i="5"/>
  <c r="CF194" i="5"/>
  <c r="CF198" i="5"/>
  <c r="CF202" i="5"/>
  <c r="CF206" i="5"/>
  <c r="CE7" i="5"/>
  <c r="CE8" i="5"/>
  <c r="CE9" i="5"/>
  <c r="CE10" i="5"/>
  <c r="CE11" i="5"/>
  <c r="CE15" i="5"/>
  <c r="CE16" i="5"/>
  <c r="CE18" i="5"/>
  <c r="CE19" i="5"/>
  <c r="CE20" i="5"/>
  <c r="CE21" i="5"/>
  <c r="CE22" i="5"/>
  <c r="CE23" i="5"/>
  <c r="CE24" i="5"/>
  <c r="CE25" i="5"/>
  <c r="CE26" i="5"/>
  <c r="CE27" i="5"/>
  <c r="CE28" i="5"/>
  <c r="CE29" i="5"/>
  <c r="CE30" i="5"/>
  <c r="CE31" i="5"/>
  <c r="CE32" i="5"/>
  <c r="CE33" i="5"/>
  <c r="CE34" i="5"/>
  <c r="CE35" i="5"/>
  <c r="CE36" i="5"/>
  <c r="CE37" i="5"/>
  <c r="CE38" i="5"/>
  <c r="CE39" i="5"/>
  <c r="CE40" i="5"/>
  <c r="CE41" i="5"/>
  <c r="CE42" i="5"/>
  <c r="CE43" i="5"/>
  <c r="CE44" i="5"/>
  <c r="CE45" i="5"/>
  <c r="CE46" i="5"/>
  <c r="CE47" i="5"/>
  <c r="CE48" i="5"/>
  <c r="CE49" i="5"/>
  <c r="CE50" i="5"/>
  <c r="CE51" i="5"/>
  <c r="CE52" i="5"/>
  <c r="CE53" i="5"/>
  <c r="CE54" i="5"/>
  <c r="CE55" i="5"/>
  <c r="CE56" i="5"/>
  <c r="CE57" i="5"/>
  <c r="CE58" i="5"/>
  <c r="CE59" i="5"/>
  <c r="CE60" i="5"/>
  <c r="CE61" i="5"/>
  <c r="CE62" i="5"/>
  <c r="CE63" i="5"/>
  <c r="CE64" i="5"/>
  <c r="CE65" i="5"/>
  <c r="CE66" i="5"/>
  <c r="CE67" i="5"/>
  <c r="CE68" i="5"/>
  <c r="CE69" i="5"/>
  <c r="CE71" i="5"/>
  <c r="CE73" i="5"/>
  <c r="CE75" i="5"/>
  <c r="CE77" i="5"/>
  <c r="CE79" i="5"/>
  <c r="CE81" i="5"/>
  <c r="CE83" i="5"/>
  <c r="CE85" i="5"/>
  <c r="CE87" i="5"/>
  <c r="CE89" i="5"/>
  <c r="CE91" i="5"/>
  <c r="CE93" i="5"/>
  <c r="CE95" i="5"/>
  <c r="CE97" i="5"/>
  <c r="CE99" i="5"/>
  <c r="CE101" i="5"/>
  <c r="CE103" i="5"/>
  <c r="CE105" i="5"/>
  <c r="CE107" i="5"/>
  <c r="CE109" i="5"/>
  <c r="CE111" i="5"/>
  <c r="CE113" i="5"/>
  <c r="CE115" i="5"/>
  <c r="CE117" i="5"/>
  <c r="CE121" i="5"/>
  <c r="CE123" i="5"/>
  <c r="CE125" i="5"/>
  <c r="CE129" i="5"/>
  <c r="CE131" i="5"/>
  <c r="CE133" i="5"/>
  <c r="CE137" i="5"/>
  <c r="CE139" i="5"/>
  <c r="CE141" i="5"/>
  <c r="CE145" i="5"/>
  <c r="CE147" i="5"/>
  <c r="CE149" i="5"/>
  <c r="CE153" i="5"/>
  <c r="CE155" i="5"/>
  <c r="CE157" i="5"/>
  <c r="CE161" i="5"/>
  <c r="CE163" i="5"/>
  <c r="CE165" i="5"/>
  <c r="CE169" i="5"/>
  <c r="CE171" i="5"/>
  <c r="CE173" i="5"/>
  <c r="CE177" i="5"/>
  <c r="CE179" i="5"/>
  <c r="CE181" i="5"/>
  <c r="CE185" i="5"/>
  <c r="CE187" i="5"/>
  <c r="CE189" i="5"/>
  <c r="CE193" i="5"/>
  <c r="CE195" i="5"/>
  <c r="CE197" i="5"/>
  <c r="CE201" i="5"/>
  <c r="CE203" i="5"/>
  <c r="CE205" i="5"/>
  <c r="CD9" i="5"/>
  <c r="CD10" i="5"/>
  <c r="CD11" i="5"/>
  <c r="CD15" i="5"/>
  <c r="CD16" i="5"/>
  <c r="CD18" i="5"/>
  <c r="CD19" i="5"/>
  <c r="CD20" i="5"/>
  <c r="CD21" i="5"/>
  <c r="CD22" i="5"/>
  <c r="CD23" i="5"/>
  <c r="CD24" i="5"/>
  <c r="CD25" i="5"/>
  <c r="CD26" i="5"/>
  <c r="CD27" i="5"/>
  <c r="CD28" i="5"/>
  <c r="CD29" i="5"/>
  <c r="CD30" i="5"/>
  <c r="CD31" i="5"/>
  <c r="CD32" i="5"/>
  <c r="CD33" i="5"/>
  <c r="CD34" i="5"/>
  <c r="CD35" i="5"/>
  <c r="CD36" i="5"/>
  <c r="CD37" i="5"/>
  <c r="CD38" i="5"/>
  <c r="CD39" i="5"/>
  <c r="CD40" i="5"/>
  <c r="CD41" i="5"/>
  <c r="CD42" i="5"/>
  <c r="CD43" i="5"/>
  <c r="CD44" i="5"/>
  <c r="CD45" i="5"/>
  <c r="CD46" i="5"/>
  <c r="CD47" i="5"/>
  <c r="CD48" i="5"/>
  <c r="CD49" i="5"/>
  <c r="CD50" i="5"/>
  <c r="CD51" i="5"/>
  <c r="CD52" i="5"/>
  <c r="CD53" i="5"/>
  <c r="CD54" i="5"/>
  <c r="CD55" i="5"/>
  <c r="CD56" i="5"/>
  <c r="CD57" i="5"/>
  <c r="CD58" i="5"/>
  <c r="CD59" i="5"/>
  <c r="CD60" i="5"/>
  <c r="CD61" i="5"/>
  <c r="CD62" i="5"/>
  <c r="CD63" i="5"/>
  <c r="CD64" i="5"/>
  <c r="CD65" i="5"/>
  <c r="CD66" i="5"/>
  <c r="CD67" i="5"/>
  <c r="CD68" i="5"/>
  <c r="CD69" i="5"/>
  <c r="CD74" i="5"/>
  <c r="CD76" i="5"/>
  <c r="CD82" i="5"/>
  <c r="CD84" i="5"/>
  <c r="CD90" i="5"/>
  <c r="CD92" i="5"/>
  <c r="CD98" i="5"/>
  <c r="CD100" i="5"/>
  <c r="CD106" i="5"/>
  <c r="CD108" i="5"/>
  <c r="CD114" i="5"/>
  <c r="CD116" i="5"/>
  <c r="CD122" i="5"/>
  <c r="CD124" i="5"/>
  <c r="CD130" i="5"/>
  <c r="CD132" i="5"/>
  <c r="CD138" i="5"/>
  <c r="CD140" i="5"/>
  <c r="CD146" i="5"/>
  <c r="CD148" i="5"/>
  <c r="CD154" i="5"/>
  <c r="CD156" i="5"/>
  <c r="CD162" i="5"/>
  <c r="CD164" i="5"/>
  <c r="CD170" i="5"/>
  <c r="CD172" i="5"/>
  <c r="CD178" i="5"/>
  <c r="CD180" i="5"/>
  <c r="CD186" i="5"/>
  <c r="CD188" i="5"/>
  <c r="CD194" i="5"/>
  <c r="CD196" i="5"/>
  <c r="CD202" i="5"/>
  <c r="CD204" i="5"/>
  <c r="CC7" i="5"/>
  <c r="CC8" i="5"/>
  <c r="CC9" i="5"/>
  <c r="CC10" i="5"/>
  <c r="CC11" i="5"/>
  <c r="CC12" i="5"/>
  <c r="CC13" i="5"/>
  <c r="CC14" i="5"/>
  <c r="CC15" i="5"/>
  <c r="CC16" i="5"/>
  <c r="CC17" i="5"/>
  <c r="CC18" i="5"/>
  <c r="CC19" i="5"/>
  <c r="CC20" i="5"/>
  <c r="CC21" i="5"/>
  <c r="CC22" i="5"/>
  <c r="CC23" i="5"/>
  <c r="CC24" i="5"/>
  <c r="CC25" i="5"/>
  <c r="CC26" i="5"/>
  <c r="CC27" i="5"/>
  <c r="CC28" i="5"/>
  <c r="CC29" i="5"/>
  <c r="CC30" i="5"/>
  <c r="CC31" i="5"/>
  <c r="CC32" i="5"/>
  <c r="CC33" i="5"/>
  <c r="CC34" i="5"/>
  <c r="CC35" i="5"/>
  <c r="CC36" i="5"/>
  <c r="CC37" i="5"/>
  <c r="CC38" i="5"/>
  <c r="CC39" i="5"/>
  <c r="CC40" i="5"/>
  <c r="CC41" i="5"/>
  <c r="CC42" i="5"/>
  <c r="CC43" i="5"/>
  <c r="CC44" i="5"/>
  <c r="CC45" i="5"/>
  <c r="CC46" i="5"/>
  <c r="CC47" i="5"/>
  <c r="CC48" i="5"/>
  <c r="CC49" i="5"/>
  <c r="CC50" i="5"/>
  <c r="CC51" i="5"/>
  <c r="CC52" i="5"/>
  <c r="CC53" i="5"/>
  <c r="CC54" i="5"/>
  <c r="CC55" i="5"/>
  <c r="CC56" i="5"/>
  <c r="CC57" i="5"/>
  <c r="CC58" i="5"/>
  <c r="CC59" i="5"/>
  <c r="CC60" i="5"/>
  <c r="CC61" i="5"/>
  <c r="CC62" i="5"/>
  <c r="CC63" i="5"/>
  <c r="CC64" i="5"/>
  <c r="CC65" i="5"/>
  <c r="CC66" i="5"/>
  <c r="CC67" i="5"/>
  <c r="CC68" i="5"/>
  <c r="CC69" i="5"/>
  <c r="CC71" i="5"/>
  <c r="CC73" i="5"/>
  <c r="CC75" i="5"/>
  <c r="CC77" i="5"/>
  <c r="CC79" i="5"/>
  <c r="CC81" i="5"/>
  <c r="CC83" i="5"/>
  <c r="CC85" i="5"/>
  <c r="CC87" i="5"/>
  <c r="CC89" i="5"/>
  <c r="CC91" i="5"/>
  <c r="CC93" i="5"/>
  <c r="CC95" i="5"/>
  <c r="CC97" i="5"/>
  <c r="CC99" i="5"/>
  <c r="CC101" i="5"/>
  <c r="CC103" i="5"/>
  <c r="CC105" i="5"/>
  <c r="CC107" i="5"/>
  <c r="CC109" i="5"/>
  <c r="CC111" i="5"/>
  <c r="CC113" i="5"/>
  <c r="CC115" i="5"/>
  <c r="CC117" i="5"/>
  <c r="CC121" i="5"/>
  <c r="CC123" i="5"/>
  <c r="CC125" i="5"/>
  <c r="CC129" i="5"/>
  <c r="CC131" i="5"/>
  <c r="CC133" i="5"/>
  <c r="CC137" i="5"/>
  <c r="CC139" i="5"/>
  <c r="CC141" i="5"/>
  <c r="CC145" i="5"/>
  <c r="CC147" i="5"/>
  <c r="CC149" i="5"/>
  <c r="CC153" i="5"/>
  <c r="CC155" i="5"/>
  <c r="CC157" i="5"/>
  <c r="CC161" i="5"/>
  <c r="CC163" i="5"/>
  <c r="CC165" i="5"/>
  <c r="CC169" i="5"/>
  <c r="CC171" i="5"/>
  <c r="CC173" i="5"/>
  <c r="CC177" i="5"/>
  <c r="CC179" i="5"/>
  <c r="CC181" i="5"/>
  <c r="CC185" i="5"/>
  <c r="CC187" i="5"/>
  <c r="CC189" i="5"/>
  <c r="CC193" i="5"/>
  <c r="CC195" i="5"/>
  <c r="CC197" i="5"/>
  <c r="CC201" i="5"/>
  <c r="CC203" i="5"/>
  <c r="CC205" i="5"/>
  <c r="CB7" i="5"/>
  <c r="CB8" i="5"/>
  <c r="CB9" i="5"/>
  <c r="CB10" i="5"/>
  <c r="CB12" i="5"/>
  <c r="CB13" i="5"/>
  <c r="CB15" i="5"/>
  <c r="CB16" i="5"/>
  <c r="CB17" i="5"/>
  <c r="CB18" i="5"/>
  <c r="CB19" i="5"/>
  <c r="CB20" i="5"/>
  <c r="CB21" i="5"/>
  <c r="CB22" i="5"/>
  <c r="CB23" i="5"/>
  <c r="CB24" i="5"/>
  <c r="CB25" i="5"/>
  <c r="CB26" i="5"/>
  <c r="CB27" i="5"/>
  <c r="CB28" i="5"/>
  <c r="CB29" i="5"/>
  <c r="CB30" i="5"/>
  <c r="CB31" i="5"/>
  <c r="CB32" i="5"/>
  <c r="CB33" i="5"/>
  <c r="CB34" i="5"/>
  <c r="CB35" i="5"/>
  <c r="CB36" i="5"/>
  <c r="CB37" i="5"/>
  <c r="CB38" i="5"/>
  <c r="CB39" i="5"/>
  <c r="CB40" i="5"/>
  <c r="CB41" i="5"/>
  <c r="CB42" i="5"/>
  <c r="CB43" i="5"/>
  <c r="CB44" i="5"/>
  <c r="CB45" i="5"/>
  <c r="CB46" i="5"/>
  <c r="CB47" i="5"/>
  <c r="CB48" i="5"/>
  <c r="CB49" i="5"/>
  <c r="CB50" i="5"/>
  <c r="CB51" i="5"/>
  <c r="CB52" i="5"/>
  <c r="CB53" i="5"/>
  <c r="CB54" i="5"/>
  <c r="CB55" i="5"/>
  <c r="CB56" i="5"/>
  <c r="CB57" i="5"/>
  <c r="CB58" i="5"/>
  <c r="CB59" i="5"/>
  <c r="CB60" i="5"/>
  <c r="CB61" i="5"/>
  <c r="CB62" i="5"/>
  <c r="CB63" i="5"/>
  <c r="CB64" i="5"/>
  <c r="CB65" i="5"/>
  <c r="CB66" i="5"/>
  <c r="CB67" i="5"/>
  <c r="CB68" i="5"/>
  <c r="CB69" i="5"/>
  <c r="AA70" i="5"/>
  <c r="AA71" i="5"/>
  <c r="AA72" i="5"/>
  <c r="AA73" i="5"/>
  <c r="BW73" i="5"/>
  <c r="AA74" i="5"/>
  <c r="AA75" i="5"/>
  <c r="AA76" i="5"/>
  <c r="AA77" i="5"/>
  <c r="AA78" i="5"/>
  <c r="AA79" i="5"/>
  <c r="AA80" i="5"/>
  <c r="AA81" i="5"/>
  <c r="AA82" i="5"/>
  <c r="AA83" i="5"/>
  <c r="AA84" i="5"/>
  <c r="AA85" i="5"/>
  <c r="AA86" i="5"/>
  <c r="AA87" i="5"/>
  <c r="AA88" i="5"/>
  <c r="AA89" i="5"/>
  <c r="BU89" i="5"/>
  <c r="AA90" i="5"/>
  <c r="AA91" i="5"/>
  <c r="AA92" i="5"/>
  <c r="AA93" i="5"/>
  <c r="AA94" i="5"/>
  <c r="AA95" i="5"/>
  <c r="AA96" i="5"/>
  <c r="AA97" i="5"/>
  <c r="AA98" i="5"/>
  <c r="AA99" i="5"/>
  <c r="AA100" i="5"/>
  <c r="AA101" i="5"/>
  <c r="AA102" i="5"/>
  <c r="AA103" i="5"/>
  <c r="AA104" i="5"/>
  <c r="AA105" i="5"/>
  <c r="BU105" i="5"/>
  <c r="AA106" i="5"/>
  <c r="AA107" i="5"/>
  <c r="AA108" i="5"/>
  <c r="AA109" i="5"/>
  <c r="AA110" i="5"/>
  <c r="AA111" i="5"/>
  <c r="AA112" i="5"/>
  <c r="AA113" i="5"/>
  <c r="AA114" i="5"/>
  <c r="AA115" i="5"/>
  <c r="AA116" i="5"/>
  <c r="AA117" i="5"/>
  <c r="AA118" i="5"/>
  <c r="AA119" i="5"/>
  <c r="AA120" i="5"/>
  <c r="AA121" i="5"/>
  <c r="AA122" i="5"/>
  <c r="AA123" i="5"/>
  <c r="AA124" i="5"/>
  <c r="AA125" i="5"/>
  <c r="AA126" i="5"/>
  <c r="AA127" i="5"/>
  <c r="AA128" i="5"/>
  <c r="AA129" i="5"/>
  <c r="AA130" i="5"/>
  <c r="AA131" i="5"/>
  <c r="AA132" i="5"/>
  <c r="AA133" i="5"/>
  <c r="AA134" i="5"/>
  <c r="AA135" i="5"/>
  <c r="AA136" i="5"/>
  <c r="AA137" i="5"/>
  <c r="AA138" i="5"/>
  <c r="AA139" i="5"/>
  <c r="AA140" i="5"/>
  <c r="AA141" i="5"/>
  <c r="AA142" i="5"/>
  <c r="AA143" i="5"/>
  <c r="AA144" i="5"/>
  <c r="AA145" i="5"/>
  <c r="AA146" i="5"/>
  <c r="AA147" i="5"/>
  <c r="AA148" i="5"/>
  <c r="AA149" i="5"/>
  <c r="AA150" i="5"/>
  <c r="AA151" i="5"/>
  <c r="AA152" i="5"/>
  <c r="AA153" i="5"/>
  <c r="AA154" i="5"/>
  <c r="AA155" i="5"/>
  <c r="AA156" i="5"/>
  <c r="AA157" i="5"/>
  <c r="AA158" i="5"/>
  <c r="AA159" i="5"/>
  <c r="AA160" i="5"/>
  <c r="AA161" i="5"/>
  <c r="BY161" i="5"/>
  <c r="AA162" i="5"/>
  <c r="AA163" i="5"/>
  <c r="AA164" i="5"/>
  <c r="AA165" i="5"/>
  <c r="AA166" i="5"/>
  <c r="AA167" i="5"/>
  <c r="AA168" i="5"/>
  <c r="AA169" i="5"/>
  <c r="BU169" i="5"/>
  <c r="AA170" i="5"/>
  <c r="AA171" i="5"/>
  <c r="AA172" i="5"/>
  <c r="AA173" i="5"/>
  <c r="AA174" i="5"/>
  <c r="AA175" i="5"/>
  <c r="AA176" i="5"/>
  <c r="AA177" i="5"/>
  <c r="AA178" i="5"/>
  <c r="AA179" i="5"/>
  <c r="AA180" i="5"/>
  <c r="AA181" i="5"/>
  <c r="AA182" i="5"/>
  <c r="AA183" i="5"/>
  <c r="AA184" i="5"/>
  <c r="AA185" i="5"/>
  <c r="AA186" i="5"/>
  <c r="AA187" i="5"/>
  <c r="AA188" i="5"/>
  <c r="AA189" i="5"/>
  <c r="AA190" i="5"/>
  <c r="AA191" i="5"/>
  <c r="AA192" i="5"/>
  <c r="AA193" i="5"/>
  <c r="AA194" i="5"/>
  <c r="AA195" i="5"/>
  <c r="AA196" i="5"/>
  <c r="AA197" i="5"/>
  <c r="AA198" i="5"/>
  <c r="AA199" i="5"/>
  <c r="AA200" i="5"/>
  <c r="AA201" i="5"/>
  <c r="AA202" i="5"/>
  <c r="AA203" i="5"/>
  <c r="AA204" i="5"/>
  <c r="AA205" i="5"/>
  <c r="AA206" i="5"/>
  <c r="BX7" i="5"/>
  <c r="BX8" i="5"/>
  <c r="BX12" i="5"/>
  <c r="BX15" i="5"/>
  <c r="BX16" i="5"/>
  <c r="BX17" i="5"/>
  <c r="BX18" i="5"/>
  <c r="BX19" i="5"/>
  <c r="BX20" i="5"/>
  <c r="BX21" i="5"/>
  <c r="BX22" i="5"/>
  <c r="BX23" i="5"/>
  <c r="BX24" i="5"/>
  <c r="BX25" i="5"/>
  <c r="BX26" i="5"/>
  <c r="BX27" i="5"/>
  <c r="BX28" i="5"/>
  <c r="BX29" i="5"/>
  <c r="BX30" i="5"/>
  <c r="BX31" i="5"/>
  <c r="BX32" i="5"/>
  <c r="BX33" i="5"/>
  <c r="BX34" i="5"/>
  <c r="BX35" i="5"/>
  <c r="BX36" i="5"/>
  <c r="BX37" i="5"/>
  <c r="BX38" i="5"/>
  <c r="BX39" i="5"/>
  <c r="BX40" i="5"/>
  <c r="BX41" i="5"/>
  <c r="BX42" i="5"/>
  <c r="BX43" i="5"/>
  <c r="BX44" i="5"/>
  <c r="BX45" i="5"/>
  <c r="BX46" i="5"/>
  <c r="BX47" i="5"/>
  <c r="BX48" i="5"/>
  <c r="BX49" i="5"/>
  <c r="BX50" i="5"/>
  <c r="BX51" i="5"/>
  <c r="BX52" i="5"/>
  <c r="BX53" i="5"/>
  <c r="BX54" i="5"/>
  <c r="BX55" i="5"/>
  <c r="BX56" i="5"/>
  <c r="BX57" i="5"/>
  <c r="BX58" i="5"/>
  <c r="BX59" i="5"/>
  <c r="BX60" i="5"/>
  <c r="BX61" i="5"/>
  <c r="BX62" i="5"/>
  <c r="BX63" i="5"/>
  <c r="BX64" i="5"/>
  <c r="BX65" i="5"/>
  <c r="BX66" i="5"/>
  <c r="BX67" i="5"/>
  <c r="BX68" i="5"/>
  <c r="BX69" i="5"/>
  <c r="BX70" i="5"/>
  <c r="BX72" i="5"/>
  <c r="BX74" i="5"/>
  <c r="BX78" i="5"/>
  <c r="BX80" i="5"/>
  <c r="BX82" i="5"/>
  <c r="BX86" i="5"/>
  <c r="BX88" i="5"/>
  <c r="BX90" i="5"/>
  <c r="BX94" i="5"/>
  <c r="BX96" i="5"/>
  <c r="BX98" i="5"/>
  <c r="BX102" i="5"/>
  <c r="BX104" i="5"/>
  <c r="BX106" i="5"/>
  <c r="BX110" i="5"/>
  <c r="BX112" i="5"/>
  <c r="BX114" i="5"/>
  <c r="BX118" i="5"/>
  <c r="BX120" i="5"/>
  <c r="BX122" i="5"/>
  <c r="BX126" i="5"/>
  <c r="BX128" i="5"/>
  <c r="BX130" i="5"/>
  <c r="BX134" i="5"/>
  <c r="BX136" i="5"/>
  <c r="BX138" i="5"/>
  <c r="BX142" i="5"/>
  <c r="BX144" i="5"/>
  <c r="BX146" i="5"/>
  <c r="BX150" i="5"/>
  <c r="BX152" i="5"/>
  <c r="BX154" i="5"/>
  <c r="BX158" i="5"/>
  <c r="BX160" i="5"/>
  <c r="BX162" i="5"/>
  <c r="BX166" i="5"/>
  <c r="BX168" i="5"/>
  <c r="BX170" i="5"/>
  <c r="BX174" i="5"/>
  <c r="BX176" i="5"/>
  <c r="BX178" i="5"/>
  <c r="BX182" i="5"/>
  <c r="BX184" i="5"/>
  <c r="BX186" i="5"/>
  <c r="BX190" i="5"/>
  <c r="BX192" i="5"/>
  <c r="BX194" i="5"/>
  <c r="BX198" i="5"/>
  <c r="BX200" i="5"/>
  <c r="BX202" i="5"/>
  <c r="BX206" i="5"/>
  <c r="BW7" i="5"/>
  <c r="BW8" i="5"/>
  <c r="BW9" i="5"/>
  <c r="BW10" i="5"/>
  <c r="BW11" i="5"/>
  <c r="BW12" i="5"/>
  <c r="BW14" i="5"/>
  <c r="BW15" i="5"/>
  <c r="BW16" i="5"/>
  <c r="BW17" i="5"/>
  <c r="BW18" i="5"/>
  <c r="BW19" i="5"/>
  <c r="BW20" i="5"/>
  <c r="BW21" i="5"/>
  <c r="BW22" i="5"/>
  <c r="BW23" i="5"/>
  <c r="BW24" i="5"/>
  <c r="BW25" i="5"/>
  <c r="BW26" i="5"/>
  <c r="BW27" i="5"/>
  <c r="BW28" i="5"/>
  <c r="BW29" i="5"/>
  <c r="BW30" i="5"/>
  <c r="BW31" i="5"/>
  <c r="BW32" i="5"/>
  <c r="BW33" i="5"/>
  <c r="BW34" i="5"/>
  <c r="BW35" i="5"/>
  <c r="BW36" i="5"/>
  <c r="BW37" i="5"/>
  <c r="BW38" i="5"/>
  <c r="BW39" i="5"/>
  <c r="BW40" i="5"/>
  <c r="BW41" i="5"/>
  <c r="BW42" i="5"/>
  <c r="BW43" i="5"/>
  <c r="BW44" i="5"/>
  <c r="BW45" i="5"/>
  <c r="BW46" i="5"/>
  <c r="BW47" i="5"/>
  <c r="BW48" i="5"/>
  <c r="BW49" i="5"/>
  <c r="BW50" i="5"/>
  <c r="BW51" i="5"/>
  <c r="BW52" i="5"/>
  <c r="BW53" i="5"/>
  <c r="BW54" i="5"/>
  <c r="BW55" i="5"/>
  <c r="BW56" i="5"/>
  <c r="BW57" i="5"/>
  <c r="BW58" i="5"/>
  <c r="BW59" i="5"/>
  <c r="BW60" i="5"/>
  <c r="BW61" i="5"/>
  <c r="BW62" i="5"/>
  <c r="BW63" i="5"/>
  <c r="BW64" i="5"/>
  <c r="BW65" i="5"/>
  <c r="BW66" i="5"/>
  <c r="BW67" i="5"/>
  <c r="BW68" i="5"/>
  <c r="BW69" i="5"/>
  <c r="BW71" i="5"/>
  <c r="BW75" i="5"/>
  <c r="BW79" i="5"/>
  <c r="BW83" i="5"/>
  <c r="BW87" i="5"/>
  <c r="BW91" i="5"/>
  <c r="BW95" i="5"/>
  <c r="BW99" i="5"/>
  <c r="BW103" i="5"/>
  <c r="BW107" i="5"/>
  <c r="BW111" i="5"/>
  <c r="BW115" i="5"/>
  <c r="BW119" i="5"/>
  <c r="BW123" i="5"/>
  <c r="BW127" i="5"/>
  <c r="BW131" i="5"/>
  <c r="BW135" i="5"/>
  <c r="BW139" i="5"/>
  <c r="BW143" i="5"/>
  <c r="BW147" i="5"/>
  <c r="BW151" i="5"/>
  <c r="BW155" i="5"/>
  <c r="BW159" i="5"/>
  <c r="BW163" i="5"/>
  <c r="BW167" i="5"/>
  <c r="BW171" i="5"/>
  <c r="BW175" i="5"/>
  <c r="BW179" i="5"/>
  <c r="BW183" i="5"/>
  <c r="BW187" i="5"/>
  <c r="BW191" i="5"/>
  <c r="BW195" i="5"/>
  <c r="BW199" i="5"/>
  <c r="BW203" i="5"/>
  <c r="BV7" i="5"/>
  <c r="BV8" i="5"/>
  <c r="BV10" i="5"/>
  <c r="BV12" i="5"/>
  <c r="BV15" i="5"/>
  <c r="BV16" i="5"/>
  <c r="BV17" i="5"/>
  <c r="BV18" i="5"/>
  <c r="BV19" i="5"/>
  <c r="BV20" i="5"/>
  <c r="BV21" i="5"/>
  <c r="BV22" i="5"/>
  <c r="BV23" i="5"/>
  <c r="BV24" i="5"/>
  <c r="BV25" i="5"/>
  <c r="BV26" i="5"/>
  <c r="BV27" i="5"/>
  <c r="BV28" i="5"/>
  <c r="BV29" i="5"/>
  <c r="BV30" i="5"/>
  <c r="BV31" i="5"/>
  <c r="BV32" i="5"/>
  <c r="BV33" i="5"/>
  <c r="BV34" i="5"/>
  <c r="BV35" i="5"/>
  <c r="BV36" i="5"/>
  <c r="BV37" i="5"/>
  <c r="BV38" i="5"/>
  <c r="BV39" i="5"/>
  <c r="BV40" i="5"/>
  <c r="BV41" i="5"/>
  <c r="BV42" i="5"/>
  <c r="BV43" i="5"/>
  <c r="BV44" i="5"/>
  <c r="BV45" i="5"/>
  <c r="BV46" i="5"/>
  <c r="BV47" i="5"/>
  <c r="BV48" i="5"/>
  <c r="BV49" i="5"/>
  <c r="BV50" i="5"/>
  <c r="BV51" i="5"/>
  <c r="BV52" i="5"/>
  <c r="BV53" i="5"/>
  <c r="BV54" i="5"/>
  <c r="BV55" i="5"/>
  <c r="BV56" i="5"/>
  <c r="BV57" i="5"/>
  <c r="BV58" i="5"/>
  <c r="BV59" i="5"/>
  <c r="BV60" i="5"/>
  <c r="BV61" i="5"/>
  <c r="BV62" i="5"/>
  <c r="BV63" i="5"/>
  <c r="BV64" i="5"/>
  <c r="BV65" i="5"/>
  <c r="BV66" i="5"/>
  <c r="BV67" i="5"/>
  <c r="BV68" i="5"/>
  <c r="BV69" i="5"/>
  <c r="BV70" i="5"/>
  <c r="BV72" i="5"/>
  <c r="BV74" i="5"/>
  <c r="BV78" i="5"/>
  <c r="BV80" i="5"/>
  <c r="BV82" i="5"/>
  <c r="BV86" i="5"/>
  <c r="BV88" i="5"/>
  <c r="BV90" i="5"/>
  <c r="BV94" i="5"/>
  <c r="BV96" i="5"/>
  <c r="BV98" i="5"/>
  <c r="BV102" i="5"/>
  <c r="BV104" i="5"/>
  <c r="BV106" i="5"/>
  <c r="BV110" i="5"/>
  <c r="BV112" i="5"/>
  <c r="BV114" i="5"/>
  <c r="BV118" i="5"/>
  <c r="BV120" i="5"/>
  <c r="BV122" i="5"/>
  <c r="BV126" i="5"/>
  <c r="BV128" i="5"/>
  <c r="BV130" i="5"/>
  <c r="BV134" i="5"/>
  <c r="BV136" i="5"/>
  <c r="BV138" i="5"/>
  <c r="BV142" i="5"/>
  <c r="BV144" i="5"/>
  <c r="BV146" i="5"/>
  <c r="BV150" i="5"/>
  <c r="BV152" i="5"/>
  <c r="BV154" i="5"/>
  <c r="BV158" i="5"/>
  <c r="BV160" i="5"/>
  <c r="BV162" i="5"/>
  <c r="BV166" i="5"/>
  <c r="BV168" i="5"/>
  <c r="BV170" i="5"/>
  <c r="BV174" i="5"/>
  <c r="BV176" i="5"/>
  <c r="BV178" i="5"/>
  <c r="BV182" i="5"/>
  <c r="BV184" i="5"/>
  <c r="BV186" i="5"/>
  <c r="BV190" i="5"/>
  <c r="BV192" i="5"/>
  <c r="BV194" i="5"/>
  <c r="BV198" i="5"/>
  <c r="BV200" i="5"/>
  <c r="BV202" i="5"/>
  <c r="BV206" i="5"/>
  <c r="BU7" i="5"/>
  <c r="BU8" i="5"/>
  <c r="BU9" i="5"/>
  <c r="BU12" i="5"/>
  <c r="BU13" i="5"/>
  <c r="BU15" i="5"/>
  <c r="BU16" i="5"/>
  <c r="BU17" i="5"/>
  <c r="BU18" i="5"/>
  <c r="BU19" i="5"/>
  <c r="BU20" i="5"/>
  <c r="BU21" i="5"/>
  <c r="BU22" i="5"/>
  <c r="BU23" i="5"/>
  <c r="BU24" i="5"/>
  <c r="BU25" i="5"/>
  <c r="BU26" i="5"/>
  <c r="BU27" i="5"/>
  <c r="BU28" i="5"/>
  <c r="BU29" i="5"/>
  <c r="BU30" i="5"/>
  <c r="BU31" i="5"/>
  <c r="BU32" i="5"/>
  <c r="BU33" i="5"/>
  <c r="BU34" i="5"/>
  <c r="BU35" i="5"/>
  <c r="BU36" i="5"/>
  <c r="BU37" i="5"/>
  <c r="BU38" i="5"/>
  <c r="BU39" i="5"/>
  <c r="BU40" i="5"/>
  <c r="BU41" i="5"/>
  <c r="BU42" i="5"/>
  <c r="BU43" i="5"/>
  <c r="BU44" i="5"/>
  <c r="BU45" i="5"/>
  <c r="BU46" i="5"/>
  <c r="BU47" i="5"/>
  <c r="BU48" i="5"/>
  <c r="BU49" i="5"/>
  <c r="BU50" i="5"/>
  <c r="BU51" i="5"/>
  <c r="BU52" i="5"/>
  <c r="BU53" i="5"/>
  <c r="BU54" i="5"/>
  <c r="BU55" i="5"/>
  <c r="BU56" i="5"/>
  <c r="BU57" i="5"/>
  <c r="BU58" i="5"/>
  <c r="BU59" i="5"/>
  <c r="BU60" i="5"/>
  <c r="BU61" i="5"/>
  <c r="BU62" i="5"/>
  <c r="BU63" i="5"/>
  <c r="BU64" i="5"/>
  <c r="BU65" i="5"/>
  <c r="BU66" i="5"/>
  <c r="BU67" i="5"/>
  <c r="BU68" i="5"/>
  <c r="BU69" i="5"/>
  <c r="BU71" i="5"/>
  <c r="BU75" i="5"/>
  <c r="BU79" i="5"/>
  <c r="BU83" i="5"/>
  <c r="BU87" i="5"/>
  <c r="BU91" i="5"/>
  <c r="BU95" i="5"/>
  <c r="BU99" i="5"/>
  <c r="BU103" i="5"/>
  <c r="BU107" i="5"/>
  <c r="BU111" i="5"/>
  <c r="BU115" i="5"/>
  <c r="BU119" i="5"/>
  <c r="BU123" i="5"/>
  <c r="BU127" i="5"/>
  <c r="BU131" i="5"/>
  <c r="BU135" i="5"/>
  <c r="BU139" i="5"/>
  <c r="BU143" i="5"/>
  <c r="BU147" i="5"/>
  <c r="BU151" i="5"/>
  <c r="BU155" i="5"/>
  <c r="BU159" i="5"/>
  <c r="BU163" i="5"/>
  <c r="BU167" i="5"/>
  <c r="BU171" i="5"/>
  <c r="BU175" i="5"/>
  <c r="BU179" i="5"/>
  <c r="BU183" i="5"/>
  <c r="BU187" i="5"/>
  <c r="BU191" i="5"/>
  <c r="BU195" i="5"/>
  <c r="BU199" i="5"/>
  <c r="BU203" i="5"/>
  <c r="BT7" i="5"/>
  <c r="BT8" i="5"/>
  <c r="BT9" i="5"/>
  <c r="BT10" i="5"/>
  <c r="BT11" i="5"/>
  <c r="BT12" i="5"/>
  <c r="BT13" i="5"/>
  <c r="BT14" i="5"/>
  <c r="BT15" i="5"/>
  <c r="BT16" i="5"/>
  <c r="BT17" i="5"/>
  <c r="BT18" i="5"/>
  <c r="BT19" i="5"/>
  <c r="BT20" i="5"/>
  <c r="BT21" i="5"/>
  <c r="BT22" i="5"/>
  <c r="BT23" i="5"/>
  <c r="BT24" i="5"/>
  <c r="BT25" i="5"/>
  <c r="BT26" i="5"/>
  <c r="BT27" i="5"/>
  <c r="BT28" i="5"/>
  <c r="BT29" i="5"/>
  <c r="BT30" i="5"/>
  <c r="BT31" i="5"/>
  <c r="BT32" i="5"/>
  <c r="BT33" i="5"/>
  <c r="BT34" i="5"/>
  <c r="BT35" i="5"/>
  <c r="BT36" i="5"/>
  <c r="BT37" i="5"/>
  <c r="BT38" i="5"/>
  <c r="BT39" i="5"/>
  <c r="BT40" i="5"/>
  <c r="BT41" i="5"/>
  <c r="BT42" i="5"/>
  <c r="BT43" i="5"/>
  <c r="BT44" i="5"/>
  <c r="BT45" i="5"/>
  <c r="BT46" i="5"/>
  <c r="BT47" i="5"/>
  <c r="BT48" i="5"/>
  <c r="BT49" i="5"/>
  <c r="BT50" i="5"/>
  <c r="BT51" i="5"/>
  <c r="BT52" i="5"/>
  <c r="BT53" i="5"/>
  <c r="BT54" i="5"/>
  <c r="BT55" i="5"/>
  <c r="BT56" i="5"/>
  <c r="BT57" i="5"/>
  <c r="BT58" i="5"/>
  <c r="BT59" i="5"/>
  <c r="BT60" i="5"/>
  <c r="BT61" i="5"/>
  <c r="BT62" i="5"/>
  <c r="BT63" i="5"/>
  <c r="BT64" i="5"/>
  <c r="BT65" i="5"/>
  <c r="BT66" i="5"/>
  <c r="BT67" i="5"/>
  <c r="BT68" i="5"/>
  <c r="BT69" i="5"/>
  <c r="Z70" i="5"/>
  <c r="Z71" i="5"/>
  <c r="Z72" i="5"/>
  <c r="BP72" i="5"/>
  <c r="Z73" i="5"/>
  <c r="Z74" i="5"/>
  <c r="Z75" i="5"/>
  <c r="Z76" i="5"/>
  <c r="Z77" i="5"/>
  <c r="Z78" i="5"/>
  <c r="Z79" i="5"/>
  <c r="Z80" i="5"/>
  <c r="Z81" i="5"/>
  <c r="Z82" i="5"/>
  <c r="Z83" i="5"/>
  <c r="Z84" i="5"/>
  <c r="Z85" i="5"/>
  <c r="Z86" i="5"/>
  <c r="Z87" i="5"/>
  <c r="Z88" i="5"/>
  <c r="BP88" i="5"/>
  <c r="Z89" i="5"/>
  <c r="Z90" i="5"/>
  <c r="Z91" i="5"/>
  <c r="Z92" i="5"/>
  <c r="Z93" i="5"/>
  <c r="Z94" i="5"/>
  <c r="Z95" i="5"/>
  <c r="Z96" i="5"/>
  <c r="Z97" i="5"/>
  <c r="Z98" i="5"/>
  <c r="Z99" i="5"/>
  <c r="Z100" i="5"/>
  <c r="Z101" i="5"/>
  <c r="Z102" i="5"/>
  <c r="Z103" i="5"/>
  <c r="Z104" i="5"/>
  <c r="BP104" i="5"/>
  <c r="Z105" i="5"/>
  <c r="Z106" i="5"/>
  <c r="Z107" i="5"/>
  <c r="Z108" i="5"/>
  <c r="Z109" i="5"/>
  <c r="Z110" i="5"/>
  <c r="Z111" i="5"/>
  <c r="Z112" i="5"/>
  <c r="Z113" i="5"/>
  <c r="Z114" i="5"/>
  <c r="Z115" i="5"/>
  <c r="Z116" i="5"/>
  <c r="Z117" i="5"/>
  <c r="Z118" i="5"/>
  <c r="Z119" i="5"/>
  <c r="Z120" i="5"/>
  <c r="Z121" i="5"/>
  <c r="Z122" i="5"/>
  <c r="Z123" i="5"/>
  <c r="Z124" i="5"/>
  <c r="Z125" i="5"/>
  <c r="Z126" i="5"/>
  <c r="Z127" i="5"/>
  <c r="Z128" i="5"/>
  <c r="Z129" i="5"/>
  <c r="Z130" i="5"/>
  <c r="Z131" i="5"/>
  <c r="Z132" i="5"/>
  <c r="Z133" i="5"/>
  <c r="Z134" i="5"/>
  <c r="Z135" i="5"/>
  <c r="Z136" i="5"/>
  <c r="Z137" i="5"/>
  <c r="Z138" i="5"/>
  <c r="Z139" i="5"/>
  <c r="BQ139" i="5"/>
  <c r="Z140" i="5"/>
  <c r="Z141" i="5"/>
  <c r="Z142" i="5"/>
  <c r="Z143" i="5"/>
  <c r="Z144" i="5"/>
  <c r="BP144" i="5"/>
  <c r="Z145" i="5"/>
  <c r="Z146" i="5"/>
  <c r="Z147" i="5"/>
  <c r="Z148" i="5"/>
  <c r="Z149" i="5"/>
  <c r="Z150" i="5"/>
  <c r="Z151" i="5"/>
  <c r="Z152" i="5"/>
  <c r="Z153" i="5"/>
  <c r="Z154" i="5"/>
  <c r="Z155" i="5"/>
  <c r="Z156" i="5"/>
  <c r="Z157" i="5"/>
  <c r="Z158" i="5"/>
  <c r="Z159" i="5"/>
  <c r="Z160" i="5"/>
  <c r="BP160" i="5"/>
  <c r="Z161" i="5"/>
  <c r="Z162" i="5"/>
  <c r="Z163" i="5"/>
  <c r="Z164" i="5"/>
  <c r="Z165" i="5"/>
  <c r="Z166" i="5"/>
  <c r="Z167" i="5"/>
  <c r="Z168" i="5"/>
  <c r="Z169" i="5"/>
  <c r="Z170" i="5"/>
  <c r="Z171" i="5"/>
  <c r="Z172" i="5"/>
  <c r="Z173" i="5"/>
  <c r="Z174" i="5"/>
  <c r="Z175" i="5"/>
  <c r="Z176" i="5"/>
  <c r="BP176" i="5"/>
  <c r="Z177" i="5"/>
  <c r="Z178" i="5"/>
  <c r="Z179" i="5"/>
  <c r="Z180" i="5"/>
  <c r="Z181" i="5"/>
  <c r="Z182" i="5"/>
  <c r="Z183" i="5"/>
  <c r="Z184" i="5"/>
  <c r="Z185" i="5"/>
  <c r="Z186" i="5"/>
  <c r="Z187" i="5"/>
  <c r="Z188" i="5"/>
  <c r="Z189" i="5"/>
  <c r="Z190" i="5"/>
  <c r="Z191" i="5"/>
  <c r="Z192" i="5"/>
  <c r="BP192" i="5"/>
  <c r="Z193" i="5"/>
  <c r="Z194" i="5"/>
  <c r="Z195" i="5"/>
  <c r="Z196" i="5"/>
  <c r="Z197" i="5"/>
  <c r="Z198" i="5"/>
  <c r="Z199" i="5"/>
  <c r="Z200" i="5"/>
  <c r="Z201" i="5"/>
  <c r="Z202" i="5"/>
  <c r="Z203" i="5"/>
  <c r="Z204" i="5"/>
  <c r="Z205" i="5"/>
  <c r="Z206" i="5"/>
  <c r="BP7" i="5"/>
  <c r="BP8" i="5"/>
  <c r="BP9" i="5"/>
  <c r="BP10" i="5"/>
  <c r="BP11" i="5"/>
  <c r="BP12" i="5"/>
  <c r="BP13" i="5"/>
  <c r="BP14" i="5"/>
  <c r="BP15" i="5"/>
  <c r="BP16" i="5"/>
  <c r="BP17" i="5"/>
  <c r="BP18" i="5"/>
  <c r="BP19" i="5"/>
  <c r="BP20" i="5"/>
  <c r="BP21" i="5"/>
  <c r="BP22" i="5"/>
  <c r="BP23" i="5"/>
  <c r="BP24" i="5"/>
  <c r="BP25" i="5"/>
  <c r="BP26" i="5"/>
  <c r="BP27" i="5"/>
  <c r="BP28" i="5"/>
  <c r="BP29" i="5"/>
  <c r="BP30" i="5"/>
  <c r="BP31" i="5"/>
  <c r="BP32" i="5"/>
  <c r="BP33" i="5"/>
  <c r="BP34" i="5"/>
  <c r="BP35" i="5"/>
  <c r="BP36" i="5"/>
  <c r="BP37" i="5"/>
  <c r="BP38" i="5"/>
  <c r="BP39" i="5"/>
  <c r="BP40" i="5"/>
  <c r="BP41" i="5"/>
  <c r="BP42" i="5"/>
  <c r="BP43" i="5"/>
  <c r="BP44" i="5"/>
  <c r="BP45" i="5"/>
  <c r="BP46" i="5"/>
  <c r="BP47" i="5"/>
  <c r="BP48" i="5"/>
  <c r="BP49" i="5"/>
  <c r="BP50" i="5"/>
  <c r="BP51" i="5"/>
  <c r="BP52" i="5"/>
  <c r="BP53" i="5"/>
  <c r="BP54" i="5"/>
  <c r="BP55" i="5"/>
  <c r="BP56" i="5"/>
  <c r="BP57" i="5"/>
  <c r="BP58" i="5"/>
  <c r="BP59" i="5"/>
  <c r="BP60" i="5"/>
  <c r="BP61" i="5"/>
  <c r="BP62" i="5"/>
  <c r="BP63" i="5"/>
  <c r="BP64" i="5"/>
  <c r="BP65" i="5"/>
  <c r="BP66" i="5"/>
  <c r="BP67" i="5"/>
  <c r="BP68" i="5"/>
  <c r="BP69" i="5"/>
  <c r="BP74" i="5"/>
  <c r="BP76" i="5"/>
  <c r="BP82" i="5"/>
  <c r="BP84" i="5"/>
  <c r="BP90" i="5"/>
  <c r="BP92" i="5"/>
  <c r="BP98" i="5"/>
  <c r="BP100" i="5"/>
  <c r="BP106" i="5"/>
  <c r="BP108" i="5"/>
  <c r="BP114" i="5"/>
  <c r="BP116" i="5"/>
  <c r="BP122" i="5"/>
  <c r="BP124" i="5"/>
  <c r="BP130" i="5"/>
  <c r="BP132" i="5"/>
  <c r="BP138" i="5"/>
  <c r="BP140" i="5"/>
  <c r="BP146" i="5"/>
  <c r="BP148" i="5"/>
  <c r="BP154" i="5"/>
  <c r="BP156" i="5"/>
  <c r="BP162" i="5"/>
  <c r="BP164" i="5"/>
  <c r="BP170" i="5"/>
  <c r="BP172" i="5"/>
  <c r="BP178" i="5"/>
  <c r="BP180" i="5"/>
  <c r="BP186" i="5"/>
  <c r="BP188" i="5"/>
  <c r="BP194" i="5"/>
  <c r="BP196" i="5"/>
  <c r="BP202" i="5"/>
  <c r="BP204" i="5"/>
  <c r="BO7" i="5"/>
  <c r="BO8" i="5"/>
  <c r="BO9" i="5"/>
  <c r="BO10" i="5"/>
  <c r="BO11" i="5"/>
  <c r="BO12" i="5"/>
  <c r="BO13" i="5"/>
  <c r="BO14" i="5"/>
  <c r="BO15" i="5"/>
  <c r="BO16" i="5"/>
  <c r="BO17" i="5"/>
  <c r="BO18" i="5"/>
  <c r="BO19" i="5"/>
  <c r="BO20" i="5"/>
  <c r="BO21" i="5"/>
  <c r="BO22" i="5"/>
  <c r="BO23" i="5"/>
  <c r="BO24" i="5"/>
  <c r="BO25" i="5"/>
  <c r="BO26" i="5"/>
  <c r="BO27" i="5"/>
  <c r="BO28" i="5"/>
  <c r="BO29" i="5"/>
  <c r="BO30" i="5"/>
  <c r="BO31" i="5"/>
  <c r="BO32" i="5"/>
  <c r="BO33" i="5"/>
  <c r="BO34" i="5"/>
  <c r="BO35" i="5"/>
  <c r="BO36" i="5"/>
  <c r="BO37" i="5"/>
  <c r="BO38" i="5"/>
  <c r="BO39" i="5"/>
  <c r="BO40" i="5"/>
  <c r="BO41" i="5"/>
  <c r="BO42" i="5"/>
  <c r="BO43" i="5"/>
  <c r="BO44" i="5"/>
  <c r="BO45" i="5"/>
  <c r="BO46" i="5"/>
  <c r="BO47" i="5"/>
  <c r="BO48" i="5"/>
  <c r="BO49" i="5"/>
  <c r="BO50" i="5"/>
  <c r="BO51" i="5"/>
  <c r="BO52" i="5"/>
  <c r="BO53" i="5"/>
  <c r="BO54" i="5"/>
  <c r="BO55" i="5"/>
  <c r="BO56" i="5"/>
  <c r="BO57" i="5"/>
  <c r="BO58" i="5"/>
  <c r="BO59" i="5"/>
  <c r="BO60" i="5"/>
  <c r="BO61" i="5"/>
  <c r="BO62" i="5"/>
  <c r="BO63" i="5"/>
  <c r="BO64" i="5"/>
  <c r="BO65" i="5"/>
  <c r="BO66" i="5"/>
  <c r="BO67" i="5"/>
  <c r="BO68" i="5"/>
  <c r="BO69" i="5"/>
  <c r="BO73" i="5"/>
  <c r="BO75" i="5"/>
  <c r="BO77" i="5"/>
  <c r="BO81" i="5"/>
  <c r="BO83" i="5"/>
  <c r="BO85" i="5"/>
  <c r="BO89" i="5"/>
  <c r="BO91" i="5"/>
  <c r="BO93" i="5"/>
  <c r="BO97" i="5"/>
  <c r="BO99" i="5"/>
  <c r="BO101" i="5"/>
  <c r="BO105" i="5"/>
  <c r="BO107" i="5"/>
  <c r="BO109" i="5"/>
  <c r="BO113" i="5"/>
  <c r="BO115" i="5"/>
  <c r="BO117" i="5"/>
  <c r="BO121" i="5"/>
  <c r="BO123" i="5"/>
  <c r="BO125" i="5"/>
  <c r="BO129" i="5"/>
  <c r="BO131" i="5"/>
  <c r="BO133" i="5"/>
  <c r="BO137" i="5"/>
  <c r="BO139" i="5"/>
  <c r="BO141" i="5"/>
  <c r="BO145" i="5"/>
  <c r="BO147" i="5"/>
  <c r="BO149" i="5"/>
  <c r="BO153" i="5"/>
  <c r="BO155" i="5"/>
  <c r="BO157" i="5"/>
  <c r="BO161" i="5"/>
  <c r="BO163" i="5"/>
  <c r="BO165" i="5"/>
  <c r="BO169" i="5"/>
  <c r="BO171" i="5"/>
  <c r="BO173" i="5"/>
  <c r="BO177" i="5"/>
  <c r="BO179" i="5"/>
  <c r="BO181" i="5"/>
  <c r="BO185" i="5"/>
  <c r="BO187" i="5"/>
  <c r="BO189" i="5"/>
  <c r="BO193" i="5"/>
  <c r="BO195" i="5"/>
  <c r="BO197" i="5"/>
  <c r="BO201" i="5"/>
  <c r="BO203" i="5"/>
  <c r="BO205" i="5"/>
  <c r="BN7" i="5"/>
  <c r="BN8" i="5"/>
  <c r="BN9" i="5"/>
  <c r="BN10" i="5"/>
  <c r="BN11" i="5"/>
  <c r="BN12" i="5"/>
  <c r="BN13" i="5"/>
  <c r="BN14" i="5"/>
  <c r="BN15" i="5"/>
  <c r="BN16" i="5"/>
  <c r="BN17" i="5"/>
  <c r="BN18" i="5"/>
  <c r="BN19" i="5"/>
  <c r="BN20" i="5"/>
  <c r="BN21" i="5"/>
  <c r="BN22" i="5"/>
  <c r="BN23" i="5"/>
  <c r="BN24" i="5"/>
  <c r="BN25" i="5"/>
  <c r="BN26" i="5"/>
  <c r="BN27" i="5"/>
  <c r="BN28" i="5"/>
  <c r="BN29" i="5"/>
  <c r="BN30" i="5"/>
  <c r="BN31" i="5"/>
  <c r="BN32" i="5"/>
  <c r="BN33" i="5"/>
  <c r="BN34" i="5"/>
  <c r="BN35" i="5"/>
  <c r="BN36" i="5"/>
  <c r="BN37" i="5"/>
  <c r="BN38" i="5"/>
  <c r="BN39" i="5"/>
  <c r="BN40" i="5"/>
  <c r="BN41" i="5"/>
  <c r="BN42" i="5"/>
  <c r="BN43" i="5"/>
  <c r="BN44" i="5"/>
  <c r="BN45" i="5"/>
  <c r="BN46" i="5"/>
  <c r="BN47" i="5"/>
  <c r="BN48" i="5"/>
  <c r="BN49" i="5"/>
  <c r="BN50" i="5"/>
  <c r="BN51" i="5"/>
  <c r="BN52" i="5"/>
  <c r="BN53" i="5"/>
  <c r="BN54" i="5"/>
  <c r="BN55" i="5"/>
  <c r="BN56" i="5"/>
  <c r="BN57" i="5"/>
  <c r="BN58" i="5"/>
  <c r="BN59" i="5"/>
  <c r="BN60" i="5"/>
  <c r="BN61" i="5"/>
  <c r="BN62" i="5"/>
  <c r="BN63" i="5"/>
  <c r="BN64" i="5"/>
  <c r="BN65" i="5"/>
  <c r="BN66" i="5"/>
  <c r="BN67" i="5"/>
  <c r="BN68" i="5"/>
  <c r="BN69" i="5"/>
  <c r="BN74" i="5"/>
  <c r="BN76" i="5"/>
  <c r="BN82" i="5"/>
  <c r="BN84" i="5"/>
  <c r="BN90" i="5"/>
  <c r="BN92" i="5"/>
  <c r="BN98" i="5"/>
  <c r="BN100" i="5"/>
  <c r="BN106" i="5"/>
  <c r="BN108" i="5"/>
  <c r="BN114" i="5"/>
  <c r="BN116" i="5"/>
  <c r="BN122" i="5"/>
  <c r="BN124" i="5"/>
  <c r="BN130" i="5"/>
  <c r="BN132" i="5"/>
  <c r="BN138" i="5"/>
  <c r="BN140" i="5"/>
  <c r="BN146" i="5"/>
  <c r="BN148" i="5"/>
  <c r="BN154" i="5"/>
  <c r="BN156" i="5"/>
  <c r="BN162" i="5"/>
  <c r="BN164" i="5"/>
  <c r="BN170" i="5"/>
  <c r="BN172" i="5"/>
  <c r="BN178" i="5"/>
  <c r="BN180" i="5"/>
  <c r="BN186" i="5"/>
  <c r="BN188" i="5"/>
  <c r="BN194" i="5"/>
  <c r="BN196" i="5"/>
  <c r="BN202" i="5"/>
  <c r="BN204" i="5"/>
  <c r="BM7" i="5"/>
  <c r="BM8" i="5"/>
  <c r="BM9" i="5"/>
  <c r="BM10" i="5"/>
  <c r="BM11" i="5"/>
  <c r="BM12" i="5"/>
  <c r="BM13" i="5"/>
  <c r="BM14" i="5"/>
  <c r="BM15" i="5"/>
  <c r="BM16" i="5"/>
  <c r="BM17" i="5"/>
  <c r="BM18" i="5"/>
  <c r="BM19" i="5"/>
  <c r="BM20" i="5"/>
  <c r="BM21" i="5"/>
  <c r="BM22" i="5"/>
  <c r="BM23" i="5"/>
  <c r="BM24" i="5"/>
  <c r="BM25" i="5"/>
  <c r="BM26" i="5"/>
  <c r="BM27" i="5"/>
  <c r="BM28" i="5"/>
  <c r="BM29" i="5"/>
  <c r="BM30" i="5"/>
  <c r="BM31" i="5"/>
  <c r="BM32" i="5"/>
  <c r="BM33" i="5"/>
  <c r="BM34" i="5"/>
  <c r="BM35" i="5"/>
  <c r="BM36" i="5"/>
  <c r="BM37" i="5"/>
  <c r="BM38" i="5"/>
  <c r="BM39" i="5"/>
  <c r="BM40" i="5"/>
  <c r="BM41" i="5"/>
  <c r="BM42" i="5"/>
  <c r="BM43" i="5"/>
  <c r="BM44" i="5"/>
  <c r="BM45" i="5"/>
  <c r="BM46" i="5"/>
  <c r="BM47" i="5"/>
  <c r="BM48" i="5"/>
  <c r="BM49" i="5"/>
  <c r="BM50" i="5"/>
  <c r="BM51" i="5"/>
  <c r="BM52" i="5"/>
  <c r="BM53" i="5"/>
  <c r="BM54" i="5"/>
  <c r="BM55" i="5"/>
  <c r="BM56" i="5"/>
  <c r="BM57" i="5"/>
  <c r="BM58" i="5"/>
  <c r="BM59" i="5"/>
  <c r="BM60" i="5"/>
  <c r="BM61" i="5"/>
  <c r="BM62" i="5"/>
  <c r="BM63" i="5"/>
  <c r="BM64" i="5"/>
  <c r="BM65" i="5"/>
  <c r="BM66" i="5"/>
  <c r="BM67" i="5"/>
  <c r="BM68" i="5"/>
  <c r="BM69" i="5"/>
  <c r="BM73" i="5"/>
  <c r="BM75" i="5"/>
  <c r="BM77" i="5"/>
  <c r="BM81" i="5"/>
  <c r="BM83" i="5"/>
  <c r="BM85" i="5"/>
  <c r="BM89" i="5"/>
  <c r="BM91" i="5"/>
  <c r="BM93" i="5"/>
  <c r="BM97" i="5"/>
  <c r="BM99" i="5"/>
  <c r="BM101" i="5"/>
  <c r="BM105" i="5"/>
  <c r="BM107" i="5"/>
  <c r="BM109" i="5"/>
  <c r="BM113" i="5"/>
  <c r="BM115" i="5"/>
  <c r="BM117" i="5"/>
  <c r="BM121" i="5"/>
  <c r="BM123" i="5"/>
  <c r="BM125" i="5"/>
  <c r="BM129" i="5"/>
  <c r="BM131" i="5"/>
  <c r="BM133" i="5"/>
  <c r="BM137" i="5"/>
  <c r="BM139" i="5"/>
  <c r="BM141" i="5"/>
  <c r="BM145" i="5"/>
  <c r="BM147" i="5"/>
  <c r="BM149" i="5"/>
  <c r="BM153" i="5"/>
  <c r="BM155" i="5"/>
  <c r="BM157" i="5"/>
  <c r="BM161" i="5"/>
  <c r="BM163" i="5"/>
  <c r="BM165" i="5"/>
  <c r="BM169" i="5"/>
  <c r="BM171" i="5"/>
  <c r="BM173" i="5"/>
  <c r="BM177" i="5"/>
  <c r="BM179" i="5"/>
  <c r="BM181" i="5"/>
  <c r="BM185" i="5"/>
  <c r="BM187" i="5"/>
  <c r="BM189" i="5"/>
  <c r="BM193" i="5"/>
  <c r="BM195" i="5"/>
  <c r="BM197" i="5"/>
  <c r="BM201" i="5"/>
  <c r="BM203" i="5"/>
  <c r="BM205" i="5"/>
  <c r="BL7" i="5"/>
  <c r="BL8" i="5"/>
  <c r="BL9" i="5"/>
  <c r="BL10" i="5"/>
  <c r="BL11" i="5"/>
  <c r="BL12" i="5"/>
  <c r="BL13" i="5"/>
  <c r="BL14" i="5"/>
  <c r="BL15" i="5"/>
  <c r="BL16" i="5"/>
  <c r="BL17" i="5"/>
  <c r="BL18" i="5"/>
  <c r="BL19" i="5"/>
  <c r="BL20" i="5"/>
  <c r="BL21" i="5"/>
  <c r="BL22" i="5"/>
  <c r="BL23" i="5"/>
  <c r="BL24" i="5"/>
  <c r="BL25" i="5"/>
  <c r="BL26" i="5"/>
  <c r="BL27" i="5"/>
  <c r="BL28" i="5"/>
  <c r="BL29" i="5"/>
  <c r="BL30" i="5"/>
  <c r="BL31" i="5"/>
  <c r="BL32" i="5"/>
  <c r="BL33" i="5"/>
  <c r="BL34" i="5"/>
  <c r="BL35" i="5"/>
  <c r="BL36" i="5"/>
  <c r="BL37" i="5"/>
  <c r="BL38" i="5"/>
  <c r="BL39" i="5"/>
  <c r="BL40" i="5"/>
  <c r="BL41" i="5"/>
  <c r="BL42" i="5"/>
  <c r="BL43" i="5"/>
  <c r="BL44" i="5"/>
  <c r="BL45" i="5"/>
  <c r="BL46" i="5"/>
  <c r="BL47" i="5"/>
  <c r="BL48" i="5"/>
  <c r="BL49" i="5"/>
  <c r="BL50" i="5"/>
  <c r="BL51" i="5"/>
  <c r="BL52" i="5"/>
  <c r="BL53" i="5"/>
  <c r="BL54" i="5"/>
  <c r="BL55" i="5"/>
  <c r="BL56" i="5"/>
  <c r="BL57" i="5"/>
  <c r="BL58" i="5"/>
  <c r="BL59" i="5"/>
  <c r="BL60" i="5"/>
  <c r="BL61" i="5"/>
  <c r="BL62" i="5"/>
  <c r="BL63" i="5"/>
  <c r="BL64" i="5"/>
  <c r="BL65" i="5"/>
  <c r="BL66" i="5"/>
  <c r="BL67" i="5"/>
  <c r="BL68" i="5"/>
  <c r="BL69" i="5"/>
  <c r="Y70" i="5"/>
  <c r="Y71" i="5"/>
  <c r="Y72" i="5"/>
  <c r="BK72" i="5"/>
  <c r="Y73" i="5"/>
  <c r="Y74" i="5"/>
  <c r="Y75" i="5"/>
  <c r="Y76" i="5"/>
  <c r="Y77" i="5"/>
  <c r="BE77" i="5"/>
  <c r="Y78" i="5"/>
  <c r="Y79" i="5"/>
  <c r="Y80" i="5"/>
  <c r="Y81" i="5"/>
  <c r="Y82" i="5"/>
  <c r="Y83" i="5"/>
  <c r="Y84" i="5"/>
  <c r="Y85" i="5"/>
  <c r="Y86" i="5"/>
  <c r="Y87" i="5"/>
  <c r="Y88" i="5"/>
  <c r="Y89" i="5"/>
  <c r="BE89" i="5"/>
  <c r="Y90" i="5"/>
  <c r="Y91" i="5"/>
  <c r="Y92" i="5"/>
  <c r="Y93" i="5"/>
  <c r="Y94" i="5"/>
  <c r="Y95" i="5"/>
  <c r="Y96" i="5"/>
  <c r="Y97" i="5"/>
  <c r="Y98" i="5"/>
  <c r="Y99" i="5"/>
  <c r="Y100" i="5"/>
  <c r="Y101" i="5"/>
  <c r="Y102" i="5"/>
  <c r="Y103" i="5"/>
  <c r="Y104" i="5"/>
  <c r="Y105" i="5"/>
  <c r="BE105" i="5"/>
  <c r="Y106" i="5"/>
  <c r="Y107" i="5"/>
  <c r="Y108" i="5"/>
  <c r="Y109" i="5"/>
  <c r="Y110" i="5"/>
  <c r="Y111" i="5"/>
  <c r="Y112" i="5"/>
  <c r="Y113" i="5"/>
  <c r="Y114" i="5"/>
  <c r="Y115" i="5"/>
  <c r="Y116" i="5"/>
  <c r="Y117" i="5"/>
  <c r="BI117" i="5"/>
  <c r="Y118" i="5"/>
  <c r="Y119" i="5"/>
  <c r="Y120" i="5"/>
  <c r="Y121" i="5"/>
  <c r="Y122" i="5"/>
  <c r="Y123" i="5"/>
  <c r="Y124" i="5"/>
  <c r="Y125" i="5"/>
  <c r="BE125" i="5"/>
  <c r="Y126" i="5"/>
  <c r="Y127" i="5"/>
  <c r="Y128" i="5"/>
  <c r="Y129" i="5"/>
  <c r="Y130" i="5"/>
  <c r="Y131" i="5"/>
  <c r="Y132" i="5"/>
  <c r="Y133" i="5"/>
  <c r="Y134" i="5"/>
  <c r="Y135" i="5"/>
  <c r="Y136" i="5"/>
  <c r="Y137" i="5"/>
  <c r="Y138" i="5"/>
  <c r="Y139" i="5"/>
  <c r="Y140" i="5"/>
  <c r="Y141" i="5"/>
  <c r="BE141" i="5"/>
  <c r="Y142" i="5"/>
  <c r="Y143" i="5"/>
  <c r="Y144" i="5"/>
  <c r="Y145" i="5"/>
  <c r="Y146" i="5"/>
  <c r="Y147" i="5"/>
  <c r="Y148" i="5"/>
  <c r="Y149" i="5"/>
  <c r="Y150" i="5"/>
  <c r="Y151" i="5"/>
  <c r="Y152" i="5"/>
  <c r="Y153" i="5"/>
  <c r="Y154" i="5"/>
  <c r="Y155" i="5"/>
  <c r="Y156" i="5"/>
  <c r="BH156" i="5"/>
  <c r="Y157" i="5"/>
  <c r="Y158" i="5"/>
  <c r="Y159" i="5"/>
  <c r="Y160" i="5"/>
  <c r="BH160" i="5"/>
  <c r="Y161" i="5"/>
  <c r="BE161" i="5"/>
  <c r="Y162" i="5"/>
  <c r="Y163" i="5"/>
  <c r="Y164" i="5"/>
  <c r="Y165" i="5"/>
  <c r="Y166" i="5"/>
  <c r="Y167" i="5"/>
  <c r="Y168" i="5"/>
  <c r="BH168" i="5"/>
  <c r="Y169" i="5"/>
  <c r="Y170" i="5"/>
  <c r="Y171" i="5"/>
  <c r="Y172" i="5"/>
  <c r="Y173" i="5"/>
  <c r="Y174" i="5"/>
  <c r="Y175" i="5"/>
  <c r="Y176" i="5"/>
  <c r="BH176" i="5"/>
  <c r="Y177" i="5"/>
  <c r="Y178" i="5"/>
  <c r="Y179" i="5"/>
  <c r="Y180" i="5"/>
  <c r="Y181" i="5"/>
  <c r="BE181" i="5"/>
  <c r="Y182" i="5"/>
  <c r="Y183" i="5"/>
  <c r="Y184" i="5"/>
  <c r="BH184" i="5"/>
  <c r="Y185" i="5"/>
  <c r="Y186" i="5"/>
  <c r="Y187" i="5"/>
  <c r="Y188" i="5"/>
  <c r="Y189" i="5"/>
  <c r="Y190" i="5"/>
  <c r="Y191" i="5"/>
  <c r="Y192" i="5"/>
  <c r="BH192" i="5"/>
  <c r="Y193" i="5"/>
  <c r="Y194" i="5"/>
  <c r="Y195" i="5"/>
  <c r="Y196" i="5"/>
  <c r="Y197" i="5"/>
  <c r="BE197" i="5"/>
  <c r="Y198" i="5"/>
  <c r="Y199" i="5"/>
  <c r="Y200" i="5"/>
  <c r="BJ200" i="5"/>
  <c r="Y201" i="5"/>
  <c r="Y202" i="5"/>
  <c r="Y203" i="5"/>
  <c r="Y204" i="5"/>
  <c r="Y205" i="5"/>
  <c r="Y206" i="5"/>
  <c r="BH7" i="5"/>
  <c r="BH8" i="5"/>
  <c r="BH9" i="5"/>
  <c r="BH10" i="5"/>
  <c r="BH11" i="5"/>
  <c r="BH12" i="5"/>
  <c r="BH13" i="5"/>
  <c r="BH14" i="5"/>
  <c r="BH15" i="5"/>
  <c r="BH16" i="5"/>
  <c r="BH17" i="5"/>
  <c r="BH18" i="5"/>
  <c r="BH19" i="5"/>
  <c r="BH20" i="5"/>
  <c r="BH21" i="5"/>
  <c r="BH22" i="5"/>
  <c r="BH23" i="5"/>
  <c r="BH24" i="5"/>
  <c r="BH25" i="5"/>
  <c r="BH26" i="5"/>
  <c r="BH27" i="5"/>
  <c r="BH28" i="5"/>
  <c r="BH29" i="5"/>
  <c r="BH30" i="5"/>
  <c r="BH31" i="5"/>
  <c r="BH32" i="5"/>
  <c r="BH33" i="5"/>
  <c r="BH34" i="5"/>
  <c r="BH35" i="5"/>
  <c r="BH36" i="5"/>
  <c r="BH37" i="5"/>
  <c r="BH38" i="5"/>
  <c r="BH39" i="5"/>
  <c r="BH40" i="5"/>
  <c r="BH41" i="5"/>
  <c r="BH42" i="5"/>
  <c r="BH43" i="5"/>
  <c r="BH44" i="5"/>
  <c r="BH45" i="5"/>
  <c r="BH46" i="5"/>
  <c r="BH47" i="5"/>
  <c r="BH48" i="5"/>
  <c r="BH49" i="5"/>
  <c r="BH50" i="5"/>
  <c r="BH51" i="5"/>
  <c r="BH52" i="5"/>
  <c r="BH53" i="5"/>
  <c r="BH54" i="5"/>
  <c r="BH55" i="5"/>
  <c r="BH56" i="5"/>
  <c r="BH57" i="5"/>
  <c r="BH58" i="5"/>
  <c r="BH59" i="5"/>
  <c r="BH60" i="5"/>
  <c r="BH61" i="5"/>
  <c r="BH62" i="5"/>
  <c r="BH63" i="5"/>
  <c r="BH64" i="5"/>
  <c r="BH65" i="5"/>
  <c r="BH66" i="5"/>
  <c r="BH67" i="5"/>
  <c r="BH68" i="5"/>
  <c r="BH69" i="5"/>
  <c r="BH71" i="5"/>
  <c r="BH75" i="5"/>
  <c r="BH79" i="5"/>
  <c r="BH83" i="5"/>
  <c r="BH87" i="5"/>
  <c r="BH91" i="5"/>
  <c r="BH95" i="5"/>
  <c r="BH99" i="5"/>
  <c r="BH103" i="5"/>
  <c r="BH107" i="5"/>
  <c r="BH111" i="5"/>
  <c r="BH115" i="5"/>
  <c r="BH119" i="5"/>
  <c r="BH123" i="5"/>
  <c r="BH127" i="5"/>
  <c r="BH131" i="5"/>
  <c r="BH135" i="5"/>
  <c r="BH139" i="5"/>
  <c r="BH143" i="5"/>
  <c r="BH147" i="5"/>
  <c r="BH151" i="5"/>
  <c r="BH154" i="5"/>
  <c r="BH158" i="5"/>
  <c r="BH162" i="5"/>
  <c r="BH166" i="5"/>
  <c r="BH170" i="5"/>
  <c r="BH174" i="5"/>
  <c r="BH178" i="5"/>
  <c r="BH182" i="5"/>
  <c r="BH186" i="5"/>
  <c r="BH190" i="5"/>
  <c r="BH194" i="5"/>
  <c r="BH198" i="5"/>
  <c r="BH202" i="5"/>
  <c r="BH206" i="5"/>
  <c r="BG7" i="5"/>
  <c r="BG8" i="5"/>
  <c r="BG9" i="5"/>
  <c r="BG10" i="5"/>
  <c r="BG11" i="5"/>
  <c r="BG12" i="5"/>
  <c r="BG13" i="5"/>
  <c r="BG14" i="5"/>
  <c r="BG15" i="5"/>
  <c r="BG16" i="5"/>
  <c r="BG17" i="5"/>
  <c r="BG18" i="5"/>
  <c r="BG19" i="5"/>
  <c r="BG20" i="5"/>
  <c r="BG21" i="5"/>
  <c r="BG22" i="5"/>
  <c r="BG23" i="5"/>
  <c r="BG24" i="5"/>
  <c r="BG25" i="5"/>
  <c r="BG26" i="5"/>
  <c r="BG27" i="5"/>
  <c r="BG28" i="5"/>
  <c r="BG29" i="5"/>
  <c r="BG30" i="5"/>
  <c r="BG31" i="5"/>
  <c r="BG32" i="5"/>
  <c r="BG33" i="5"/>
  <c r="BG34" i="5"/>
  <c r="BG35" i="5"/>
  <c r="BG36" i="5"/>
  <c r="BG37" i="5"/>
  <c r="BG38" i="5"/>
  <c r="BG39" i="5"/>
  <c r="BG40" i="5"/>
  <c r="BG41" i="5"/>
  <c r="BG42" i="5"/>
  <c r="BG43" i="5"/>
  <c r="BG44" i="5"/>
  <c r="BG45" i="5"/>
  <c r="BG46" i="5"/>
  <c r="BG47" i="5"/>
  <c r="BG48" i="5"/>
  <c r="BG49" i="5"/>
  <c r="BG50" i="5"/>
  <c r="BG51" i="5"/>
  <c r="BG52" i="5"/>
  <c r="BG53" i="5"/>
  <c r="BG54" i="5"/>
  <c r="BG55" i="5"/>
  <c r="BG56" i="5"/>
  <c r="BG57" i="5"/>
  <c r="BG58" i="5"/>
  <c r="BG59" i="5"/>
  <c r="BG60" i="5"/>
  <c r="BG61" i="5"/>
  <c r="BG62" i="5"/>
  <c r="BG63" i="5"/>
  <c r="BG64" i="5"/>
  <c r="BG65" i="5"/>
  <c r="BG66" i="5"/>
  <c r="BG67" i="5"/>
  <c r="BG68" i="5"/>
  <c r="BG69" i="5"/>
  <c r="BG70" i="5"/>
  <c r="BG71" i="5"/>
  <c r="BG72" i="5"/>
  <c r="BG73" i="5"/>
  <c r="BG74" i="5"/>
  <c r="BG75" i="5"/>
  <c r="BG76" i="5"/>
  <c r="BG77" i="5"/>
  <c r="BG78" i="5"/>
  <c r="BG79" i="5"/>
  <c r="BG80" i="5"/>
  <c r="BG81" i="5"/>
  <c r="BG82" i="5"/>
  <c r="BG83" i="5"/>
  <c r="BG84" i="5"/>
  <c r="BG85" i="5"/>
  <c r="BG86" i="5"/>
  <c r="BG87" i="5"/>
  <c r="BG88" i="5"/>
  <c r="BG89" i="5"/>
  <c r="BG90" i="5"/>
  <c r="BG91" i="5"/>
  <c r="BG92" i="5"/>
  <c r="BG93" i="5"/>
  <c r="BG94" i="5"/>
  <c r="BG95" i="5"/>
  <c r="BG96" i="5"/>
  <c r="BG97" i="5"/>
  <c r="BG98" i="5"/>
  <c r="BG99" i="5"/>
  <c r="BG100" i="5"/>
  <c r="BG101" i="5"/>
  <c r="BG102" i="5"/>
  <c r="BG103" i="5"/>
  <c r="BG104" i="5"/>
  <c r="BG105" i="5"/>
  <c r="BG106" i="5"/>
  <c r="BG107" i="5"/>
  <c r="BG108" i="5"/>
  <c r="BG109" i="5"/>
  <c r="BG110" i="5"/>
  <c r="BG111" i="5"/>
  <c r="BG112" i="5"/>
  <c r="BG113" i="5"/>
  <c r="BG114" i="5"/>
  <c r="BG115" i="5"/>
  <c r="BG116" i="5"/>
  <c r="BG117" i="5"/>
  <c r="BG118" i="5"/>
  <c r="BG119" i="5"/>
  <c r="BG120" i="5"/>
  <c r="BG121" i="5"/>
  <c r="BG122" i="5"/>
  <c r="BG123" i="5"/>
  <c r="BG124" i="5"/>
  <c r="BG125" i="5"/>
  <c r="BG126" i="5"/>
  <c r="BG127" i="5"/>
  <c r="BG128" i="5"/>
  <c r="BG129" i="5"/>
  <c r="BG130" i="5"/>
  <c r="BG131" i="5"/>
  <c r="BG132" i="5"/>
  <c r="BG133" i="5"/>
  <c r="BG134" i="5"/>
  <c r="BG135" i="5"/>
  <c r="BG136" i="5"/>
  <c r="BG137" i="5"/>
  <c r="BG138" i="5"/>
  <c r="BG139" i="5"/>
  <c r="BG140" i="5"/>
  <c r="BG141" i="5"/>
  <c r="BG142" i="5"/>
  <c r="BG143" i="5"/>
  <c r="BG144" i="5"/>
  <c r="BG145" i="5"/>
  <c r="BG146" i="5"/>
  <c r="BG147" i="5"/>
  <c r="BG148" i="5"/>
  <c r="BG149" i="5"/>
  <c r="BG150" i="5"/>
  <c r="BG151" i="5"/>
  <c r="BG152" i="5"/>
  <c r="BG153" i="5"/>
  <c r="BG154" i="5"/>
  <c r="BG155" i="5"/>
  <c r="BG156" i="5"/>
  <c r="BG157" i="5"/>
  <c r="BG158" i="5"/>
  <c r="BG159" i="5"/>
  <c r="BG160" i="5"/>
  <c r="BG161" i="5"/>
  <c r="BG162" i="5"/>
  <c r="BG163" i="5"/>
  <c r="BG164" i="5"/>
  <c r="BG165" i="5"/>
  <c r="BG166" i="5"/>
  <c r="BG167" i="5"/>
  <c r="BG168" i="5"/>
  <c r="BG169" i="5"/>
  <c r="BG170" i="5"/>
  <c r="BG171" i="5"/>
  <c r="BG172" i="5"/>
  <c r="BG173" i="5"/>
  <c r="BG174" i="5"/>
  <c r="BG175" i="5"/>
  <c r="BG176" i="5"/>
  <c r="BG177" i="5"/>
  <c r="BG178" i="5"/>
  <c r="BG179" i="5"/>
  <c r="BG180" i="5"/>
  <c r="BG181" i="5"/>
  <c r="BG182" i="5"/>
  <c r="BG183" i="5"/>
  <c r="BG184" i="5"/>
  <c r="BG185" i="5"/>
  <c r="BG186" i="5"/>
  <c r="BG187" i="5"/>
  <c r="BG188" i="5"/>
  <c r="BG189" i="5"/>
  <c r="BG190" i="5"/>
  <c r="BG191" i="5"/>
  <c r="BG192" i="5"/>
  <c r="BG193" i="5"/>
  <c r="BG194" i="5"/>
  <c r="BG195" i="5"/>
  <c r="BG196" i="5"/>
  <c r="BG197" i="5"/>
  <c r="BG198" i="5"/>
  <c r="BG199" i="5"/>
  <c r="BG200" i="5"/>
  <c r="BG201" i="5"/>
  <c r="BG202" i="5"/>
  <c r="BG203" i="5"/>
  <c r="BG204" i="5"/>
  <c r="BG205" i="5"/>
  <c r="BG206" i="5"/>
  <c r="BF7" i="5"/>
  <c r="BF8" i="5"/>
  <c r="BF9" i="5"/>
  <c r="BF10" i="5"/>
  <c r="BF11" i="5"/>
  <c r="BF12" i="5"/>
  <c r="BF13" i="5"/>
  <c r="BF14" i="5"/>
  <c r="BF210" i="5" s="1"/>
  <c r="BF15" i="5"/>
  <c r="BF16" i="5"/>
  <c r="BF17" i="5"/>
  <c r="BF18" i="5"/>
  <c r="BF19" i="5"/>
  <c r="BF20" i="5"/>
  <c r="BF21" i="5"/>
  <c r="BF22" i="5"/>
  <c r="BF23" i="5"/>
  <c r="BF24" i="5"/>
  <c r="BF25" i="5"/>
  <c r="BF26" i="5"/>
  <c r="BF27" i="5"/>
  <c r="BF28" i="5"/>
  <c r="BF29" i="5"/>
  <c r="BF30" i="5"/>
  <c r="BF31" i="5"/>
  <c r="BF32" i="5"/>
  <c r="BF33" i="5"/>
  <c r="BF34" i="5"/>
  <c r="BF35" i="5"/>
  <c r="BF36" i="5"/>
  <c r="BF37" i="5"/>
  <c r="BF38" i="5"/>
  <c r="BF39" i="5"/>
  <c r="BF40" i="5"/>
  <c r="BF41" i="5"/>
  <c r="BF42" i="5"/>
  <c r="BF43" i="5"/>
  <c r="BF44" i="5"/>
  <c r="BF45" i="5"/>
  <c r="BF46" i="5"/>
  <c r="BF47" i="5"/>
  <c r="BF48" i="5"/>
  <c r="BF49" i="5"/>
  <c r="BF50" i="5"/>
  <c r="BF51" i="5"/>
  <c r="BF52" i="5"/>
  <c r="BF53" i="5"/>
  <c r="BF54" i="5"/>
  <c r="BF55" i="5"/>
  <c r="BF56" i="5"/>
  <c r="BF57" i="5"/>
  <c r="BF58" i="5"/>
  <c r="BF59" i="5"/>
  <c r="BF60" i="5"/>
  <c r="BF61" i="5"/>
  <c r="BF62" i="5"/>
  <c r="BF63" i="5"/>
  <c r="BF64" i="5"/>
  <c r="BF65" i="5"/>
  <c r="BF66" i="5"/>
  <c r="BF67" i="5"/>
  <c r="BF68" i="5"/>
  <c r="BF69" i="5"/>
  <c r="BF70" i="5"/>
  <c r="BF71" i="5"/>
  <c r="BF72" i="5"/>
  <c r="BF74" i="5"/>
  <c r="BF75" i="5"/>
  <c r="BF76" i="5"/>
  <c r="BF78" i="5"/>
  <c r="BF79" i="5"/>
  <c r="BF80" i="5"/>
  <c r="BF82" i="5"/>
  <c r="BF83" i="5"/>
  <c r="BF84" i="5"/>
  <c r="BF86" i="5"/>
  <c r="BF87" i="5"/>
  <c r="BF88" i="5"/>
  <c r="BF90" i="5"/>
  <c r="BF91" i="5"/>
  <c r="BF92" i="5"/>
  <c r="BF94" i="5"/>
  <c r="BF95" i="5"/>
  <c r="BF96" i="5"/>
  <c r="BF98" i="5"/>
  <c r="BF99" i="5"/>
  <c r="BF100" i="5"/>
  <c r="BF102" i="5"/>
  <c r="BF103" i="5"/>
  <c r="BF104" i="5"/>
  <c r="BF106" i="5"/>
  <c r="BF107" i="5"/>
  <c r="BF108" i="5"/>
  <c r="BF110" i="5"/>
  <c r="BF111" i="5"/>
  <c r="BF112" i="5"/>
  <c r="BF114" i="5"/>
  <c r="BF115" i="5"/>
  <c r="BF116" i="5"/>
  <c r="BF118" i="5"/>
  <c r="BF119" i="5"/>
  <c r="BF120" i="5"/>
  <c r="BF122" i="5"/>
  <c r="BF123" i="5"/>
  <c r="BF124" i="5"/>
  <c r="BF126" i="5"/>
  <c r="BF127" i="5"/>
  <c r="BF128" i="5"/>
  <c r="BF130" i="5"/>
  <c r="BF131" i="5"/>
  <c r="BF132" i="5"/>
  <c r="BF134" i="5"/>
  <c r="BF135" i="5"/>
  <c r="BF136" i="5"/>
  <c r="BF138" i="5"/>
  <c r="BF139" i="5"/>
  <c r="BF140" i="5"/>
  <c r="BF142" i="5"/>
  <c r="BF143" i="5"/>
  <c r="BF144" i="5"/>
  <c r="BF146" i="5"/>
  <c r="BF147" i="5"/>
  <c r="BF148" i="5"/>
  <c r="BF150" i="5"/>
  <c r="BF151" i="5"/>
  <c r="BF152" i="5"/>
  <c r="BF154" i="5"/>
  <c r="BF155" i="5"/>
  <c r="BF156" i="5"/>
  <c r="BF158" i="5"/>
  <c r="BF159" i="5"/>
  <c r="BF160" i="5"/>
  <c r="BF162" i="5"/>
  <c r="BF163" i="5"/>
  <c r="BF164" i="5"/>
  <c r="BF166" i="5"/>
  <c r="BF167" i="5"/>
  <c r="BF168" i="5"/>
  <c r="BF170" i="5"/>
  <c r="BF171" i="5"/>
  <c r="BF172" i="5"/>
  <c r="BF174" i="5"/>
  <c r="BF175" i="5"/>
  <c r="BF176" i="5"/>
  <c r="BF178" i="5"/>
  <c r="BF179" i="5"/>
  <c r="BF180" i="5"/>
  <c r="BF182" i="5"/>
  <c r="BF183" i="5"/>
  <c r="BF184" i="5"/>
  <c r="BF186" i="5"/>
  <c r="BF187" i="5"/>
  <c r="BF188" i="5"/>
  <c r="BF190" i="5"/>
  <c r="BF191" i="5"/>
  <c r="BF192" i="5"/>
  <c r="BF194" i="5"/>
  <c r="BF195" i="5"/>
  <c r="BF196" i="5"/>
  <c r="BF198" i="5"/>
  <c r="BF199" i="5"/>
  <c r="BF200" i="5"/>
  <c r="BF202" i="5"/>
  <c r="BF203" i="5"/>
  <c r="BF204" i="5"/>
  <c r="BF206" i="5"/>
  <c r="BE7" i="5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E51" i="5"/>
  <c r="BE52" i="5"/>
  <c r="BE53" i="5"/>
  <c r="BE54" i="5"/>
  <c r="BE55" i="5"/>
  <c r="BE56" i="5"/>
  <c r="BE57" i="5"/>
  <c r="BE58" i="5"/>
  <c r="BE59" i="5"/>
  <c r="BE60" i="5"/>
  <c r="BE61" i="5"/>
  <c r="BE62" i="5"/>
  <c r="BE63" i="5"/>
  <c r="BE64" i="5"/>
  <c r="BE65" i="5"/>
  <c r="BE66" i="5"/>
  <c r="BE67" i="5"/>
  <c r="BE68" i="5"/>
  <c r="BE69" i="5"/>
  <c r="BE70" i="5"/>
  <c r="BE71" i="5"/>
  <c r="BE74" i="5"/>
  <c r="BE75" i="5"/>
  <c r="BE78" i="5"/>
  <c r="BE79" i="5"/>
  <c r="BE82" i="5"/>
  <c r="BE83" i="5"/>
  <c r="BE86" i="5"/>
  <c r="BE87" i="5"/>
  <c r="BE90" i="5"/>
  <c r="BE91" i="5"/>
  <c r="BE94" i="5"/>
  <c r="BE95" i="5"/>
  <c r="BE98" i="5"/>
  <c r="BE99" i="5"/>
  <c r="BE102" i="5"/>
  <c r="BE103" i="5"/>
  <c r="BE106" i="5"/>
  <c r="BE107" i="5"/>
  <c r="BE110" i="5"/>
  <c r="BE111" i="5"/>
  <c r="BE114" i="5"/>
  <c r="BE115" i="5"/>
  <c r="BE118" i="5"/>
  <c r="BE119" i="5"/>
  <c r="BE122" i="5"/>
  <c r="BE123" i="5"/>
  <c r="BE126" i="5"/>
  <c r="BE127" i="5"/>
  <c r="BE130" i="5"/>
  <c r="BE131" i="5"/>
  <c r="BE134" i="5"/>
  <c r="BE135" i="5"/>
  <c r="BE138" i="5"/>
  <c r="BE139" i="5"/>
  <c r="BE142" i="5"/>
  <c r="BE143" i="5"/>
  <c r="BE146" i="5"/>
  <c r="BE147" i="5"/>
  <c r="BE150" i="5"/>
  <c r="BE151" i="5"/>
  <c r="BE154" i="5"/>
  <c r="BE155" i="5"/>
  <c r="BE158" i="5"/>
  <c r="BE159" i="5"/>
  <c r="BE162" i="5"/>
  <c r="BE163" i="5"/>
  <c r="BE166" i="5"/>
  <c r="BE167" i="5"/>
  <c r="BE170" i="5"/>
  <c r="BE171" i="5"/>
  <c r="BE174" i="5"/>
  <c r="BE175" i="5"/>
  <c r="BE178" i="5"/>
  <c r="BE179" i="5"/>
  <c r="BE182" i="5"/>
  <c r="BE183" i="5"/>
  <c r="BE186" i="5"/>
  <c r="BE187" i="5"/>
  <c r="BE190" i="5"/>
  <c r="BE191" i="5"/>
  <c r="BE194" i="5"/>
  <c r="BE195" i="5"/>
  <c r="BE198" i="5"/>
  <c r="BE199" i="5"/>
  <c r="BE202" i="5"/>
  <c r="BE203" i="5"/>
  <c r="BE206" i="5"/>
  <c r="BD7" i="5"/>
  <c r="BD8" i="5"/>
  <c r="BD9" i="5"/>
  <c r="BD10" i="5"/>
  <c r="BD11" i="5"/>
  <c r="BD12" i="5"/>
  <c r="BD13" i="5"/>
  <c r="BD14" i="5"/>
  <c r="BD15" i="5"/>
  <c r="BD16" i="5"/>
  <c r="BD18" i="5"/>
  <c r="BD19" i="5"/>
  <c r="BD20" i="5"/>
  <c r="BD21" i="5"/>
  <c r="BD22" i="5"/>
  <c r="BD23" i="5"/>
  <c r="BD24" i="5"/>
  <c r="BD25" i="5"/>
  <c r="BD26" i="5"/>
  <c r="BD27" i="5"/>
  <c r="BD28" i="5"/>
  <c r="BD29" i="5"/>
  <c r="BD30" i="5"/>
  <c r="BD31" i="5"/>
  <c r="BD32" i="5"/>
  <c r="BD33" i="5"/>
  <c r="BD34" i="5"/>
  <c r="BD35" i="5"/>
  <c r="BD36" i="5"/>
  <c r="BD37" i="5"/>
  <c r="BD38" i="5"/>
  <c r="BD39" i="5"/>
  <c r="BD40" i="5"/>
  <c r="BD41" i="5"/>
  <c r="BD42" i="5"/>
  <c r="BD43" i="5"/>
  <c r="BD44" i="5"/>
  <c r="BD45" i="5"/>
  <c r="BD46" i="5"/>
  <c r="BD47" i="5"/>
  <c r="BD48" i="5"/>
  <c r="BD49" i="5"/>
  <c r="BD50" i="5"/>
  <c r="BD51" i="5"/>
  <c r="BD52" i="5"/>
  <c r="BD53" i="5"/>
  <c r="BD54" i="5"/>
  <c r="BD55" i="5"/>
  <c r="BD56" i="5"/>
  <c r="BD57" i="5"/>
  <c r="BD58" i="5"/>
  <c r="BD59" i="5"/>
  <c r="BD60" i="5"/>
  <c r="BD61" i="5"/>
  <c r="BD62" i="5"/>
  <c r="BD63" i="5"/>
  <c r="BD64" i="5"/>
  <c r="BD65" i="5"/>
  <c r="BD66" i="5"/>
  <c r="BD67" i="5"/>
  <c r="BD68" i="5"/>
  <c r="BD69" i="5"/>
  <c r="X70" i="5"/>
  <c r="AZ70" i="5"/>
  <c r="X71" i="5"/>
  <c r="BD71" i="5"/>
  <c r="X72" i="5"/>
  <c r="X73" i="5"/>
  <c r="BD73" i="5"/>
  <c r="X74" i="5"/>
  <c r="X75" i="5"/>
  <c r="BD75" i="5"/>
  <c r="X76" i="5"/>
  <c r="X77" i="5"/>
  <c r="BD77" i="5"/>
  <c r="X78" i="5"/>
  <c r="AZ78" i="5"/>
  <c r="X79" i="5"/>
  <c r="BD79" i="5"/>
  <c r="X80" i="5"/>
  <c r="X81" i="5"/>
  <c r="BD81" i="5"/>
  <c r="X82" i="5"/>
  <c r="X83" i="5"/>
  <c r="BD83" i="5"/>
  <c r="X84" i="5"/>
  <c r="X85" i="5"/>
  <c r="BD85" i="5"/>
  <c r="X86" i="5"/>
  <c r="X87" i="5"/>
  <c r="BD87" i="5"/>
  <c r="X88" i="5"/>
  <c r="AX88" i="5"/>
  <c r="X89" i="5"/>
  <c r="BD89" i="5"/>
  <c r="X90" i="5"/>
  <c r="X91" i="5"/>
  <c r="BD91" i="5"/>
  <c r="X92" i="5"/>
  <c r="X93" i="5"/>
  <c r="BD93" i="5"/>
  <c r="X94" i="5"/>
  <c r="X95" i="5"/>
  <c r="BD95" i="5"/>
  <c r="X96" i="5"/>
  <c r="AX96" i="5"/>
  <c r="X97" i="5"/>
  <c r="BD97" i="5"/>
  <c r="X98" i="5"/>
  <c r="X99" i="5"/>
  <c r="BD99" i="5"/>
  <c r="X100" i="5"/>
  <c r="X101" i="5"/>
  <c r="BD101" i="5"/>
  <c r="X102" i="5"/>
  <c r="X103" i="5"/>
  <c r="BD103" i="5"/>
  <c r="X104" i="5"/>
  <c r="X105" i="5"/>
  <c r="BD105" i="5"/>
  <c r="X106" i="5"/>
  <c r="AZ106" i="5"/>
  <c r="X107" i="5"/>
  <c r="BD107" i="5"/>
  <c r="X108" i="5"/>
  <c r="X109" i="5"/>
  <c r="BD109" i="5"/>
  <c r="X110" i="5"/>
  <c r="X111" i="5"/>
  <c r="BD111" i="5"/>
  <c r="X112" i="5"/>
  <c r="X113" i="5"/>
  <c r="BD113" i="5"/>
  <c r="X114" i="5"/>
  <c r="X115" i="5"/>
  <c r="BD115" i="5"/>
  <c r="X116" i="5"/>
  <c r="AX116" i="5"/>
  <c r="X117" i="5"/>
  <c r="BD117" i="5"/>
  <c r="X118" i="5"/>
  <c r="X119" i="5"/>
  <c r="BD119" i="5"/>
  <c r="X120" i="5"/>
  <c r="X121" i="5"/>
  <c r="BD121" i="5"/>
  <c r="X122" i="5"/>
  <c r="X123" i="5"/>
  <c r="BD123" i="5"/>
  <c r="X124" i="5"/>
  <c r="AX124" i="5"/>
  <c r="X125" i="5"/>
  <c r="BD125" i="5"/>
  <c r="X126" i="5"/>
  <c r="X127" i="5"/>
  <c r="BD127" i="5"/>
  <c r="X128" i="5"/>
  <c r="X129" i="5"/>
  <c r="BD129" i="5"/>
  <c r="X130" i="5"/>
  <c r="X131" i="5"/>
  <c r="BD131" i="5"/>
  <c r="X132" i="5"/>
  <c r="AX132" i="5"/>
  <c r="X133" i="5"/>
  <c r="BD133" i="5"/>
  <c r="X134" i="5"/>
  <c r="X135" i="5"/>
  <c r="BD135" i="5"/>
  <c r="X136" i="5"/>
  <c r="X137" i="5"/>
  <c r="BD137" i="5"/>
  <c r="X138" i="5"/>
  <c r="X139" i="5"/>
  <c r="BD139" i="5"/>
  <c r="X140" i="5"/>
  <c r="AX140" i="5"/>
  <c r="X141" i="5"/>
  <c r="BD141" i="5"/>
  <c r="X142" i="5"/>
  <c r="X143" i="5"/>
  <c r="BD143" i="5"/>
  <c r="X144" i="5"/>
  <c r="X145" i="5"/>
  <c r="BD145" i="5"/>
  <c r="X146" i="5"/>
  <c r="X147" i="5"/>
  <c r="BD147" i="5"/>
  <c r="X148" i="5"/>
  <c r="AX148" i="5"/>
  <c r="X149" i="5"/>
  <c r="BD149" i="5"/>
  <c r="X150" i="5"/>
  <c r="X151" i="5"/>
  <c r="BD151" i="5"/>
  <c r="X152" i="5"/>
  <c r="X153" i="5"/>
  <c r="BD153" i="5"/>
  <c r="X154" i="5"/>
  <c r="X155" i="5"/>
  <c r="BD155" i="5"/>
  <c r="X156" i="5"/>
  <c r="X157" i="5"/>
  <c r="BD157" i="5"/>
  <c r="X158" i="5"/>
  <c r="AZ158" i="5"/>
  <c r="X159" i="5"/>
  <c r="BD159" i="5"/>
  <c r="X160" i="5"/>
  <c r="X161" i="5"/>
  <c r="BD161" i="5"/>
  <c r="X162" i="5"/>
  <c r="X163" i="5"/>
  <c r="BD163" i="5"/>
  <c r="X164" i="5"/>
  <c r="X165" i="5"/>
  <c r="BD165" i="5"/>
  <c r="X166" i="5"/>
  <c r="X167" i="5"/>
  <c r="BD167" i="5"/>
  <c r="X168" i="5"/>
  <c r="AX168" i="5"/>
  <c r="X169" i="5"/>
  <c r="BD169" i="5"/>
  <c r="X170" i="5"/>
  <c r="X171" i="5"/>
  <c r="BD171" i="5"/>
  <c r="X172" i="5"/>
  <c r="X173" i="5"/>
  <c r="BD173" i="5"/>
  <c r="X174" i="5"/>
  <c r="X175" i="5"/>
  <c r="BD175" i="5"/>
  <c r="X176" i="5"/>
  <c r="AX176" i="5"/>
  <c r="X177" i="5"/>
  <c r="BD177" i="5"/>
  <c r="X178" i="5"/>
  <c r="X179" i="5"/>
  <c r="BD179" i="5"/>
  <c r="X180" i="5"/>
  <c r="X181" i="5"/>
  <c r="BD181" i="5"/>
  <c r="X182" i="5"/>
  <c r="X183" i="5"/>
  <c r="BD183" i="5"/>
  <c r="X184" i="5"/>
  <c r="AX184" i="5"/>
  <c r="X185" i="5"/>
  <c r="BD185" i="5"/>
  <c r="X186" i="5"/>
  <c r="X187" i="5"/>
  <c r="BD187" i="5"/>
  <c r="X188" i="5"/>
  <c r="X189" i="5"/>
  <c r="BD189" i="5"/>
  <c r="X190" i="5"/>
  <c r="X191" i="5"/>
  <c r="BD191" i="5"/>
  <c r="X192" i="5"/>
  <c r="AX192" i="5"/>
  <c r="X193" i="5"/>
  <c r="BD193" i="5"/>
  <c r="X194" i="5"/>
  <c r="X195" i="5"/>
  <c r="BD195" i="5"/>
  <c r="X196" i="5"/>
  <c r="X197" i="5"/>
  <c r="BD197" i="5"/>
  <c r="X198" i="5"/>
  <c r="AZ198" i="5"/>
  <c r="X199" i="5"/>
  <c r="BD199" i="5"/>
  <c r="X200" i="5"/>
  <c r="X201" i="5"/>
  <c r="BD201" i="5"/>
  <c r="X202" i="5"/>
  <c r="X203" i="5"/>
  <c r="BD203" i="5"/>
  <c r="X204" i="5"/>
  <c r="AX204" i="5"/>
  <c r="X205" i="5"/>
  <c r="BD205" i="5"/>
  <c r="X206" i="5"/>
  <c r="AZ7" i="5"/>
  <c r="AZ8" i="5"/>
  <c r="AZ9" i="5"/>
  <c r="AZ10" i="5"/>
  <c r="AZ11" i="5"/>
  <c r="AZ12" i="5"/>
  <c r="AZ13" i="5"/>
  <c r="AZ14" i="5"/>
  <c r="AZ15" i="5"/>
  <c r="AZ16" i="5"/>
  <c r="AZ18" i="5"/>
  <c r="AZ19" i="5"/>
  <c r="AZ20" i="5"/>
  <c r="AZ21" i="5"/>
  <c r="AZ22" i="5"/>
  <c r="AZ23" i="5"/>
  <c r="AZ24" i="5"/>
  <c r="AZ25" i="5"/>
  <c r="AZ26" i="5"/>
  <c r="AZ27" i="5"/>
  <c r="AZ28" i="5"/>
  <c r="AZ29" i="5"/>
  <c r="AZ30" i="5"/>
  <c r="AZ31" i="5"/>
  <c r="AZ32" i="5"/>
  <c r="AZ33" i="5"/>
  <c r="AZ34" i="5"/>
  <c r="AZ35" i="5"/>
  <c r="AZ36" i="5"/>
  <c r="AZ37" i="5"/>
  <c r="AZ38" i="5"/>
  <c r="AZ39" i="5"/>
  <c r="AZ40" i="5"/>
  <c r="AZ41" i="5"/>
  <c r="AZ42" i="5"/>
  <c r="AZ43" i="5"/>
  <c r="AZ44" i="5"/>
  <c r="AZ45" i="5"/>
  <c r="AZ46" i="5"/>
  <c r="AZ47" i="5"/>
  <c r="AZ48" i="5"/>
  <c r="AZ49" i="5"/>
  <c r="AZ50" i="5"/>
  <c r="AZ51" i="5"/>
  <c r="AZ52" i="5"/>
  <c r="AZ53" i="5"/>
  <c r="AZ54" i="5"/>
  <c r="AZ55" i="5"/>
  <c r="AZ56" i="5"/>
  <c r="AZ57" i="5"/>
  <c r="AZ58" i="5"/>
  <c r="AZ59" i="5"/>
  <c r="AZ60" i="5"/>
  <c r="AZ61" i="5"/>
  <c r="AZ62" i="5"/>
  <c r="AZ63" i="5"/>
  <c r="AZ64" i="5"/>
  <c r="AZ65" i="5"/>
  <c r="AZ66" i="5"/>
  <c r="AZ67" i="5"/>
  <c r="AZ68" i="5"/>
  <c r="AZ69" i="5"/>
  <c r="AZ71" i="5"/>
  <c r="AZ72" i="5"/>
  <c r="AZ75" i="5"/>
  <c r="AZ76" i="5"/>
  <c r="AZ79" i="5"/>
  <c r="AZ80" i="5"/>
  <c r="AZ83" i="5"/>
  <c r="AZ84" i="5"/>
  <c r="AZ87" i="5"/>
  <c r="AZ88" i="5"/>
  <c r="AZ91" i="5"/>
  <c r="AZ92" i="5"/>
  <c r="AZ95" i="5"/>
  <c r="AZ96" i="5"/>
  <c r="AZ99" i="5"/>
  <c r="AZ100" i="5"/>
  <c r="AZ103" i="5"/>
  <c r="AZ104" i="5"/>
  <c r="AZ107" i="5"/>
  <c r="AZ108" i="5"/>
  <c r="AZ111" i="5"/>
  <c r="AZ112" i="5"/>
  <c r="AZ115" i="5"/>
  <c r="AZ116" i="5"/>
  <c r="AZ119" i="5"/>
  <c r="AZ120" i="5"/>
  <c r="AZ121" i="5"/>
  <c r="AZ123" i="5"/>
  <c r="AZ124" i="5"/>
  <c r="AZ125" i="5"/>
  <c r="AZ127" i="5"/>
  <c r="AZ128" i="5"/>
  <c r="AZ129" i="5"/>
  <c r="AZ131" i="5"/>
  <c r="AZ132" i="5"/>
  <c r="AZ133" i="5"/>
  <c r="AZ135" i="5"/>
  <c r="AZ136" i="5"/>
  <c r="AZ137" i="5"/>
  <c r="AZ139" i="5"/>
  <c r="AZ140" i="5"/>
  <c r="AZ141" i="5"/>
  <c r="AZ143" i="5"/>
  <c r="AZ144" i="5"/>
  <c r="AZ145" i="5"/>
  <c r="AZ147" i="5"/>
  <c r="AZ148" i="5"/>
  <c r="AZ149" i="5"/>
  <c r="AZ151" i="5"/>
  <c r="AZ152" i="5"/>
  <c r="AZ153" i="5"/>
  <c r="AZ155" i="5"/>
  <c r="AZ156" i="5"/>
  <c r="AZ157" i="5"/>
  <c r="AZ159" i="5"/>
  <c r="AZ160" i="5"/>
  <c r="AZ161" i="5"/>
  <c r="AZ163" i="5"/>
  <c r="AZ164" i="5"/>
  <c r="AZ165" i="5"/>
  <c r="AZ167" i="5"/>
  <c r="AZ168" i="5"/>
  <c r="AZ169" i="5"/>
  <c r="AZ171" i="5"/>
  <c r="AZ172" i="5"/>
  <c r="AZ173" i="5"/>
  <c r="AZ175" i="5"/>
  <c r="AZ176" i="5"/>
  <c r="AZ177" i="5"/>
  <c r="AZ179" i="5"/>
  <c r="AZ180" i="5"/>
  <c r="AZ181" i="5"/>
  <c r="AZ183" i="5"/>
  <c r="AZ184" i="5"/>
  <c r="AZ185" i="5"/>
  <c r="AZ187" i="5"/>
  <c r="AZ188" i="5"/>
  <c r="AZ189" i="5"/>
  <c r="AZ191" i="5"/>
  <c r="AZ192" i="5"/>
  <c r="AZ193" i="5"/>
  <c r="AZ195" i="5"/>
  <c r="AZ196" i="5"/>
  <c r="AZ197" i="5"/>
  <c r="AZ199" i="5"/>
  <c r="AZ200" i="5"/>
  <c r="AZ201" i="5"/>
  <c r="AZ203" i="5"/>
  <c r="AZ204" i="5"/>
  <c r="AZ205" i="5"/>
  <c r="AY7" i="5"/>
  <c r="AY8" i="5"/>
  <c r="AY9" i="5"/>
  <c r="AY10" i="5"/>
  <c r="AY11" i="5"/>
  <c r="AY12" i="5"/>
  <c r="AY13" i="5"/>
  <c r="AY210" i="5" s="1"/>
  <c r="AY14" i="5"/>
  <c r="AY15" i="5"/>
  <c r="AY16" i="5"/>
  <c r="AY18" i="5"/>
  <c r="AY19" i="5"/>
  <c r="AY20" i="5"/>
  <c r="AY21" i="5"/>
  <c r="AY22" i="5"/>
  <c r="AY23" i="5"/>
  <c r="AY24" i="5"/>
  <c r="AY25" i="5"/>
  <c r="AY26" i="5"/>
  <c r="AY27" i="5"/>
  <c r="AY28" i="5"/>
  <c r="AY29" i="5"/>
  <c r="AY30" i="5"/>
  <c r="AY31" i="5"/>
  <c r="AY32" i="5"/>
  <c r="AY33" i="5"/>
  <c r="AY34" i="5"/>
  <c r="AY35" i="5"/>
  <c r="AY36" i="5"/>
  <c r="AY37" i="5"/>
  <c r="AY38" i="5"/>
  <c r="AY39" i="5"/>
  <c r="AY40" i="5"/>
  <c r="AY41" i="5"/>
  <c r="AY42" i="5"/>
  <c r="AY43" i="5"/>
  <c r="AY44" i="5"/>
  <c r="AY45" i="5"/>
  <c r="AY46" i="5"/>
  <c r="AY47" i="5"/>
  <c r="AY48" i="5"/>
  <c r="AY49" i="5"/>
  <c r="AY50" i="5"/>
  <c r="AY51" i="5"/>
  <c r="AY52" i="5"/>
  <c r="AY53" i="5"/>
  <c r="AY54" i="5"/>
  <c r="AY55" i="5"/>
  <c r="AY56" i="5"/>
  <c r="AY57" i="5"/>
  <c r="AY58" i="5"/>
  <c r="AY59" i="5"/>
  <c r="AY60" i="5"/>
  <c r="AY61" i="5"/>
  <c r="AY62" i="5"/>
  <c r="AY63" i="5"/>
  <c r="AY64" i="5"/>
  <c r="AY65" i="5"/>
  <c r="AY66" i="5"/>
  <c r="AY67" i="5"/>
  <c r="AY68" i="5"/>
  <c r="AY69" i="5"/>
  <c r="AY71" i="5"/>
  <c r="AY73" i="5"/>
  <c r="AY75" i="5"/>
  <c r="AY77" i="5"/>
  <c r="AY79" i="5"/>
  <c r="AY81" i="5"/>
  <c r="AY83" i="5"/>
  <c r="AY85" i="5"/>
  <c r="AY87" i="5"/>
  <c r="AY89" i="5"/>
  <c r="AY91" i="5"/>
  <c r="AY93" i="5"/>
  <c r="AY95" i="5"/>
  <c r="AY97" i="5"/>
  <c r="AY99" i="5"/>
  <c r="AY101" i="5"/>
  <c r="AY103" i="5"/>
  <c r="AY105" i="5"/>
  <c r="AY107" i="5"/>
  <c r="AY109" i="5"/>
  <c r="AY111" i="5"/>
  <c r="AY113" i="5"/>
  <c r="AY115" i="5"/>
  <c r="AY117" i="5"/>
  <c r="AY119" i="5"/>
  <c r="AY121" i="5"/>
  <c r="AY123" i="5"/>
  <c r="AY125" i="5"/>
  <c r="AY127" i="5"/>
  <c r="AY129" i="5"/>
  <c r="AY131" i="5"/>
  <c r="AY133" i="5"/>
  <c r="AY135" i="5"/>
  <c r="AY137" i="5"/>
  <c r="AY139" i="5"/>
  <c r="AY141" i="5"/>
  <c r="AY143" i="5"/>
  <c r="AY145" i="5"/>
  <c r="AY147" i="5"/>
  <c r="AY149" i="5"/>
  <c r="AY151" i="5"/>
  <c r="AY153" i="5"/>
  <c r="AY155" i="5"/>
  <c r="AY157" i="5"/>
  <c r="AY159" i="5"/>
  <c r="AY161" i="5"/>
  <c r="AY163" i="5"/>
  <c r="AY165" i="5"/>
  <c r="AY167" i="5"/>
  <c r="AY169" i="5"/>
  <c r="AY171" i="5"/>
  <c r="AY173" i="5"/>
  <c r="AY175" i="5"/>
  <c r="AY177" i="5"/>
  <c r="AY179" i="5"/>
  <c r="AY181" i="5"/>
  <c r="AY183" i="5"/>
  <c r="AY185" i="5"/>
  <c r="AY187" i="5"/>
  <c r="AY189" i="5"/>
  <c r="AY191" i="5"/>
  <c r="AY193" i="5"/>
  <c r="AY195" i="5"/>
  <c r="AY197" i="5"/>
  <c r="AY199" i="5"/>
  <c r="AY201" i="5"/>
  <c r="AY203" i="5"/>
  <c r="AY205" i="5"/>
  <c r="AX7" i="5"/>
  <c r="AX8" i="5"/>
  <c r="AX9" i="5"/>
  <c r="AX10" i="5"/>
  <c r="AX11" i="5"/>
  <c r="AX12" i="5"/>
  <c r="AX13" i="5"/>
  <c r="AX14" i="5"/>
  <c r="AX15" i="5"/>
  <c r="AX16" i="5"/>
  <c r="AX18" i="5"/>
  <c r="AX19" i="5"/>
  <c r="AX20" i="5"/>
  <c r="AX21" i="5"/>
  <c r="AX22" i="5"/>
  <c r="AX23" i="5"/>
  <c r="AX24" i="5"/>
  <c r="AX25" i="5"/>
  <c r="AX26" i="5"/>
  <c r="AX27" i="5"/>
  <c r="AX28" i="5"/>
  <c r="AX29" i="5"/>
  <c r="AX30" i="5"/>
  <c r="AX31" i="5"/>
  <c r="AX32" i="5"/>
  <c r="AX33" i="5"/>
  <c r="AX34" i="5"/>
  <c r="AX35" i="5"/>
  <c r="AX36" i="5"/>
  <c r="AX37" i="5"/>
  <c r="AX38" i="5"/>
  <c r="AX39" i="5"/>
  <c r="AX40" i="5"/>
  <c r="AX41" i="5"/>
  <c r="AX42" i="5"/>
  <c r="AX43" i="5"/>
  <c r="AX44" i="5"/>
  <c r="AX45" i="5"/>
  <c r="AX46" i="5"/>
  <c r="AX47" i="5"/>
  <c r="AX48" i="5"/>
  <c r="AX49" i="5"/>
  <c r="AX50" i="5"/>
  <c r="AX51" i="5"/>
  <c r="AX52" i="5"/>
  <c r="AX53" i="5"/>
  <c r="AX54" i="5"/>
  <c r="AX55" i="5"/>
  <c r="AX56" i="5"/>
  <c r="AX57" i="5"/>
  <c r="AX58" i="5"/>
  <c r="AX59" i="5"/>
  <c r="AX60" i="5"/>
  <c r="AX61" i="5"/>
  <c r="AX62" i="5"/>
  <c r="AX63" i="5"/>
  <c r="AX64" i="5"/>
  <c r="AX65" i="5"/>
  <c r="AX66" i="5"/>
  <c r="AX67" i="5"/>
  <c r="AX68" i="5"/>
  <c r="AX69" i="5"/>
  <c r="AX70" i="5"/>
  <c r="AX71" i="5"/>
  <c r="AX73" i="5"/>
  <c r="AX74" i="5"/>
  <c r="AX75" i="5"/>
  <c r="AX77" i="5"/>
  <c r="AX78" i="5"/>
  <c r="AX79" i="5"/>
  <c r="AX81" i="5"/>
  <c r="AX82" i="5"/>
  <c r="AX83" i="5"/>
  <c r="AX85" i="5"/>
  <c r="AX86" i="5"/>
  <c r="AX87" i="5"/>
  <c r="AX89" i="5"/>
  <c r="AX90" i="5"/>
  <c r="AX91" i="5"/>
  <c r="AX93" i="5"/>
  <c r="AX94" i="5"/>
  <c r="AX95" i="5"/>
  <c r="AX97" i="5"/>
  <c r="AX98" i="5"/>
  <c r="AX99" i="5"/>
  <c r="AX101" i="5"/>
  <c r="AX102" i="5"/>
  <c r="AX103" i="5"/>
  <c r="AX105" i="5"/>
  <c r="AX106" i="5"/>
  <c r="AX107" i="5"/>
  <c r="AX109" i="5"/>
  <c r="AX110" i="5"/>
  <c r="AX111" i="5"/>
  <c r="AX113" i="5"/>
  <c r="AX114" i="5"/>
  <c r="AX115" i="5"/>
  <c r="AX117" i="5"/>
  <c r="AX118" i="5"/>
  <c r="AX119" i="5"/>
  <c r="AX121" i="5"/>
  <c r="AX122" i="5"/>
  <c r="AX123" i="5"/>
  <c r="AX125" i="5"/>
  <c r="AX126" i="5"/>
  <c r="AX127" i="5"/>
  <c r="AX129" i="5"/>
  <c r="AX130" i="5"/>
  <c r="AX131" i="5"/>
  <c r="AX133" i="5"/>
  <c r="AX134" i="5"/>
  <c r="AX135" i="5"/>
  <c r="AX137" i="5"/>
  <c r="AX138" i="5"/>
  <c r="AX139" i="5"/>
  <c r="AX141" i="5"/>
  <c r="AX142" i="5"/>
  <c r="AX143" i="5"/>
  <c r="AX145" i="5"/>
  <c r="AX146" i="5"/>
  <c r="AX147" i="5"/>
  <c r="AX149" i="5"/>
  <c r="AX150" i="5"/>
  <c r="AX151" i="5"/>
  <c r="AX153" i="5"/>
  <c r="AX154" i="5"/>
  <c r="AX155" i="5"/>
  <c r="AX157" i="5"/>
  <c r="AX158" i="5"/>
  <c r="AX159" i="5"/>
  <c r="AX161" i="5"/>
  <c r="AX162" i="5"/>
  <c r="AX163" i="5"/>
  <c r="AX165" i="5"/>
  <c r="AX166" i="5"/>
  <c r="AX167" i="5"/>
  <c r="AX169" i="5"/>
  <c r="AX170" i="5"/>
  <c r="AX171" i="5"/>
  <c r="AX173" i="5"/>
  <c r="AX174" i="5"/>
  <c r="AX175" i="5"/>
  <c r="AX177" i="5"/>
  <c r="AX178" i="5"/>
  <c r="AX179" i="5"/>
  <c r="AX181" i="5"/>
  <c r="AX182" i="5"/>
  <c r="AX183" i="5"/>
  <c r="AX185" i="5"/>
  <c r="AX186" i="5"/>
  <c r="AX187" i="5"/>
  <c r="AX189" i="5"/>
  <c r="AX190" i="5"/>
  <c r="AX191" i="5"/>
  <c r="AX193" i="5"/>
  <c r="AX194" i="5"/>
  <c r="AX195" i="5"/>
  <c r="AX197" i="5"/>
  <c r="AX198" i="5"/>
  <c r="AX199" i="5"/>
  <c r="AX201" i="5"/>
  <c r="AX202" i="5"/>
  <c r="AX203" i="5"/>
  <c r="AX205" i="5"/>
  <c r="AX206" i="5"/>
  <c r="AW7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W51" i="5"/>
  <c r="AW52" i="5"/>
  <c r="AW53" i="5"/>
  <c r="AW54" i="5"/>
  <c r="AW55" i="5"/>
  <c r="AW56" i="5"/>
  <c r="AW57" i="5"/>
  <c r="AW58" i="5"/>
  <c r="AW59" i="5"/>
  <c r="AW60" i="5"/>
  <c r="AW61" i="5"/>
  <c r="AW62" i="5"/>
  <c r="AW63" i="5"/>
  <c r="AW64" i="5"/>
  <c r="AW65" i="5"/>
  <c r="AW66" i="5"/>
  <c r="AW67" i="5"/>
  <c r="AW68" i="5"/>
  <c r="AW69" i="5"/>
  <c r="AW71" i="5"/>
  <c r="AW73" i="5"/>
  <c r="AW75" i="5"/>
  <c r="AW77" i="5"/>
  <c r="AW79" i="5"/>
  <c r="AW81" i="5"/>
  <c r="AW83" i="5"/>
  <c r="AW85" i="5"/>
  <c r="AW87" i="5"/>
  <c r="AW89" i="5"/>
  <c r="AW91" i="5"/>
  <c r="AW93" i="5"/>
  <c r="AW95" i="5"/>
  <c r="AW97" i="5"/>
  <c r="AW99" i="5"/>
  <c r="AW101" i="5"/>
  <c r="AW103" i="5"/>
  <c r="AW105" i="5"/>
  <c r="AW107" i="5"/>
  <c r="AW109" i="5"/>
  <c r="AW111" i="5"/>
  <c r="AW113" i="5"/>
  <c r="AW115" i="5"/>
  <c r="AW117" i="5"/>
  <c r="AW119" i="5"/>
  <c r="AW121" i="5"/>
  <c r="AW123" i="5"/>
  <c r="AW125" i="5"/>
  <c r="AW127" i="5"/>
  <c r="AW129" i="5"/>
  <c r="AW131" i="5"/>
  <c r="AW133" i="5"/>
  <c r="AW135" i="5"/>
  <c r="AW137" i="5"/>
  <c r="AW139" i="5"/>
  <c r="AW141" i="5"/>
  <c r="AW143" i="5"/>
  <c r="AW145" i="5"/>
  <c r="AW147" i="5"/>
  <c r="AW149" i="5"/>
  <c r="AW151" i="5"/>
  <c r="AW153" i="5"/>
  <c r="AW155" i="5"/>
  <c r="AW157" i="5"/>
  <c r="AW159" i="5"/>
  <c r="AW161" i="5"/>
  <c r="AW163" i="5"/>
  <c r="AW165" i="5"/>
  <c r="AW167" i="5"/>
  <c r="AW169" i="5"/>
  <c r="AW171" i="5"/>
  <c r="AW173" i="5"/>
  <c r="AW175" i="5"/>
  <c r="AW177" i="5"/>
  <c r="AW179" i="5"/>
  <c r="AW181" i="5"/>
  <c r="AW183" i="5"/>
  <c r="AW185" i="5"/>
  <c r="AW187" i="5"/>
  <c r="AW189" i="5"/>
  <c r="AW191" i="5"/>
  <c r="AW193" i="5"/>
  <c r="AW195" i="5"/>
  <c r="AW197" i="5"/>
  <c r="AW199" i="5"/>
  <c r="AW201" i="5"/>
  <c r="AW203" i="5"/>
  <c r="AW205" i="5"/>
  <c r="AU60" i="5"/>
  <c r="AQ60" i="5"/>
  <c r="AU57" i="5"/>
  <c r="AQ57" i="5"/>
  <c r="AU56" i="5"/>
  <c r="AQ56" i="5"/>
  <c r="AU49" i="5"/>
  <c r="AQ49" i="5"/>
  <c r="AU48" i="5"/>
  <c r="AQ48" i="5"/>
  <c r="AU46" i="5"/>
  <c r="AQ46" i="5"/>
  <c r="AU44" i="5"/>
  <c r="AU42" i="5"/>
  <c r="AU41" i="5"/>
  <c r="AU34" i="5"/>
  <c r="AU32" i="5"/>
  <c r="AU30" i="5"/>
  <c r="T12" i="5"/>
  <c r="T18" i="5"/>
  <c r="T21" i="5"/>
  <c r="P10" i="5"/>
  <c r="P14" i="5"/>
  <c r="P20" i="5"/>
  <c r="P21" i="5"/>
  <c r="L11" i="5"/>
  <c r="L15" i="5"/>
  <c r="L19" i="5"/>
  <c r="L20" i="5"/>
  <c r="L21" i="5"/>
  <c r="L23" i="5"/>
  <c r="AU25" i="5"/>
  <c r="F6" i="2"/>
  <c r="F8" i="2"/>
  <c r="F9" i="2"/>
  <c r="F12" i="2"/>
  <c r="L12" i="2" s="1"/>
  <c r="F13" i="2"/>
  <c r="L13" i="2" s="1"/>
  <c r="F14" i="2"/>
  <c r="F16" i="2"/>
  <c r="L17" i="2"/>
  <c r="F19" i="2"/>
  <c r="L20" i="2"/>
  <c r="F21" i="2"/>
  <c r="F22" i="2"/>
  <c r="F23" i="2"/>
  <c r="F24" i="2"/>
  <c r="L24" i="2" s="1"/>
  <c r="F25" i="2"/>
  <c r="F26" i="2"/>
  <c r="F27" i="2"/>
  <c r="F28" i="2"/>
  <c r="F29" i="2"/>
  <c r="L29" i="2" s="1"/>
  <c r="F30" i="2"/>
  <c r="AX33" i="2"/>
  <c r="BI33" i="2"/>
  <c r="AB33" i="2"/>
  <c r="H33" i="2"/>
  <c r="BT33" i="2"/>
  <c r="S75" i="4"/>
  <c r="BQ6" i="2"/>
  <c r="BQ7" i="2"/>
  <c r="BQ8" i="2"/>
  <c r="BQ9" i="2"/>
  <c r="BQ10" i="2"/>
  <c r="BQ11" i="2"/>
  <c r="BQ12" i="2"/>
  <c r="BQ13" i="2"/>
  <c r="BQ14" i="2"/>
  <c r="BQ15" i="2"/>
  <c r="BQ16" i="2"/>
  <c r="BQ17" i="2"/>
  <c r="BQ18" i="2"/>
  <c r="BQ19" i="2"/>
  <c r="BQ20" i="2"/>
  <c r="BQ21" i="2"/>
  <c r="BQ22" i="2"/>
  <c r="BQ23" i="2"/>
  <c r="BQ24" i="2"/>
  <c r="BQ25" i="2"/>
  <c r="BQ26" i="2"/>
  <c r="BQ27" i="2"/>
  <c r="BQ28" i="2"/>
  <c r="BQ29" i="2"/>
  <c r="BQ30" i="2"/>
  <c r="BF6" i="2"/>
  <c r="BF7" i="2"/>
  <c r="BF8" i="2"/>
  <c r="BF9" i="2"/>
  <c r="BF10" i="2"/>
  <c r="BF11" i="2"/>
  <c r="BF12" i="2"/>
  <c r="BF13" i="2"/>
  <c r="BF14" i="2"/>
  <c r="BF15" i="2"/>
  <c r="BF16" i="2"/>
  <c r="BF17" i="2"/>
  <c r="BF18" i="2"/>
  <c r="BF19" i="2"/>
  <c r="BF20" i="2"/>
  <c r="BF21" i="2"/>
  <c r="BF22" i="2"/>
  <c r="BF23" i="2"/>
  <c r="BF24" i="2"/>
  <c r="BF25" i="2"/>
  <c r="BF26" i="2"/>
  <c r="BF27" i="2"/>
  <c r="BF28" i="2"/>
  <c r="BF29" i="2"/>
  <c r="BF30" i="2"/>
  <c r="AU6" i="2"/>
  <c r="AU7" i="2"/>
  <c r="AU8" i="2"/>
  <c r="AU9" i="2"/>
  <c r="AU10" i="2"/>
  <c r="AU11" i="2"/>
  <c r="AU12" i="2"/>
  <c r="AU13" i="2"/>
  <c r="AU14" i="2"/>
  <c r="AU15" i="2"/>
  <c r="AU16" i="2"/>
  <c r="AU17" i="2"/>
  <c r="AU18" i="2"/>
  <c r="AU19" i="2"/>
  <c r="AU20" i="2"/>
  <c r="AU21" i="2"/>
  <c r="AU22" i="2"/>
  <c r="AU23" i="2"/>
  <c r="AU24" i="2"/>
  <c r="AU25" i="2"/>
  <c r="AU26" i="2"/>
  <c r="AU27" i="2"/>
  <c r="AU28" i="2"/>
  <c r="AU29" i="2"/>
  <c r="AU30" i="2"/>
  <c r="AJ6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S14" i="4"/>
  <c r="O28" i="2"/>
  <c r="O16" i="2"/>
  <c r="A1" i="1"/>
  <c r="S117" i="4"/>
  <c r="S107" i="4"/>
  <c r="S101" i="4"/>
  <c r="S91" i="4"/>
  <c r="S85" i="4"/>
  <c r="S69" i="4"/>
  <c r="S59" i="4"/>
  <c r="S43" i="4"/>
  <c r="S17" i="4"/>
  <c r="S22" i="4"/>
  <c r="S23" i="4"/>
  <c r="S27" i="4"/>
  <c r="A1" i="4"/>
  <c r="A1" i="5"/>
  <c r="CB30" i="2"/>
  <c r="CB29" i="2"/>
  <c r="CB28" i="2"/>
  <c r="CB27" i="2"/>
  <c r="CB26" i="2"/>
  <c r="CB25" i="2"/>
  <c r="CB24" i="2"/>
  <c r="CB23" i="2"/>
  <c r="CB22" i="2"/>
  <c r="CB21" i="2"/>
  <c r="CB20" i="2"/>
  <c r="CB19" i="2"/>
  <c r="CB18" i="2"/>
  <c r="CB17" i="2"/>
  <c r="CB16" i="2"/>
  <c r="CB15" i="2"/>
  <c r="CB14" i="2"/>
  <c r="CB13" i="2"/>
  <c r="CB12" i="2"/>
  <c r="CB11" i="2"/>
  <c r="CB10" i="2"/>
  <c r="CB9" i="2"/>
  <c r="CB8" i="2"/>
  <c r="CB7" i="2"/>
  <c r="CB6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AQ199" i="5"/>
  <c r="AQ159" i="5"/>
  <c r="AQ115" i="5"/>
  <c r="AQ95" i="5"/>
  <c r="AQ87" i="5"/>
  <c r="AS200" i="5"/>
  <c r="AT200" i="5"/>
  <c r="AN200" i="5"/>
  <c r="AL200" i="5"/>
  <c r="AQ200" i="5"/>
  <c r="BB200" i="5"/>
  <c r="AP200" i="5"/>
  <c r="AR200" i="5"/>
  <c r="BC200" i="5"/>
  <c r="BA200" i="5"/>
  <c r="AP190" i="5"/>
  <c r="AN190" i="5"/>
  <c r="BC190" i="5"/>
  <c r="AO190" i="5"/>
  <c r="AL190" i="5"/>
  <c r="AQ190" i="5"/>
  <c r="BB190" i="5"/>
  <c r="BA190" i="5"/>
  <c r="AL180" i="5"/>
  <c r="AQ180" i="5"/>
  <c r="AS180" i="5"/>
  <c r="AT180" i="5"/>
  <c r="AP180" i="5"/>
  <c r="AR180" i="5"/>
  <c r="BB180" i="5"/>
  <c r="BC180" i="5"/>
  <c r="BA180" i="5"/>
  <c r="AP172" i="5"/>
  <c r="BC172" i="5"/>
  <c r="AL172" i="5"/>
  <c r="AQ172" i="5"/>
  <c r="AR172" i="5"/>
  <c r="BB172" i="5"/>
  <c r="BA172" i="5"/>
  <c r="AL164" i="5"/>
  <c r="AQ164" i="5"/>
  <c r="AR164" i="5"/>
  <c r="AS164" i="5"/>
  <c r="AT164" i="5"/>
  <c r="AP164" i="5"/>
  <c r="BB164" i="5"/>
  <c r="BC164" i="5"/>
  <c r="BA164" i="5"/>
  <c r="AL156" i="5"/>
  <c r="AQ156" i="5"/>
  <c r="BC156" i="5"/>
  <c r="BB156" i="5"/>
  <c r="BA156" i="5"/>
  <c r="AL150" i="5"/>
  <c r="AQ150" i="5"/>
  <c r="AN150" i="5"/>
  <c r="AR150" i="5"/>
  <c r="BC150" i="5"/>
  <c r="AO150" i="5"/>
  <c r="AT150" i="5"/>
  <c r="AS150" i="5"/>
  <c r="AP150" i="5"/>
  <c r="BB150" i="5"/>
  <c r="BA150" i="5"/>
  <c r="AP142" i="5"/>
  <c r="AN142" i="5"/>
  <c r="AL142" i="5"/>
  <c r="AQ142" i="5"/>
  <c r="AR142" i="5"/>
  <c r="AT142" i="5"/>
  <c r="BC142" i="5"/>
  <c r="AS142" i="5"/>
  <c r="AO142" i="5"/>
  <c r="BB142" i="5"/>
  <c r="BA142" i="5"/>
  <c r="AL134" i="5"/>
  <c r="AQ134" i="5"/>
  <c r="AN134" i="5"/>
  <c r="AP134" i="5"/>
  <c r="AR134" i="5"/>
  <c r="BC134" i="5"/>
  <c r="AS134" i="5"/>
  <c r="AO134" i="5"/>
  <c r="AT134" i="5"/>
  <c r="BB134" i="5"/>
  <c r="BA134" i="5"/>
  <c r="AP126" i="5"/>
  <c r="AN126" i="5"/>
  <c r="AT126" i="5"/>
  <c r="BC126" i="5"/>
  <c r="AS126" i="5"/>
  <c r="AL126" i="5"/>
  <c r="AQ126" i="5"/>
  <c r="AO126" i="5"/>
  <c r="BB126" i="5"/>
  <c r="BA126" i="5"/>
  <c r="AL118" i="5"/>
  <c r="AQ118" i="5"/>
  <c r="AN118" i="5"/>
  <c r="AO118" i="5"/>
  <c r="AR118" i="5"/>
  <c r="BC118" i="5"/>
  <c r="AP118" i="5"/>
  <c r="AT118" i="5"/>
  <c r="AS118" i="5"/>
  <c r="BB118" i="5"/>
  <c r="BA118" i="5"/>
  <c r="AP110" i="5"/>
  <c r="AN110" i="5"/>
  <c r="AT110" i="5"/>
  <c r="BC110" i="5"/>
  <c r="AS110" i="5"/>
  <c r="AL110" i="5"/>
  <c r="AQ110" i="5"/>
  <c r="AO110" i="5"/>
  <c r="BB110" i="5"/>
  <c r="BA110" i="5"/>
  <c r="AL102" i="5"/>
  <c r="AQ102" i="5"/>
  <c r="AN102" i="5"/>
  <c r="AR102" i="5"/>
  <c r="BC102" i="5"/>
  <c r="AO102" i="5"/>
  <c r="AS102" i="5"/>
  <c r="AT102" i="5"/>
  <c r="AP102" i="5"/>
  <c r="BB102" i="5"/>
  <c r="BA102" i="5"/>
  <c r="AN94" i="5"/>
  <c r="BC94" i="5"/>
  <c r="BB94" i="5"/>
  <c r="AL94" i="5"/>
  <c r="AQ94" i="5"/>
  <c r="BA94" i="5"/>
  <c r="AL86" i="5"/>
  <c r="AQ86" i="5"/>
  <c r="AN86" i="5"/>
  <c r="AR86" i="5"/>
  <c r="BC86" i="5"/>
  <c r="AO86" i="5"/>
  <c r="AP86" i="5"/>
  <c r="AS86" i="5"/>
  <c r="AT86" i="5"/>
  <c r="BB86" i="5"/>
  <c r="BA86" i="5"/>
  <c r="AO82" i="5"/>
  <c r="AN82" i="5"/>
  <c r="BC82" i="5"/>
  <c r="BB82" i="5"/>
  <c r="AR82" i="5"/>
  <c r="AL82" i="5"/>
  <c r="AQ82" i="5"/>
  <c r="AS82" i="5"/>
  <c r="BA82" i="5"/>
  <c r="AT72" i="5"/>
  <c r="AN72" i="5"/>
  <c r="BB72" i="5"/>
  <c r="AL72" i="5"/>
  <c r="AQ72" i="5"/>
  <c r="AR72" i="5"/>
  <c r="AP72" i="5"/>
  <c r="BC72" i="5"/>
  <c r="BA72" i="5"/>
  <c r="BK205" i="5"/>
  <c r="BJ205" i="5"/>
  <c r="BI205" i="5"/>
  <c r="BL205" i="5"/>
  <c r="BK189" i="5"/>
  <c r="BJ189" i="5"/>
  <c r="BI189" i="5"/>
  <c r="BL189" i="5"/>
  <c r="BK177" i="5"/>
  <c r="BJ177" i="5"/>
  <c r="BI177" i="5"/>
  <c r="BL177" i="5"/>
  <c r="BK165" i="5"/>
  <c r="BJ165" i="5"/>
  <c r="BL165" i="5"/>
  <c r="BK149" i="5"/>
  <c r="BJ149" i="5"/>
  <c r="BL149" i="5"/>
  <c r="BK133" i="5"/>
  <c r="BJ133" i="5"/>
  <c r="BL133" i="5"/>
  <c r="BK113" i="5"/>
  <c r="BJ113" i="5"/>
  <c r="BI113" i="5"/>
  <c r="BL113" i="5"/>
  <c r="BK97" i="5"/>
  <c r="BJ97" i="5"/>
  <c r="BI97" i="5"/>
  <c r="BL97" i="5"/>
  <c r="BK81" i="5"/>
  <c r="BJ81" i="5"/>
  <c r="BI81" i="5"/>
  <c r="BL81" i="5"/>
  <c r="BS204" i="5"/>
  <c r="BR204" i="5"/>
  <c r="BQ204" i="5"/>
  <c r="BT204" i="5"/>
  <c r="BM204" i="5"/>
  <c r="BO204" i="5"/>
  <c r="BS184" i="5"/>
  <c r="BR184" i="5"/>
  <c r="BQ184" i="5"/>
  <c r="BT184" i="5"/>
  <c r="BM184" i="5"/>
  <c r="BO184" i="5"/>
  <c r="BS168" i="5"/>
  <c r="BR168" i="5"/>
  <c r="BQ168" i="5"/>
  <c r="BT168" i="5"/>
  <c r="BM168" i="5"/>
  <c r="BO168" i="5"/>
  <c r="BS152" i="5"/>
  <c r="BR152" i="5"/>
  <c r="BQ152" i="5"/>
  <c r="BT152" i="5"/>
  <c r="BM152" i="5"/>
  <c r="BO152" i="5"/>
  <c r="BS136" i="5"/>
  <c r="BR136" i="5"/>
  <c r="BQ136" i="5"/>
  <c r="BT136" i="5"/>
  <c r="BM136" i="5"/>
  <c r="BO136" i="5"/>
  <c r="BS120" i="5"/>
  <c r="BR120" i="5"/>
  <c r="BQ120" i="5"/>
  <c r="BT120" i="5"/>
  <c r="BM120" i="5"/>
  <c r="BO120" i="5"/>
  <c r="BS96" i="5"/>
  <c r="BR96" i="5"/>
  <c r="BQ96" i="5"/>
  <c r="BT96" i="5"/>
  <c r="BM96" i="5"/>
  <c r="BO96" i="5"/>
  <c r="BS80" i="5"/>
  <c r="BQ80" i="5"/>
  <c r="BR80" i="5"/>
  <c r="BT80" i="5"/>
  <c r="BM80" i="5"/>
  <c r="BO80" i="5"/>
  <c r="BZ201" i="5"/>
  <c r="CA201" i="5"/>
  <c r="CB201" i="5"/>
  <c r="BV201" i="5"/>
  <c r="BY201" i="5"/>
  <c r="BX201" i="5"/>
  <c r="BZ185" i="5"/>
  <c r="CA185" i="5"/>
  <c r="CB185" i="5"/>
  <c r="BV185" i="5"/>
  <c r="BY185" i="5"/>
  <c r="BX185" i="5"/>
  <c r="BZ165" i="5"/>
  <c r="CA165" i="5"/>
  <c r="BY165" i="5"/>
  <c r="CB165" i="5"/>
  <c r="BV165" i="5"/>
  <c r="BX165" i="5"/>
  <c r="BZ145" i="5"/>
  <c r="CA145" i="5"/>
  <c r="CB145" i="5"/>
  <c r="BV145" i="5"/>
  <c r="BX145" i="5"/>
  <c r="BZ129" i="5"/>
  <c r="CA129" i="5"/>
  <c r="CB129" i="5"/>
  <c r="BV129" i="5"/>
  <c r="BX129" i="5"/>
  <c r="CA113" i="5"/>
  <c r="BZ113" i="5"/>
  <c r="CB113" i="5"/>
  <c r="BV113" i="5"/>
  <c r="BX113" i="5"/>
  <c r="CA97" i="5"/>
  <c r="BZ97" i="5"/>
  <c r="CB97" i="5"/>
  <c r="BV97" i="5"/>
  <c r="BX97" i="5"/>
  <c r="CA77" i="5"/>
  <c r="BZ77" i="5"/>
  <c r="CB77" i="5"/>
  <c r="BV77" i="5"/>
  <c r="BY77" i="5"/>
  <c r="BX77" i="5"/>
  <c r="CH204" i="5"/>
  <c r="CI204" i="5"/>
  <c r="CG204" i="5"/>
  <c r="CJ204" i="5"/>
  <c r="CE204" i="5"/>
  <c r="CC204" i="5"/>
  <c r="CH188" i="5"/>
  <c r="CI188" i="5"/>
  <c r="CG188" i="5"/>
  <c r="CJ188" i="5"/>
  <c r="CE188" i="5"/>
  <c r="CC188" i="5"/>
  <c r="CI168" i="5"/>
  <c r="CH168" i="5"/>
  <c r="CG168" i="5"/>
  <c r="CJ168" i="5"/>
  <c r="CE168" i="5"/>
  <c r="CC168" i="5"/>
  <c r="CI152" i="5"/>
  <c r="CG152" i="5"/>
  <c r="CH152" i="5"/>
  <c r="CJ152" i="5"/>
  <c r="CE152" i="5"/>
  <c r="CC152" i="5"/>
  <c r="CH140" i="5"/>
  <c r="CI140" i="5"/>
  <c r="CG140" i="5"/>
  <c r="CJ140" i="5"/>
  <c r="CE140" i="5"/>
  <c r="CC140" i="5"/>
  <c r="CI120" i="5"/>
  <c r="CH120" i="5"/>
  <c r="CG120" i="5"/>
  <c r="CJ120" i="5"/>
  <c r="CE120" i="5"/>
  <c r="CC120" i="5"/>
  <c r="CI104" i="5"/>
  <c r="CH104" i="5"/>
  <c r="CG104" i="5"/>
  <c r="CJ104" i="5"/>
  <c r="CE104" i="5"/>
  <c r="CC104" i="5"/>
  <c r="CI88" i="5"/>
  <c r="CH88" i="5"/>
  <c r="CG88" i="5"/>
  <c r="CJ88" i="5"/>
  <c r="CE88" i="5"/>
  <c r="CC88" i="5"/>
  <c r="CH76" i="5"/>
  <c r="CI76" i="5"/>
  <c r="CG76" i="5"/>
  <c r="CJ76" i="5"/>
  <c r="CE76" i="5"/>
  <c r="CC76" i="5"/>
  <c r="BI181" i="5"/>
  <c r="BY97" i="5"/>
  <c r="DW17" i="5"/>
  <c r="DV17" i="5"/>
  <c r="DU17" i="5"/>
  <c r="DQ17" i="5"/>
  <c r="DT17" i="5"/>
  <c r="DS17" i="5"/>
  <c r="O14" i="5"/>
  <c r="CH17" i="5"/>
  <c r="CI17" i="5"/>
  <c r="CG17" i="5"/>
  <c r="CF17" i="5"/>
  <c r="CJ17" i="5"/>
  <c r="CD17" i="5"/>
  <c r="AP17" i="5"/>
  <c r="AR17" i="5"/>
  <c r="AT17" i="5"/>
  <c r="AO17" i="5"/>
  <c r="AS17" i="5"/>
  <c r="AN17" i="5"/>
  <c r="N10" i="5"/>
  <c r="R10" i="5"/>
  <c r="BC17" i="5"/>
  <c r="BB17" i="5"/>
  <c r="BA17" i="5"/>
  <c r="AQ17" i="5"/>
  <c r="AN202" i="5"/>
  <c r="BC202" i="5"/>
  <c r="AR202" i="5"/>
  <c r="AT202" i="5"/>
  <c r="AL202" i="5"/>
  <c r="AQ202" i="5"/>
  <c r="AO202" i="5"/>
  <c r="BB202" i="5"/>
  <c r="BA202" i="5"/>
  <c r="AL194" i="5"/>
  <c r="AQ194" i="5"/>
  <c r="BC194" i="5"/>
  <c r="BB194" i="5"/>
  <c r="BA194" i="5"/>
  <c r="AN186" i="5"/>
  <c r="BC186" i="5"/>
  <c r="AL186" i="5"/>
  <c r="AQ186" i="5"/>
  <c r="AO186" i="5"/>
  <c r="AT186" i="5"/>
  <c r="BB186" i="5"/>
  <c r="BA186" i="5"/>
  <c r="AL182" i="5"/>
  <c r="AQ182" i="5"/>
  <c r="AN182" i="5"/>
  <c r="AO182" i="5"/>
  <c r="BC182" i="5"/>
  <c r="AT182" i="5"/>
  <c r="AP182" i="5"/>
  <c r="BB182" i="5"/>
  <c r="BA182" i="5"/>
  <c r="AS182" i="5"/>
  <c r="AP174" i="5"/>
  <c r="BC174" i="5"/>
  <c r="AL174" i="5"/>
  <c r="AQ174" i="5"/>
  <c r="BB174" i="5"/>
  <c r="BA174" i="5"/>
  <c r="AL166" i="5"/>
  <c r="AQ166" i="5"/>
  <c r="AN166" i="5"/>
  <c r="AR166" i="5"/>
  <c r="BC166" i="5"/>
  <c r="AS166" i="5"/>
  <c r="AT166" i="5"/>
  <c r="AO166" i="5"/>
  <c r="BB166" i="5"/>
  <c r="BA166" i="5"/>
  <c r="AO160" i="5"/>
  <c r="AS160" i="5"/>
  <c r="AN160" i="5"/>
  <c r="AR160" i="5"/>
  <c r="AL160" i="5"/>
  <c r="AQ160" i="5"/>
  <c r="AT160" i="5"/>
  <c r="BB160" i="5"/>
  <c r="BC160" i="5"/>
  <c r="BA160" i="5"/>
  <c r="AO152" i="5"/>
  <c r="AS152" i="5"/>
  <c r="AT152" i="5"/>
  <c r="AP152" i="5"/>
  <c r="AR152" i="5"/>
  <c r="BB152" i="5"/>
  <c r="AL152" i="5"/>
  <c r="AQ152" i="5"/>
  <c r="BC152" i="5"/>
  <c r="BA152" i="5"/>
  <c r="AO144" i="5"/>
  <c r="AL144" i="5"/>
  <c r="AQ144" i="5"/>
  <c r="AS144" i="5"/>
  <c r="AT144" i="5"/>
  <c r="AR144" i="5"/>
  <c r="BB144" i="5"/>
  <c r="BC144" i="5"/>
  <c r="BA144" i="5"/>
  <c r="BC138" i="5"/>
  <c r="AR138" i="5"/>
  <c r="AL138" i="5"/>
  <c r="AQ138" i="5"/>
  <c r="AS138" i="5"/>
  <c r="AO138" i="5"/>
  <c r="BB138" i="5"/>
  <c r="BA138" i="5"/>
  <c r="AO130" i="5"/>
  <c r="AL130" i="5"/>
  <c r="AQ130" i="5"/>
  <c r="BC130" i="5"/>
  <c r="AP130" i="5"/>
  <c r="AT130" i="5"/>
  <c r="BB130" i="5"/>
  <c r="AR130" i="5"/>
  <c r="BA130" i="5"/>
  <c r="AN122" i="5"/>
  <c r="AP122" i="5"/>
  <c r="BC122" i="5"/>
  <c r="AL122" i="5"/>
  <c r="AQ122" i="5"/>
  <c r="AO122" i="5"/>
  <c r="AR122" i="5"/>
  <c r="AT122" i="5"/>
  <c r="AS122" i="5"/>
  <c r="BB122" i="5"/>
  <c r="BA122" i="5"/>
  <c r="BC114" i="5"/>
  <c r="BB114" i="5"/>
  <c r="AL114" i="5"/>
  <c r="AQ114" i="5"/>
  <c r="BA114" i="5"/>
  <c r="AL108" i="5"/>
  <c r="AQ108" i="5"/>
  <c r="BC108" i="5"/>
  <c r="BB108" i="5"/>
  <c r="BA108" i="5"/>
  <c r="AO100" i="5"/>
  <c r="AL100" i="5"/>
  <c r="AQ100" i="5"/>
  <c r="AR100" i="5"/>
  <c r="AS100" i="5"/>
  <c r="AT100" i="5"/>
  <c r="AP100" i="5"/>
  <c r="AN100" i="5"/>
  <c r="BB100" i="5"/>
  <c r="BC100" i="5"/>
  <c r="BA100" i="5"/>
  <c r="AL92" i="5"/>
  <c r="AQ92" i="5"/>
  <c r="AP92" i="5"/>
  <c r="BC92" i="5"/>
  <c r="AS92" i="5"/>
  <c r="AT92" i="5"/>
  <c r="BB92" i="5"/>
  <c r="BA92" i="5"/>
  <c r="AO76" i="5"/>
  <c r="BC76" i="5"/>
  <c r="AS76" i="5"/>
  <c r="AN76" i="5"/>
  <c r="AL76" i="5"/>
  <c r="AQ76" i="5"/>
  <c r="AR76" i="5"/>
  <c r="AT76" i="5"/>
  <c r="BA76" i="5"/>
  <c r="BB76" i="5"/>
  <c r="BK193" i="5"/>
  <c r="BJ193" i="5"/>
  <c r="BI193" i="5"/>
  <c r="BL193" i="5"/>
  <c r="BK173" i="5"/>
  <c r="BJ173" i="5"/>
  <c r="BI173" i="5"/>
  <c r="BL173" i="5"/>
  <c r="BK153" i="5"/>
  <c r="BJ153" i="5"/>
  <c r="BI153" i="5"/>
  <c r="BL153" i="5"/>
  <c r="BK137" i="5"/>
  <c r="BJ137" i="5"/>
  <c r="BI137" i="5"/>
  <c r="BL137" i="5"/>
  <c r="BK121" i="5"/>
  <c r="BJ121" i="5"/>
  <c r="BI121" i="5"/>
  <c r="BL121" i="5"/>
  <c r="BK109" i="5"/>
  <c r="BJ109" i="5"/>
  <c r="BI109" i="5"/>
  <c r="BL109" i="5"/>
  <c r="BK93" i="5"/>
  <c r="BJ93" i="5"/>
  <c r="BI93" i="5"/>
  <c r="BL93" i="5"/>
  <c r="BK73" i="5"/>
  <c r="BJ73" i="5"/>
  <c r="BI73" i="5"/>
  <c r="BL73" i="5"/>
  <c r="BS196" i="5"/>
  <c r="BR196" i="5"/>
  <c r="BQ196" i="5"/>
  <c r="BT196" i="5"/>
  <c r="BM196" i="5"/>
  <c r="BO196" i="5"/>
  <c r="BS188" i="5"/>
  <c r="BR188" i="5"/>
  <c r="BQ188" i="5"/>
  <c r="BT188" i="5"/>
  <c r="BM188" i="5"/>
  <c r="BO188" i="5"/>
  <c r="BS172" i="5"/>
  <c r="BQ172" i="5"/>
  <c r="BT172" i="5"/>
  <c r="BM172" i="5"/>
  <c r="BO172" i="5"/>
  <c r="BS156" i="5"/>
  <c r="BR156" i="5"/>
  <c r="BQ156" i="5"/>
  <c r="BT156" i="5"/>
  <c r="BM156" i="5"/>
  <c r="BO156" i="5"/>
  <c r="BS140" i="5"/>
  <c r="BR140" i="5"/>
  <c r="BQ140" i="5"/>
  <c r="BT140" i="5"/>
  <c r="BM140" i="5"/>
  <c r="BO140" i="5"/>
  <c r="BS124" i="5"/>
  <c r="BR124" i="5"/>
  <c r="BQ124" i="5"/>
  <c r="BT124" i="5"/>
  <c r="BM124" i="5"/>
  <c r="BO124" i="5"/>
  <c r="BS112" i="5"/>
  <c r="BR112" i="5"/>
  <c r="BQ112" i="5"/>
  <c r="BT112" i="5"/>
  <c r="BM112" i="5"/>
  <c r="BO112" i="5"/>
  <c r="BS100" i="5"/>
  <c r="BR100" i="5"/>
  <c r="BQ100" i="5"/>
  <c r="BT100" i="5"/>
  <c r="BM100" i="5"/>
  <c r="BO100" i="5"/>
  <c r="BS84" i="5"/>
  <c r="BR84" i="5"/>
  <c r="BQ84" i="5"/>
  <c r="BT84" i="5"/>
  <c r="BM84" i="5"/>
  <c r="BO84" i="5"/>
  <c r="BZ193" i="5"/>
  <c r="CA193" i="5"/>
  <c r="CB193" i="5"/>
  <c r="BV193" i="5"/>
  <c r="BX193" i="5"/>
  <c r="BZ177" i="5"/>
  <c r="CA177" i="5"/>
  <c r="CB177" i="5"/>
  <c r="BV177" i="5"/>
  <c r="BX177" i="5"/>
  <c r="CA161" i="5"/>
  <c r="BZ161" i="5"/>
  <c r="CB161" i="5"/>
  <c r="BV161" i="5"/>
  <c r="BX161" i="5"/>
  <c r="BZ153" i="5"/>
  <c r="CA153" i="5"/>
  <c r="CB153" i="5"/>
  <c r="BV153" i="5"/>
  <c r="BY153" i="5"/>
  <c r="BX153" i="5"/>
  <c r="CA141" i="5"/>
  <c r="BZ141" i="5"/>
  <c r="CB141" i="5"/>
  <c r="BV141" i="5"/>
  <c r="BY141" i="5"/>
  <c r="BX141" i="5"/>
  <c r="CA125" i="5"/>
  <c r="BZ125" i="5"/>
  <c r="CB125" i="5"/>
  <c r="BV125" i="5"/>
  <c r="BY125" i="5"/>
  <c r="BX125" i="5"/>
  <c r="CA109" i="5"/>
  <c r="BZ109" i="5"/>
  <c r="CB109" i="5"/>
  <c r="BV109" i="5"/>
  <c r="BY109" i="5"/>
  <c r="BX109" i="5"/>
  <c r="CA93" i="5"/>
  <c r="BZ93" i="5"/>
  <c r="CB93" i="5"/>
  <c r="BV93" i="5"/>
  <c r="BY93" i="5"/>
  <c r="BX93" i="5"/>
  <c r="BZ81" i="5"/>
  <c r="CA81" i="5"/>
  <c r="CB81" i="5"/>
  <c r="BV81" i="5"/>
  <c r="BX81" i="5"/>
  <c r="CH196" i="5"/>
  <c r="CG196" i="5"/>
  <c r="CI196" i="5"/>
  <c r="CJ196" i="5"/>
  <c r="CE196" i="5"/>
  <c r="CC196" i="5"/>
  <c r="CH180" i="5"/>
  <c r="CI180" i="5"/>
  <c r="CG180" i="5"/>
  <c r="CJ180" i="5"/>
  <c r="CE180" i="5"/>
  <c r="CC180" i="5"/>
  <c r="CH164" i="5"/>
  <c r="CI164" i="5"/>
  <c r="CG164" i="5"/>
  <c r="CJ164" i="5"/>
  <c r="CE164" i="5"/>
  <c r="CC164" i="5"/>
  <c r="CH148" i="5"/>
  <c r="CI148" i="5"/>
  <c r="CG148" i="5"/>
  <c r="CJ148" i="5"/>
  <c r="CE148" i="5"/>
  <c r="CC148" i="5"/>
  <c r="CH132" i="5"/>
  <c r="CI132" i="5"/>
  <c r="CG132" i="5"/>
  <c r="CJ132" i="5"/>
  <c r="CE132" i="5"/>
  <c r="CC132" i="5"/>
  <c r="CH112" i="5"/>
  <c r="CI112" i="5"/>
  <c r="CG112" i="5"/>
  <c r="CJ112" i="5"/>
  <c r="CE112" i="5"/>
  <c r="CC112" i="5"/>
  <c r="CH92" i="5"/>
  <c r="CI92" i="5"/>
  <c r="CG92" i="5"/>
  <c r="CJ92" i="5"/>
  <c r="CE92" i="5"/>
  <c r="CC92" i="5"/>
  <c r="CI72" i="5"/>
  <c r="CH72" i="5"/>
  <c r="CG72" i="5"/>
  <c r="CJ72" i="5"/>
  <c r="CE72" i="5"/>
  <c r="CC72" i="5"/>
  <c r="L10" i="5"/>
  <c r="AP206" i="5"/>
  <c r="AL206" i="5"/>
  <c r="AQ206" i="5"/>
  <c r="AR206" i="5"/>
  <c r="AT206" i="5"/>
  <c r="BC206" i="5"/>
  <c r="AO206" i="5"/>
  <c r="AS206" i="5"/>
  <c r="BB206" i="5"/>
  <c r="BA206" i="5"/>
  <c r="AL196" i="5"/>
  <c r="AQ196" i="5"/>
  <c r="AP196" i="5"/>
  <c r="AS196" i="5"/>
  <c r="AT196" i="5"/>
  <c r="BB196" i="5"/>
  <c r="BC196" i="5"/>
  <c r="BA196" i="5"/>
  <c r="BC188" i="5"/>
  <c r="AL188" i="5"/>
  <c r="AQ188" i="5"/>
  <c r="BB188" i="5"/>
  <c r="BA188" i="5"/>
  <c r="AO178" i="5"/>
  <c r="AN178" i="5"/>
  <c r="BC178" i="5"/>
  <c r="AL178" i="5"/>
  <c r="AQ178" i="5"/>
  <c r="BB178" i="5"/>
  <c r="AP178" i="5"/>
  <c r="AR178" i="5"/>
  <c r="AT178" i="5"/>
  <c r="AS178" i="5"/>
  <c r="BA178" i="5"/>
  <c r="AN170" i="5"/>
  <c r="BC170" i="5"/>
  <c r="AS170" i="5"/>
  <c r="AL170" i="5"/>
  <c r="AQ170" i="5"/>
  <c r="BB170" i="5"/>
  <c r="BA170" i="5"/>
  <c r="AO162" i="5"/>
  <c r="AN162" i="5"/>
  <c r="BC162" i="5"/>
  <c r="AL162" i="5"/>
  <c r="AQ162" i="5"/>
  <c r="AS162" i="5"/>
  <c r="BB162" i="5"/>
  <c r="AP162" i="5"/>
  <c r="AR162" i="5"/>
  <c r="AT162" i="5"/>
  <c r="BA162" i="5"/>
  <c r="AN154" i="5"/>
  <c r="AL154" i="5"/>
  <c r="AQ154" i="5"/>
  <c r="BC154" i="5"/>
  <c r="AO154" i="5"/>
  <c r="AS154" i="5"/>
  <c r="AP154" i="5"/>
  <c r="AT154" i="5"/>
  <c r="AR154" i="5"/>
  <c r="BB154" i="5"/>
  <c r="BA154" i="5"/>
  <c r="AN146" i="5"/>
  <c r="AP146" i="5"/>
  <c r="BC146" i="5"/>
  <c r="AL146" i="5"/>
  <c r="AQ146" i="5"/>
  <c r="BB146" i="5"/>
  <c r="AR146" i="5"/>
  <c r="AS146" i="5"/>
  <c r="BA146" i="5"/>
  <c r="AO136" i="5"/>
  <c r="AN136" i="5"/>
  <c r="AP136" i="5"/>
  <c r="BB136" i="5"/>
  <c r="AL136" i="5"/>
  <c r="AQ136" i="5"/>
  <c r="AR136" i="5"/>
  <c r="BC136" i="5"/>
  <c r="BA136" i="5"/>
  <c r="AO128" i="5"/>
  <c r="AP128" i="5"/>
  <c r="AS128" i="5"/>
  <c r="AL128" i="5"/>
  <c r="AQ128" i="5"/>
  <c r="AR128" i="5"/>
  <c r="AT128" i="5"/>
  <c r="AN128" i="5"/>
  <c r="BB128" i="5"/>
  <c r="BC128" i="5"/>
  <c r="BA128" i="5"/>
  <c r="AO120" i="5"/>
  <c r="AN120" i="5"/>
  <c r="BB120" i="5"/>
  <c r="AL120" i="5"/>
  <c r="AQ120" i="5"/>
  <c r="BA120" i="5"/>
  <c r="BC120" i="5"/>
  <c r="AO112" i="5"/>
  <c r="AP112" i="5"/>
  <c r="AS112" i="5"/>
  <c r="AL112" i="5"/>
  <c r="AQ112" i="5"/>
  <c r="AR112" i="5"/>
  <c r="AT112" i="5"/>
  <c r="AN112" i="5"/>
  <c r="BC112" i="5"/>
  <c r="BA112" i="5"/>
  <c r="AL104" i="5"/>
  <c r="AQ104" i="5"/>
  <c r="BB104" i="5"/>
  <c r="BC104" i="5"/>
  <c r="BA104" i="5"/>
  <c r="AN98" i="5"/>
  <c r="BC98" i="5"/>
  <c r="AP98" i="5"/>
  <c r="BB98" i="5"/>
  <c r="AR98" i="5"/>
  <c r="AT98" i="5"/>
  <c r="AL98" i="5"/>
  <c r="AQ98" i="5"/>
  <c r="BA98" i="5"/>
  <c r="AL90" i="5"/>
  <c r="AQ90" i="5"/>
  <c r="BC90" i="5"/>
  <c r="BB90" i="5"/>
  <c r="BA90" i="5"/>
  <c r="AL84" i="5"/>
  <c r="AQ84" i="5"/>
  <c r="AS84" i="5"/>
  <c r="AP84" i="5"/>
  <c r="AT84" i="5"/>
  <c r="BC84" i="5"/>
  <c r="BA84" i="5"/>
  <c r="BB84" i="5"/>
  <c r="AO80" i="5"/>
  <c r="AP80" i="5"/>
  <c r="AL80" i="5"/>
  <c r="AQ80" i="5"/>
  <c r="AS80" i="5"/>
  <c r="AT80" i="5"/>
  <c r="AR80" i="5"/>
  <c r="AN80" i="5"/>
  <c r="BB80" i="5"/>
  <c r="BC80" i="5"/>
  <c r="BA80" i="5"/>
  <c r="BC74" i="5"/>
  <c r="AL74" i="5"/>
  <c r="AQ74" i="5"/>
  <c r="AR74" i="5"/>
  <c r="AS74" i="5"/>
  <c r="AP74" i="5"/>
  <c r="BB74" i="5"/>
  <c r="BA74" i="5"/>
  <c r="BK201" i="5"/>
  <c r="BJ201" i="5"/>
  <c r="BI201" i="5"/>
  <c r="BL201" i="5"/>
  <c r="BK185" i="5"/>
  <c r="BJ185" i="5"/>
  <c r="BI185" i="5"/>
  <c r="BL185" i="5"/>
  <c r="BK169" i="5"/>
  <c r="BJ169" i="5"/>
  <c r="BI169" i="5"/>
  <c r="BL169" i="5"/>
  <c r="BK157" i="5"/>
  <c r="BJ157" i="5"/>
  <c r="BI157" i="5"/>
  <c r="BL157" i="5"/>
  <c r="BK145" i="5"/>
  <c r="BJ145" i="5"/>
  <c r="BI145" i="5"/>
  <c r="BL145" i="5"/>
  <c r="BK129" i="5"/>
  <c r="BJ129" i="5"/>
  <c r="BI129" i="5"/>
  <c r="BL129" i="5"/>
  <c r="BK117" i="5"/>
  <c r="BJ117" i="5"/>
  <c r="BL117" i="5"/>
  <c r="BK101" i="5"/>
  <c r="BJ101" i="5"/>
  <c r="BL101" i="5"/>
  <c r="BK85" i="5"/>
  <c r="BJ85" i="5"/>
  <c r="BL85" i="5"/>
  <c r="BS200" i="5"/>
  <c r="BR200" i="5"/>
  <c r="BQ200" i="5"/>
  <c r="BT200" i="5"/>
  <c r="BM200" i="5"/>
  <c r="BO200" i="5"/>
  <c r="BS180" i="5"/>
  <c r="BR180" i="5"/>
  <c r="BQ180" i="5"/>
  <c r="BT180" i="5"/>
  <c r="BM180" i="5"/>
  <c r="BO180" i="5"/>
  <c r="BS164" i="5"/>
  <c r="BR164" i="5"/>
  <c r="BQ164" i="5"/>
  <c r="BT164" i="5"/>
  <c r="BM164" i="5"/>
  <c r="BO164" i="5"/>
  <c r="BS148" i="5"/>
  <c r="BR148" i="5"/>
  <c r="BQ148" i="5"/>
  <c r="BT148" i="5"/>
  <c r="BM148" i="5"/>
  <c r="BO148" i="5"/>
  <c r="BS128" i="5"/>
  <c r="BR128" i="5"/>
  <c r="BQ128" i="5"/>
  <c r="BT128" i="5"/>
  <c r="BM128" i="5"/>
  <c r="BO128" i="5"/>
  <c r="BS108" i="5"/>
  <c r="BQ108" i="5"/>
  <c r="BR108" i="5"/>
  <c r="BT108" i="5"/>
  <c r="BM108" i="5"/>
  <c r="BO108" i="5"/>
  <c r="BS92" i="5"/>
  <c r="BR92" i="5"/>
  <c r="BQ92" i="5"/>
  <c r="BT92" i="5"/>
  <c r="BM92" i="5"/>
  <c r="BO92" i="5"/>
  <c r="BS76" i="5"/>
  <c r="BR76" i="5"/>
  <c r="BQ76" i="5"/>
  <c r="BT76" i="5"/>
  <c r="BM76" i="5"/>
  <c r="BO76" i="5"/>
  <c r="CA205" i="5"/>
  <c r="BZ205" i="5"/>
  <c r="CB205" i="5"/>
  <c r="BV205" i="5"/>
  <c r="BY205" i="5"/>
  <c r="BX205" i="5"/>
  <c r="CA189" i="5"/>
  <c r="BZ189" i="5"/>
  <c r="CB189" i="5"/>
  <c r="BV189" i="5"/>
  <c r="BY189" i="5"/>
  <c r="BX189" i="5"/>
  <c r="CA173" i="5"/>
  <c r="BZ173" i="5"/>
  <c r="CB173" i="5"/>
  <c r="BV173" i="5"/>
  <c r="BY173" i="5"/>
  <c r="BX173" i="5"/>
  <c r="CA157" i="5"/>
  <c r="BZ157" i="5"/>
  <c r="CB157" i="5"/>
  <c r="BV157" i="5"/>
  <c r="BY157" i="5"/>
  <c r="BX157" i="5"/>
  <c r="BZ137" i="5"/>
  <c r="CA137" i="5"/>
  <c r="CB137" i="5"/>
  <c r="BV137" i="5"/>
  <c r="BY137" i="5"/>
  <c r="BX137" i="5"/>
  <c r="BZ121" i="5"/>
  <c r="CB121" i="5"/>
  <c r="BV121" i="5"/>
  <c r="CA121" i="5"/>
  <c r="BY121" i="5"/>
  <c r="BX121" i="5"/>
  <c r="BZ101" i="5"/>
  <c r="CA101" i="5"/>
  <c r="BY101" i="5"/>
  <c r="CB101" i="5"/>
  <c r="BV101" i="5"/>
  <c r="BX101" i="5"/>
  <c r="BZ85" i="5"/>
  <c r="CA85" i="5"/>
  <c r="BY85" i="5"/>
  <c r="CB85" i="5"/>
  <c r="BV85" i="5"/>
  <c r="BX85" i="5"/>
  <c r="CH192" i="5"/>
  <c r="CI192" i="5"/>
  <c r="CG192" i="5"/>
  <c r="CJ192" i="5"/>
  <c r="CE192" i="5"/>
  <c r="CC192" i="5"/>
  <c r="CH176" i="5"/>
  <c r="CI176" i="5"/>
  <c r="CG176" i="5"/>
  <c r="CJ176" i="5"/>
  <c r="CE176" i="5"/>
  <c r="CC176" i="5"/>
  <c r="CH156" i="5"/>
  <c r="CI156" i="5"/>
  <c r="CG156" i="5"/>
  <c r="CJ156" i="5"/>
  <c r="CE156" i="5"/>
  <c r="CC156" i="5"/>
  <c r="CI136" i="5"/>
  <c r="CH136" i="5"/>
  <c r="CG136" i="5"/>
  <c r="CJ136" i="5"/>
  <c r="CE136" i="5"/>
  <c r="CC136" i="5"/>
  <c r="CI124" i="5"/>
  <c r="CG124" i="5"/>
  <c r="CH124" i="5"/>
  <c r="CJ124" i="5"/>
  <c r="CE124" i="5"/>
  <c r="CC124" i="5"/>
  <c r="CH108" i="5"/>
  <c r="CI108" i="5"/>
  <c r="CG108" i="5"/>
  <c r="CJ108" i="5"/>
  <c r="CE108" i="5"/>
  <c r="CC108" i="5"/>
  <c r="CI96" i="5"/>
  <c r="CH96" i="5"/>
  <c r="CG96" i="5"/>
  <c r="CJ96" i="5"/>
  <c r="CE96" i="5"/>
  <c r="CC96" i="5"/>
  <c r="CH80" i="5"/>
  <c r="CI80" i="5"/>
  <c r="CG80" i="5"/>
  <c r="CJ80" i="5"/>
  <c r="CE80" i="5"/>
  <c r="CC80" i="5"/>
  <c r="AU17" i="5"/>
  <c r="T11" i="5"/>
  <c r="AU74" i="5"/>
  <c r="AU78" i="5"/>
  <c r="AU86" i="5"/>
  <c r="AU94" i="5"/>
  <c r="AU98" i="5"/>
  <c r="AU102" i="5"/>
  <c r="AU110" i="5"/>
  <c r="AU118" i="5"/>
  <c r="AU122" i="5"/>
  <c r="AU126" i="5"/>
  <c r="AU134" i="5"/>
  <c r="AU138" i="5"/>
  <c r="AU142" i="5"/>
  <c r="AU150" i="5"/>
  <c r="AU154" i="5"/>
  <c r="AU158" i="5"/>
  <c r="AU162" i="5"/>
  <c r="AU166" i="5"/>
  <c r="AU170" i="5"/>
  <c r="AU174" i="5"/>
  <c r="AU178" i="5"/>
  <c r="AU182" i="5"/>
  <c r="AU186" i="5"/>
  <c r="AU190" i="5"/>
  <c r="AU202" i="5"/>
  <c r="AU206" i="5"/>
  <c r="AW204" i="5"/>
  <c r="AW196" i="5"/>
  <c r="AW188" i="5"/>
  <c r="AW180" i="5"/>
  <c r="AW172" i="5"/>
  <c r="AW164" i="5"/>
  <c r="AW156" i="5"/>
  <c r="AW148" i="5"/>
  <c r="AW140" i="5"/>
  <c r="AW132" i="5"/>
  <c r="AW124" i="5"/>
  <c r="AW116" i="5"/>
  <c r="AW108" i="5"/>
  <c r="AW100" i="5"/>
  <c r="AW92" i="5"/>
  <c r="AW84" i="5"/>
  <c r="AW76" i="5"/>
  <c r="AX17" i="5"/>
  <c r="AY202" i="5"/>
  <c r="AY194" i="5"/>
  <c r="AY186" i="5"/>
  <c r="AY178" i="5"/>
  <c r="AY170" i="5"/>
  <c r="AY162" i="5"/>
  <c r="AY154" i="5"/>
  <c r="AY146" i="5"/>
  <c r="AY138" i="5"/>
  <c r="AY130" i="5"/>
  <c r="AY122" i="5"/>
  <c r="AY114" i="5"/>
  <c r="AY106" i="5"/>
  <c r="AY98" i="5"/>
  <c r="AY90" i="5"/>
  <c r="AY82" i="5"/>
  <c r="AY74" i="5"/>
  <c r="BD17" i="5"/>
  <c r="BH205" i="5"/>
  <c r="BH197" i="5"/>
  <c r="BH189" i="5"/>
  <c r="BH181" i="5"/>
  <c r="BH173" i="5"/>
  <c r="BH165" i="5"/>
  <c r="BH157" i="5"/>
  <c r="BH145" i="5"/>
  <c r="BH129" i="5"/>
  <c r="BH113" i="5"/>
  <c r="BH97" i="5"/>
  <c r="BH81" i="5"/>
  <c r="BK204" i="5"/>
  <c r="BJ204" i="5"/>
  <c r="BI204" i="5"/>
  <c r="BL204" i="5"/>
  <c r="BJ196" i="5"/>
  <c r="BK196" i="5"/>
  <c r="BI196" i="5"/>
  <c r="BL196" i="5"/>
  <c r="BK188" i="5"/>
  <c r="BJ188" i="5"/>
  <c r="BI188" i="5"/>
  <c r="BL188" i="5"/>
  <c r="BJ180" i="5"/>
  <c r="BK180" i="5"/>
  <c r="BI180" i="5"/>
  <c r="BL180" i="5"/>
  <c r="BK172" i="5"/>
  <c r="BI172" i="5"/>
  <c r="BL172" i="5"/>
  <c r="BJ172" i="5"/>
  <c r="BJ164" i="5"/>
  <c r="BK164" i="5"/>
  <c r="BI164" i="5"/>
  <c r="BL164" i="5"/>
  <c r="BJ152" i="5"/>
  <c r="BK152" i="5"/>
  <c r="BI152" i="5"/>
  <c r="BL152" i="5"/>
  <c r="BH152" i="5"/>
  <c r="BK144" i="5"/>
  <c r="BI144" i="5"/>
  <c r="BL144" i="5"/>
  <c r="BH144" i="5"/>
  <c r="BJ144" i="5"/>
  <c r="BK140" i="5"/>
  <c r="BJ140" i="5"/>
  <c r="BI140" i="5"/>
  <c r="BL140" i="5"/>
  <c r="BH140" i="5"/>
  <c r="BJ132" i="5"/>
  <c r="BK132" i="5"/>
  <c r="BI132" i="5"/>
  <c r="BL132" i="5"/>
  <c r="BH132" i="5"/>
  <c r="BK124" i="5"/>
  <c r="BJ124" i="5"/>
  <c r="BI124" i="5"/>
  <c r="BL124" i="5"/>
  <c r="BH124" i="5"/>
  <c r="BJ116" i="5"/>
  <c r="BK116" i="5"/>
  <c r="BI116" i="5"/>
  <c r="BL116" i="5"/>
  <c r="BH116" i="5"/>
  <c r="BK108" i="5"/>
  <c r="BJ108" i="5"/>
  <c r="BI108" i="5"/>
  <c r="BL108" i="5"/>
  <c r="BH108" i="5"/>
  <c r="BJ100" i="5"/>
  <c r="BI100" i="5"/>
  <c r="BK100" i="5"/>
  <c r="BL100" i="5"/>
  <c r="BH100" i="5"/>
  <c r="BK92" i="5"/>
  <c r="BJ92" i="5"/>
  <c r="BI92" i="5"/>
  <c r="BL92" i="5"/>
  <c r="BH92" i="5"/>
  <c r="BJ84" i="5"/>
  <c r="BK84" i="5"/>
  <c r="BI84" i="5"/>
  <c r="BL84" i="5"/>
  <c r="BH84" i="5"/>
  <c r="BK76" i="5"/>
  <c r="BJ76" i="5"/>
  <c r="BI76" i="5"/>
  <c r="BL76" i="5"/>
  <c r="BH76" i="5"/>
  <c r="BS203" i="5"/>
  <c r="BR203" i="5"/>
  <c r="BP203" i="5"/>
  <c r="BT203" i="5"/>
  <c r="BN203" i="5"/>
  <c r="BR195" i="5"/>
  <c r="BS195" i="5"/>
  <c r="BP195" i="5"/>
  <c r="BQ195" i="5"/>
  <c r="BT195" i="5"/>
  <c r="BN195" i="5"/>
  <c r="BS187" i="5"/>
  <c r="BR187" i="5"/>
  <c r="BP187" i="5"/>
  <c r="BT187" i="5"/>
  <c r="BN187" i="5"/>
  <c r="BR179" i="5"/>
  <c r="BS179" i="5"/>
  <c r="BP179" i="5"/>
  <c r="BQ179" i="5"/>
  <c r="BT179" i="5"/>
  <c r="BN179" i="5"/>
  <c r="BS171" i="5"/>
  <c r="BR171" i="5"/>
  <c r="BP171" i="5"/>
  <c r="BT171" i="5"/>
  <c r="BN171" i="5"/>
  <c r="BR163" i="5"/>
  <c r="BS163" i="5"/>
  <c r="BP163" i="5"/>
  <c r="BQ163" i="5"/>
  <c r="BT163" i="5"/>
  <c r="BN163" i="5"/>
  <c r="BS155" i="5"/>
  <c r="BR155" i="5"/>
  <c r="BP155" i="5"/>
  <c r="BT155" i="5"/>
  <c r="BN155" i="5"/>
  <c r="BR151" i="5"/>
  <c r="BS151" i="5"/>
  <c r="BP151" i="5"/>
  <c r="BQ151" i="5"/>
  <c r="BT151" i="5"/>
  <c r="BN151" i="5"/>
  <c r="BR143" i="5"/>
  <c r="BS143" i="5"/>
  <c r="BQ143" i="5"/>
  <c r="BP143" i="5"/>
  <c r="BT143" i="5"/>
  <c r="BN143" i="5"/>
  <c r="BR135" i="5"/>
  <c r="BS135" i="5"/>
  <c r="BP135" i="5"/>
  <c r="BQ135" i="5"/>
  <c r="BT135" i="5"/>
  <c r="BN135" i="5"/>
  <c r="BR127" i="5"/>
  <c r="BS127" i="5"/>
  <c r="BQ127" i="5"/>
  <c r="BP127" i="5"/>
  <c r="BT127" i="5"/>
  <c r="BN127" i="5"/>
  <c r="BR119" i="5"/>
  <c r="BS119" i="5"/>
  <c r="BP119" i="5"/>
  <c r="BQ119" i="5"/>
  <c r="BT119" i="5"/>
  <c r="BN119" i="5"/>
  <c r="BR111" i="5"/>
  <c r="BS111" i="5"/>
  <c r="BQ111" i="5"/>
  <c r="BP111" i="5"/>
  <c r="BT111" i="5"/>
  <c r="BN111" i="5"/>
  <c r="BR99" i="5"/>
  <c r="BS99" i="5"/>
  <c r="BP99" i="5"/>
  <c r="BQ99" i="5"/>
  <c r="BT99" i="5"/>
  <c r="BN99" i="5"/>
  <c r="BS91" i="5"/>
  <c r="BR91" i="5"/>
  <c r="BP91" i="5"/>
  <c r="BT91" i="5"/>
  <c r="BN91" i="5"/>
  <c r="BS75" i="5"/>
  <c r="BR75" i="5"/>
  <c r="BP75" i="5"/>
  <c r="BT75" i="5"/>
  <c r="BN75" i="5"/>
  <c r="BU201" i="5"/>
  <c r="BU185" i="5"/>
  <c r="BU153" i="5"/>
  <c r="BU137" i="5"/>
  <c r="BU121" i="5"/>
  <c r="BU73" i="5"/>
  <c r="BW193" i="5"/>
  <c r="BW177" i="5"/>
  <c r="BW161" i="5"/>
  <c r="BW145" i="5"/>
  <c r="BW129" i="5"/>
  <c r="BW113" i="5"/>
  <c r="BW97" i="5"/>
  <c r="P12" i="5"/>
  <c r="T14" i="5"/>
  <c r="T10" i="5"/>
  <c r="AQ73" i="5"/>
  <c r="AQ85" i="5"/>
  <c r="AQ89" i="5"/>
  <c r="AQ97" i="5"/>
  <c r="AQ99" i="5"/>
  <c r="AQ109" i="5"/>
  <c r="AQ111" i="5"/>
  <c r="AQ121" i="5"/>
  <c r="AQ129" i="5"/>
  <c r="AQ133" i="5"/>
  <c r="AQ139" i="5"/>
  <c r="AQ151" i="5"/>
  <c r="AQ157" i="5"/>
  <c r="AQ161" i="5"/>
  <c r="AQ165" i="5"/>
  <c r="AQ169" i="5"/>
  <c r="AQ171" i="5"/>
  <c r="AQ181" i="5"/>
  <c r="AQ193" i="5"/>
  <c r="AQ203" i="5"/>
  <c r="AX200" i="5"/>
  <c r="AX196" i="5"/>
  <c r="AX188" i="5"/>
  <c r="AX180" i="5"/>
  <c r="AX172" i="5"/>
  <c r="AX164" i="5"/>
  <c r="AX160" i="5"/>
  <c r="AX156" i="5"/>
  <c r="AX152" i="5"/>
  <c r="AX144" i="5"/>
  <c r="AX136" i="5"/>
  <c r="AX128" i="5"/>
  <c r="AX120" i="5"/>
  <c r="AX112" i="5"/>
  <c r="AX108" i="5"/>
  <c r="AX104" i="5"/>
  <c r="AX100" i="5"/>
  <c r="AX92" i="5"/>
  <c r="AX84" i="5"/>
  <c r="AX80" i="5"/>
  <c r="AX76" i="5"/>
  <c r="AX72" i="5"/>
  <c r="AY17" i="5"/>
  <c r="AZ206" i="5"/>
  <c r="AZ202" i="5"/>
  <c r="AZ194" i="5"/>
  <c r="AZ190" i="5"/>
  <c r="AZ186" i="5"/>
  <c r="AZ182" i="5"/>
  <c r="AZ178" i="5"/>
  <c r="AZ174" i="5"/>
  <c r="AZ170" i="5"/>
  <c r="AZ166" i="5"/>
  <c r="AZ162" i="5"/>
  <c r="AZ154" i="5"/>
  <c r="AZ150" i="5"/>
  <c r="AZ146" i="5"/>
  <c r="AZ142" i="5"/>
  <c r="AZ138" i="5"/>
  <c r="AZ134" i="5"/>
  <c r="AZ130" i="5"/>
  <c r="AZ126" i="5"/>
  <c r="AZ122" i="5"/>
  <c r="AZ118" i="5"/>
  <c r="AZ114" i="5"/>
  <c r="AZ110" i="5"/>
  <c r="AZ102" i="5"/>
  <c r="AZ98" i="5"/>
  <c r="AZ94" i="5"/>
  <c r="AZ90" i="5"/>
  <c r="AZ86" i="5"/>
  <c r="AZ82" i="5"/>
  <c r="AZ74" i="5"/>
  <c r="AL205" i="5"/>
  <c r="AQ205" i="5"/>
  <c r="BB205" i="5"/>
  <c r="BC205" i="5"/>
  <c r="BA205" i="5"/>
  <c r="AL203" i="5"/>
  <c r="AO203" i="5"/>
  <c r="AR203" i="5"/>
  <c r="AP203" i="5"/>
  <c r="AS203" i="5"/>
  <c r="BB203" i="5"/>
  <c r="AN203" i="5"/>
  <c r="AT203" i="5"/>
  <c r="BC203" i="5"/>
  <c r="BA203" i="5"/>
  <c r="AO201" i="5"/>
  <c r="AL201" i="5"/>
  <c r="AR201" i="5"/>
  <c r="AN201" i="5"/>
  <c r="BB201" i="5"/>
  <c r="BC201" i="5"/>
  <c r="BA201" i="5"/>
  <c r="AL199" i="5"/>
  <c r="AP199" i="5"/>
  <c r="AR199" i="5"/>
  <c r="BB199" i="5"/>
  <c r="BC199" i="5"/>
  <c r="AS199" i="5"/>
  <c r="AN199" i="5"/>
  <c r="AO199" i="5"/>
  <c r="AT199" i="5"/>
  <c r="BA199" i="5"/>
  <c r="AP197" i="5"/>
  <c r="AR197" i="5"/>
  <c r="AL197" i="5"/>
  <c r="AT197" i="5"/>
  <c r="AO197" i="5"/>
  <c r="AS197" i="5"/>
  <c r="BC197" i="5"/>
  <c r="BA197" i="5"/>
  <c r="BB197" i="5"/>
  <c r="AL195" i="5"/>
  <c r="AQ195" i="5"/>
  <c r="AR195" i="5"/>
  <c r="AS195" i="5"/>
  <c r="AT195" i="5"/>
  <c r="AN195" i="5"/>
  <c r="BB195" i="5"/>
  <c r="AP195" i="5"/>
  <c r="AO195" i="5"/>
  <c r="BC195" i="5"/>
  <c r="AT193" i="5"/>
  <c r="BC193" i="5"/>
  <c r="AL193" i="5"/>
  <c r="AO193" i="5"/>
  <c r="AS193" i="5"/>
  <c r="BB193" i="5"/>
  <c r="BA193" i="5"/>
  <c r="AL191" i="5"/>
  <c r="AR191" i="5"/>
  <c r="BB191" i="5"/>
  <c r="BC191" i="5"/>
  <c r="BA191" i="5"/>
  <c r="AL189" i="5"/>
  <c r="AT189" i="5"/>
  <c r="AR189" i="5"/>
  <c r="AN189" i="5"/>
  <c r="BB189" i="5"/>
  <c r="BC189" i="5"/>
  <c r="BA189" i="5"/>
  <c r="AL187" i="5"/>
  <c r="AO187" i="5"/>
  <c r="BB187" i="5"/>
  <c r="BC187" i="5"/>
  <c r="BA187" i="5"/>
  <c r="AO185" i="5"/>
  <c r="AR185" i="5"/>
  <c r="AL185" i="5"/>
  <c r="AQ185" i="5"/>
  <c r="AS185" i="5"/>
  <c r="AN185" i="5"/>
  <c r="BB185" i="5"/>
  <c r="BC185" i="5"/>
  <c r="BA185" i="5"/>
  <c r="AL183" i="5"/>
  <c r="AQ183" i="5"/>
  <c r="BB183" i="5"/>
  <c r="BC183" i="5"/>
  <c r="BA183" i="5"/>
  <c r="AP181" i="5"/>
  <c r="AR181" i="5"/>
  <c r="AT181" i="5"/>
  <c r="AL181" i="5"/>
  <c r="AN181" i="5"/>
  <c r="AO181" i="5"/>
  <c r="AS181" i="5"/>
  <c r="BB181" i="5"/>
  <c r="BC181" i="5"/>
  <c r="BA181" i="5"/>
  <c r="AL179" i="5"/>
  <c r="AR179" i="5"/>
  <c r="BB179" i="5"/>
  <c r="BC179" i="5"/>
  <c r="AO177" i="5"/>
  <c r="BC177" i="5"/>
  <c r="AL177" i="5"/>
  <c r="AP177" i="5"/>
  <c r="AN177" i="5"/>
  <c r="BB177" i="5"/>
  <c r="BA177" i="5"/>
  <c r="AL175" i="5"/>
  <c r="AO175" i="5"/>
  <c r="AR175" i="5"/>
  <c r="BB175" i="5"/>
  <c r="AN175" i="5"/>
  <c r="AP175" i="5"/>
  <c r="BC175" i="5"/>
  <c r="BA175" i="5"/>
  <c r="AL173" i="5"/>
  <c r="AQ173" i="5"/>
  <c r="AR173" i="5"/>
  <c r="AT173" i="5"/>
  <c r="AS173" i="5"/>
  <c r="BB173" i="5"/>
  <c r="AO173" i="5"/>
  <c r="BC173" i="5"/>
  <c r="BA173" i="5"/>
  <c r="AL171" i="5"/>
  <c r="AR171" i="5"/>
  <c r="AO171" i="5"/>
  <c r="BB171" i="5"/>
  <c r="AP171" i="5"/>
  <c r="BC171" i="5"/>
  <c r="BA171" i="5"/>
  <c r="AO169" i="5"/>
  <c r="AR169" i="5"/>
  <c r="AT169" i="5"/>
  <c r="AL169" i="5"/>
  <c r="AP169" i="5"/>
  <c r="AS169" i="5"/>
  <c r="AN169" i="5"/>
  <c r="BC169" i="5"/>
  <c r="BA169" i="5"/>
  <c r="BB169" i="5"/>
  <c r="AL167" i="5"/>
  <c r="AR167" i="5"/>
  <c r="AP167" i="5"/>
  <c r="BB167" i="5"/>
  <c r="AN167" i="5"/>
  <c r="BC167" i="5"/>
  <c r="AT167" i="5"/>
  <c r="BA167" i="5"/>
  <c r="AR165" i="5"/>
  <c r="AT165" i="5"/>
  <c r="AO165" i="5"/>
  <c r="AL165" i="5"/>
  <c r="AP165" i="5"/>
  <c r="AN165" i="5"/>
  <c r="AS165" i="5"/>
  <c r="BB165" i="5"/>
  <c r="BC165" i="5"/>
  <c r="BA165" i="5"/>
  <c r="AL163" i="5"/>
  <c r="AQ163" i="5"/>
  <c r="AR163" i="5"/>
  <c r="AT163" i="5"/>
  <c r="AN163" i="5"/>
  <c r="BB163" i="5"/>
  <c r="BC163" i="5"/>
  <c r="AP161" i="5"/>
  <c r="AL161" i="5"/>
  <c r="AR161" i="5"/>
  <c r="BC161" i="5"/>
  <c r="AS161" i="5"/>
  <c r="BA161" i="5"/>
  <c r="BB161" i="5"/>
  <c r="AL159" i="5"/>
  <c r="AO159" i="5"/>
  <c r="AR159" i="5"/>
  <c r="BB159" i="5"/>
  <c r="AS159" i="5"/>
  <c r="AT159" i="5"/>
  <c r="AP159" i="5"/>
  <c r="BC159" i="5"/>
  <c r="BA159" i="5"/>
  <c r="AP157" i="5"/>
  <c r="AL157" i="5"/>
  <c r="AR157" i="5"/>
  <c r="AT157" i="5"/>
  <c r="AN157" i="5"/>
  <c r="BB157" i="5"/>
  <c r="AS157" i="5"/>
  <c r="AO157" i="5"/>
  <c r="BC157" i="5"/>
  <c r="BA157" i="5"/>
  <c r="AL155" i="5"/>
  <c r="AS155" i="5"/>
  <c r="AO155" i="5"/>
  <c r="AR155" i="5"/>
  <c r="BB155" i="5"/>
  <c r="AP155" i="5"/>
  <c r="AN155" i="5"/>
  <c r="BC155" i="5"/>
  <c r="BA155" i="5"/>
  <c r="AP153" i="5"/>
  <c r="AR153" i="5"/>
  <c r="AT153" i="5"/>
  <c r="AN153" i="5"/>
  <c r="AL153" i="5"/>
  <c r="AQ153" i="5"/>
  <c r="AS153" i="5"/>
  <c r="BB153" i="5"/>
  <c r="BC153" i="5"/>
  <c r="BA153" i="5"/>
  <c r="AL151" i="5"/>
  <c r="AO151" i="5"/>
  <c r="AP151" i="5"/>
  <c r="AR151" i="5"/>
  <c r="BB151" i="5"/>
  <c r="AT151" i="5"/>
  <c r="BC151" i="5"/>
  <c r="AS151" i="5"/>
  <c r="BA151" i="5"/>
  <c r="AP149" i="5"/>
  <c r="AL149" i="5"/>
  <c r="AR149" i="5"/>
  <c r="AO149" i="5"/>
  <c r="BB149" i="5"/>
  <c r="BC149" i="5"/>
  <c r="BA149" i="5"/>
  <c r="AL147" i="5"/>
  <c r="AQ147" i="5"/>
  <c r="AR147" i="5"/>
  <c r="AS147" i="5"/>
  <c r="AN147" i="5"/>
  <c r="BB147" i="5"/>
  <c r="AO147" i="5"/>
  <c r="BC147" i="5"/>
  <c r="BC145" i="5"/>
  <c r="BB145" i="5"/>
  <c r="BA145" i="5"/>
  <c r="AL145" i="5"/>
  <c r="AT145" i="5"/>
  <c r="AL143" i="5"/>
  <c r="AQ143" i="5"/>
  <c r="AR143" i="5"/>
  <c r="BB143" i="5"/>
  <c r="AO143" i="5"/>
  <c r="AP143" i="5"/>
  <c r="AN143" i="5"/>
  <c r="AS143" i="5"/>
  <c r="AT143" i="5"/>
  <c r="BC143" i="5"/>
  <c r="BA143" i="5"/>
  <c r="AL141" i="5"/>
  <c r="AR141" i="5"/>
  <c r="BB141" i="5"/>
  <c r="BC141" i="5"/>
  <c r="BA141" i="5"/>
  <c r="AL139" i="5"/>
  <c r="AO139" i="5"/>
  <c r="AR139" i="5"/>
  <c r="AP139" i="5"/>
  <c r="AS139" i="5"/>
  <c r="BB139" i="5"/>
  <c r="AN139" i="5"/>
  <c r="AT139" i="5"/>
  <c r="BC139" i="5"/>
  <c r="BA139" i="5"/>
  <c r="AO137" i="5"/>
  <c r="AL137" i="5"/>
  <c r="AR137" i="5"/>
  <c r="AS137" i="5"/>
  <c r="BB137" i="5"/>
  <c r="BC137" i="5"/>
  <c r="BA137" i="5"/>
  <c r="AL135" i="5"/>
  <c r="AQ135" i="5"/>
  <c r="AP135" i="5"/>
  <c r="AR135" i="5"/>
  <c r="BB135" i="5"/>
  <c r="BC135" i="5"/>
  <c r="AS135" i="5"/>
  <c r="AO135" i="5"/>
  <c r="AN135" i="5"/>
  <c r="AT135" i="5"/>
  <c r="BA135" i="5"/>
  <c r="AP133" i="5"/>
  <c r="AR133" i="5"/>
  <c r="AO133" i="5"/>
  <c r="AS133" i="5"/>
  <c r="AN133" i="5"/>
  <c r="AL133" i="5"/>
  <c r="AT133" i="5"/>
  <c r="BA133" i="5"/>
  <c r="BB133" i="5"/>
  <c r="AL131" i="5"/>
  <c r="AR131" i="5"/>
  <c r="BB131" i="5"/>
  <c r="BC131" i="5"/>
  <c r="AR129" i="5"/>
  <c r="AT129" i="5"/>
  <c r="BC129" i="5"/>
  <c r="AL129" i="5"/>
  <c r="AP129" i="5"/>
  <c r="AO129" i="5"/>
  <c r="AS129" i="5"/>
  <c r="AN129" i="5"/>
  <c r="BB129" i="5"/>
  <c r="BA129" i="5"/>
  <c r="AL127" i="5"/>
  <c r="AP127" i="5"/>
  <c r="AR127" i="5"/>
  <c r="BB127" i="5"/>
  <c r="AO127" i="5"/>
  <c r="AS127" i="5"/>
  <c r="BC127" i="5"/>
  <c r="BA127" i="5"/>
  <c r="AL125" i="5"/>
  <c r="AQ125" i="5"/>
  <c r="AR125" i="5"/>
  <c r="AT125" i="5"/>
  <c r="AN125" i="5"/>
  <c r="BB125" i="5"/>
  <c r="AS125" i="5"/>
  <c r="BC125" i="5"/>
  <c r="BA125" i="5"/>
  <c r="AL123" i="5"/>
  <c r="AR123" i="5"/>
  <c r="AO123" i="5"/>
  <c r="BB123" i="5"/>
  <c r="AT123" i="5"/>
  <c r="BC123" i="5"/>
  <c r="BA123" i="5"/>
  <c r="AO121" i="5"/>
  <c r="AR121" i="5"/>
  <c r="AT121" i="5"/>
  <c r="AL121" i="5"/>
  <c r="AP121" i="5"/>
  <c r="AS121" i="5"/>
  <c r="AN121" i="5"/>
  <c r="BB121" i="5"/>
  <c r="BC121" i="5"/>
  <c r="BA121" i="5"/>
  <c r="AL119" i="5"/>
  <c r="AR119" i="5"/>
  <c r="AP119" i="5"/>
  <c r="BB119" i="5"/>
  <c r="BC119" i="5"/>
  <c r="AS119" i="5"/>
  <c r="AO119" i="5"/>
  <c r="BA119" i="5"/>
  <c r="AO117" i="5"/>
  <c r="AL117" i="5"/>
  <c r="AP117" i="5"/>
  <c r="BB117" i="5"/>
  <c r="BC117" i="5"/>
  <c r="BA117" i="5"/>
  <c r="AL115" i="5"/>
  <c r="AP115" i="5"/>
  <c r="AR115" i="5"/>
  <c r="AT115" i="5"/>
  <c r="AN115" i="5"/>
  <c r="BB115" i="5"/>
  <c r="BC115" i="5"/>
  <c r="AP113" i="5"/>
  <c r="AS113" i="5"/>
  <c r="BC113" i="5"/>
  <c r="AL113" i="5"/>
  <c r="AQ113" i="5"/>
  <c r="BB113" i="5"/>
  <c r="BA113" i="5"/>
  <c r="AL111" i="5"/>
  <c r="AS111" i="5"/>
  <c r="AR111" i="5"/>
  <c r="AO111" i="5"/>
  <c r="BB111" i="5"/>
  <c r="AP111" i="5"/>
  <c r="AN111" i="5"/>
  <c r="AT111" i="5"/>
  <c r="BC111" i="5"/>
  <c r="BA111" i="5"/>
  <c r="AP109" i="5"/>
  <c r="AL109" i="5"/>
  <c r="AR109" i="5"/>
  <c r="AT109" i="5"/>
  <c r="AN109" i="5"/>
  <c r="AS109" i="5"/>
  <c r="BB109" i="5"/>
  <c r="AO109" i="5"/>
  <c r="BC109" i="5"/>
  <c r="BA109" i="5"/>
  <c r="AL107" i="5"/>
  <c r="AQ107" i="5"/>
  <c r="AO107" i="5"/>
  <c r="AR107" i="5"/>
  <c r="BB107" i="5"/>
  <c r="AN107" i="5"/>
  <c r="AP107" i="5"/>
  <c r="BC107" i="5"/>
  <c r="BA107" i="5"/>
  <c r="AL105" i="5"/>
  <c r="AO105" i="5"/>
  <c r="BA105" i="5"/>
  <c r="BB105" i="5"/>
  <c r="BC105" i="5"/>
  <c r="AL103" i="5"/>
  <c r="AT103" i="5"/>
  <c r="AP103" i="5"/>
  <c r="AR103" i="5"/>
  <c r="BB103" i="5"/>
  <c r="AN103" i="5"/>
  <c r="BC103" i="5"/>
  <c r="AS103" i="5"/>
  <c r="AO103" i="5"/>
  <c r="BA103" i="5"/>
  <c r="AP101" i="5"/>
  <c r="AT101" i="5"/>
  <c r="AO101" i="5"/>
  <c r="AS101" i="5"/>
  <c r="AL101" i="5"/>
  <c r="AQ101" i="5"/>
  <c r="AN101" i="5"/>
  <c r="BB101" i="5"/>
  <c r="BC101" i="5"/>
  <c r="BA101" i="5"/>
  <c r="AL99" i="5"/>
  <c r="AS99" i="5"/>
  <c r="AR99" i="5"/>
  <c r="AO99" i="5"/>
  <c r="AT99" i="5"/>
  <c r="AN99" i="5"/>
  <c r="BB99" i="5"/>
  <c r="BC99" i="5"/>
  <c r="AP97" i="5"/>
  <c r="AR97" i="5"/>
  <c r="AL97" i="5"/>
  <c r="AT97" i="5"/>
  <c r="BC97" i="5"/>
  <c r="AO97" i="5"/>
  <c r="AS97" i="5"/>
  <c r="BB97" i="5"/>
  <c r="BA97" i="5"/>
  <c r="AL95" i="5"/>
  <c r="AR95" i="5"/>
  <c r="BB95" i="5"/>
  <c r="AP95" i="5"/>
  <c r="AS95" i="5"/>
  <c r="AT95" i="5"/>
  <c r="AN95" i="5"/>
  <c r="AO95" i="5"/>
  <c r="BC95" i="5"/>
  <c r="BA95" i="5"/>
  <c r="AL93" i="5"/>
  <c r="AR93" i="5"/>
  <c r="BB93" i="5"/>
  <c r="BC93" i="5"/>
  <c r="BA93" i="5"/>
  <c r="AL91" i="5"/>
  <c r="AQ91" i="5"/>
  <c r="AO91" i="5"/>
  <c r="AR91" i="5"/>
  <c r="AS91" i="5"/>
  <c r="BB91" i="5"/>
  <c r="AP91" i="5"/>
  <c r="AT91" i="5"/>
  <c r="AN91" i="5"/>
  <c r="BC91" i="5"/>
  <c r="BA91" i="5"/>
  <c r="AO89" i="5"/>
  <c r="AL89" i="5"/>
  <c r="AR89" i="5"/>
  <c r="AN89" i="5"/>
  <c r="BB89" i="5"/>
  <c r="BC89" i="5"/>
  <c r="BA89" i="5"/>
  <c r="AL87" i="5"/>
  <c r="AP87" i="5"/>
  <c r="AR87" i="5"/>
  <c r="AO87" i="5"/>
  <c r="BB87" i="5"/>
  <c r="AT87" i="5"/>
  <c r="BC87" i="5"/>
  <c r="AN87" i="5"/>
  <c r="AS87" i="5"/>
  <c r="BA87" i="5"/>
  <c r="AP85" i="5"/>
  <c r="AR85" i="5"/>
  <c r="AL85" i="5"/>
  <c r="AT85" i="5"/>
  <c r="AS85" i="5"/>
  <c r="AN85" i="5"/>
  <c r="BB85" i="5"/>
  <c r="BC85" i="5"/>
  <c r="BA85" i="5"/>
  <c r="AL83" i="5"/>
  <c r="AQ83" i="5"/>
  <c r="AR83" i="5"/>
  <c r="AS83" i="5"/>
  <c r="AT83" i="5"/>
  <c r="AN83" i="5"/>
  <c r="BB83" i="5"/>
  <c r="AO83" i="5"/>
  <c r="AP83" i="5"/>
  <c r="BC83" i="5"/>
  <c r="BC81" i="5"/>
  <c r="AL81" i="5"/>
  <c r="AS81" i="5"/>
  <c r="BB81" i="5"/>
  <c r="BA81" i="5"/>
  <c r="AL79" i="5"/>
  <c r="AR79" i="5"/>
  <c r="BB79" i="5"/>
  <c r="BC79" i="5"/>
  <c r="AT79" i="5"/>
  <c r="BA79" i="5"/>
  <c r="AL77" i="5"/>
  <c r="AQ77" i="5"/>
  <c r="AR77" i="5"/>
  <c r="AS77" i="5"/>
  <c r="BB77" i="5"/>
  <c r="BB210" i="5"/>
  <c r="BA77" i="5"/>
  <c r="BC77" i="5"/>
  <c r="AL75" i="5"/>
  <c r="AO75" i="5"/>
  <c r="BB75" i="5"/>
  <c r="BC75" i="5"/>
  <c r="BA75" i="5"/>
  <c r="AO73" i="5"/>
  <c r="AR73" i="5"/>
  <c r="AL73" i="5"/>
  <c r="AT73" i="5"/>
  <c r="AS73" i="5"/>
  <c r="AN73" i="5"/>
  <c r="BB73" i="5"/>
  <c r="BC73" i="5"/>
  <c r="BA73" i="5"/>
  <c r="AL71" i="5"/>
  <c r="AP71" i="5"/>
  <c r="BB71" i="5"/>
  <c r="BC71" i="5"/>
  <c r="BA71" i="5"/>
  <c r="BE205" i="5"/>
  <c r="BE201" i="5"/>
  <c r="BE193" i="5"/>
  <c r="BE189" i="5"/>
  <c r="BE185" i="5"/>
  <c r="BE177" i="5"/>
  <c r="BE173" i="5"/>
  <c r="BE169" i="5"/>
  <c r="BE165" i="5"/>
  <c r="BE157" i="5"/>
  <c r="BE153" i="5"/>
  <c r="BE149" i="5"/>
  <c r="BE145" i="5"/>
  <c r="BE137" i="5"/>
  <c r="BE133" i="5"/>
  <c r="BE129" i="5"/>
  <c r="BE121" i="5"/>
  <c r="BE117" i="5"/>
  <c r="BE113" i="5"/>
  <c r="BE109" i="5"/>
  <c r="BE101" i="5"/>
  <c r="BE97" i="5"/>
  <c r="BE93" i="5"/>
  <c r="BE85" i="5"/>
  <c r="BE81" i="5"/>
  <c r="BE73" i="5"/>
  <c r="BH204" i="5"/>
  <c r="BH200" i="5"/>
  <c r="BH196" i="5"/>
  <c r="BH188" i="5"/>
  <c r="BH180" i="5"/>
  <c r="BH172" i="5"/>
  <c r="BH164" i="5"/>
  <c r="BJ203" i="5"/>
  <c r="BK203" i="5"/>
  <c r="BI203" i="5"/>
  <c r="BL203" i="5"/>
  <c r="BK199" i="5"/>
  <c r="BJ199" i="5"/>
  <c r="BI199" i="5"/>
  <c r="BL199" i="5"/>
  <c r="BJ195" i="5"/>
  <c r="BK195" i="5"/>
  <c r="BI195" i="5"/>
  <c r="BL195" i="5"/>
  <c r="BJ191" i="5"/>
  <c r="BK191" i="5"/>
  <c r="BI191" i="5"/>
  <c r="BL191" i="5"/>
  <c r="BK187" i="5"/>
  <c r="BJ187" i="5"/>
  <c r="BI187" i="5"/>
  <c r="BL187" i="5"/>
  <c r="BK183" i="5"/>
  <c r="BJ183" i="5"/>
  <c r="BI183" i="5"/>
  <c r="BL183" i="5"/>
  <c r="BJ179" i="5"/>
  <c r="BI179" i="5"/>
  <c r="BK179" i="5"/>
  <c r="BL179" i="5"/>
  <c r="BJ175" i="5"/>
  <c r="BK175" i="5"/>
  <c r="BI175" i="5"/>
  <c r="BL175" i="5"/>
  <c r="BJ171" i="5"/>
  <c r="BK171" i="5"/>
  <c r="BI171" i="5"/>
  <c r="BL171" i="5"/>
  <c r="BK167" i="5"/>
  <c r="BJ167" i="5"/>
  <c r="BI167" i="5"/>
  <c r="BL167" i="5"/>
  <c r="BJ163" i="5"/>
  <c r="BK163" i="5"/>
  <c r="BI163" i="5"/>
  <c r="BL163" i="5"/>
  <c r="BJ159" i="5"/>
  <c r="BK159" i="5"/>
  <c r="BI159" i="5"/>
  <c r="BL159" i="5"/>
  <c r="BJ155" i="5"/>
  <c r="BK155" i="5"/>
  <c r="BI155" i="5"/>
  <c r="BL155" i="5"/>
  <c r="BK151" i="5"/>
  <c r="BJ151" i="5"/>
  <c r="BI151" i="5"/>
  <c r="BL151" i="5"/>
  <c r="BJ147" i="5"/>
  <c r="BK147" i="5"/>
  <c r="BI147" i="5"/>
  <c r="BL147" i="5"/>
  <c r="BJ143" i="5"/>
  <c r="BK143" i="5"/>
  <c r="BI143" i="5"/>
  <c r="BL143" i="5"/>
  <c r="BJ139" i="5"/>
  <c r="BK139" i="5"/>
  <c r="BI139" i="5"/>
  <c r="BL139" i="5"/>
  <c r="BK135" i="5"/>
  <c r="BJ135" i="5"/>
  <c r="BI135" i="5"/>
  <c r="BL135" i="5"/>
  <c r="BJ131" i="5"/>
  <c r="BK131" i="5"/>
  <c r="BI131" i="5"/>
  <c r="BL131" i="5"/>
  <c r="BJ127" i="5"/>
  <c r="BK127" i="5"/>
  <c r="BI127" i="5"/>
  <c r="BL127" i="5"/>
  <c r="BK123" i="5"/>
  <c r="BJ123" i="5"/>
  <c r="BI123" i="5"/>
  <c r="BL123" i="5"/>
  <c r="BK119" i="5"/>
  <c r="BJ119" i="5"/>
  <c r="BI119" i="5"/>
  <c r="BL119" i="5"/>
  <c r="BK115" i="5"/>
  <c r="BI115" i="5"/>
  <c r="BJ115" i="5"/>
  <c r="BL115" i="5"/>
  <c r="BJ111" i="5"/>
  <c r="BK111" i="5"/>
  <c r="BI111" i="5"/>
  <c r="BL111" i="5"/>
  <c r="BJ107" i="5"/>
  <c r="BK107" i="5"/>
  <c r="BI107" i="5"/>
  <c r="BL107" i="5"/>
  <c r="BK103" i="5"/>
  <c r="BJ103" i="5"/>
  <c r="BI103" i="5"/>
  <c r="BL103" i="5"/>
  <c r="BJ99" i="5"/>
  <c r="BK99" i="5"/>
  <c r="BI99" i="5"/>
  <c r="BL99" i="5"/>
  <c r="BJ95" i="5"/>
  <c r="BK95" i="5"/>
  <c r="BI95" i="5"/>
  <c r="BL95" i="5"/>
  <c r="BJ91" i="5"/>
  <c r="BK91" i="5"/>
  <c r="BI91" i="5"/>
  <c r="BL91" i="5"/>
  <c r="BK87" i="5"/>
  <c r="BI87" i="5"/>
  <c r="BL87" i="5"/>
  <c r="BJ83" i="5"/>
  <c r="BK83" i="5"/>
  <c r="BI83" i="5"/>
  <c r="BL83" i="5"/>
  <c r="BJ79" i="5"/>
  <c r="BK79" i="5"/>
  <c r="BI79" i="5"/>
  <c r="BL79" i="5"/>
  <c r="BJ75" i="5"/>
  <c r="BK75" i="5"/>
  <c r="BI75" i="5"/>
  <c r="BL75" i="5"/>
  <c r="BK71" i="5"/>
  <c r="BJ71" i="5"/>
  <c r="BI71" i="5"/>
  <c r="BL71" i="5"/>
  <c r="BN200" i="5"/>
  <c r="BN192" i="5"/>
  <c r="BN184" i="5"/>
  <c r="BN176" i="5"/>
  <c r="BN168" i="5"/>
  <c r="BN160" i="5"/>
  <c r="BN152" i="5"/>
  <c r="BN144" i="5"/>
  <c r="BN136" i="5"/>
  <c r="BN128" i="5"/>
  <c r="BN120" i="5"/>
  <c r="BN112" i="5"/>
  <c r="BN104" i="5"/>
  <c r="BN96" i="5"/>
  <c r="BN88" i="5"/>
  <c r="BN80" i="5"/>
  <c r="BN72" i="5"/>
  <c r="BP200" i="5"/>
  <c r="BP184" i="5"/>
  <c r="BP168" i="5"/>
  <c r="BP152" i="5"/>
  <c r="BP136" i="5"/>
  <c r="BP128" i="5"/>
  <c r="BP120" i="5"/>
  <c r="BP112" i="5"/>
  <c r="BP96" i="5"/>
  <c r="BP80" i="5"/>
  <c r="BR206" i="5"/>
  <c r="BS206" i="5"/>
  <c r="BQ206" i="5"/>
  <c r="BT206" i="5"/>
  <c r="BO206" i="5"/>
  <c r="BM206" i="5"/>
  <c r="BS202" i="5"/>
  <c r="BQ202" i="5"/>
  <c r="BR202" i="5"/>
  <c r="BT202" i="5"/>
  <c r="BO202" i="5"/>
  <c r="BM202" i="5"/>
  <c r="BS198" i="5"/>
  <c r="BR198" i="5"/>
  <c r="BQ198" i="5"/>
  <c r="BT198" i="5"/>
  <c r="BO198" i="5"/>
  <c r="BM198" i="5"/>
  <c r="BS194" i="5"/>
  <c r="BR194" i="5"/>
  <c r="BQ194" i="5"/>
  <c r="BT194" i="5"/>
  <c r="BO194" i="5"/>
  <c r="BM194" i="5"/>
  <c r="BR190" i="5"/>
  <c r="BS190" i="5"/>
  <c r="BQ190" i="5"/>
  <c r="BT190" i="5"/>
  <c r="BO190" i="5"/>
  <c r="BM190" i="5"/>
  <c r="BR186" i="5"/>
  <c r="BQ186" i="5"/>
  <c r="BS186" i="5"/>
  <c r="BT186" i="5"/>
  <c r="BO186" i="5"/>
  <c r="BM186" i="5"/>
  <c r="BS182" i="5"/>
  <c r="BR182" i="5"/>
  <c r="BQ182" i="5"/>
  <c r="BT182" i="5"/>
  <c r="BO182" i="5"/>
  <c r="BM182" i="5"/>
  <c r="BR178" i="5"/>
  <c r="BS178" i="5"/>
  <c r="BQ178" i="5"/>
  <c r="BT178" i="5"/>
  <c r="BO178" i="5"/>
  <c r="BM178" i="5"/>
  <c r="BR174" i="5"/>
  <c r="BS174" i="5"/>
  <c r="BQ174" i="5"/>
  <c r="BT174" i="5"/>
  <c r="BO174" i="5"/>
  <c r="BM174" i="5"/>
  <c r="BR170" i="5"/>
  <c r="BS170" i="5"/>
  <c r="BQ170" i="5"/>
  <c r="BT170" i="5"/>
  <c r="BO170" i="5"/>
  <c r="BM170" i="5"/>
  <c r="BS166" i="5"/>
  <c r="BR166" i="5"/>
  <c r="BQ166" i="5"/>
  <c r="BT166" i="5"/>
  <c r="BO166" i="5"/>
  <c r="BM166" i="5"/>
  <c r="BR162" i="5"/>
  <c r="BS162" i="5"/>
  <c r="BQ162" i="5"/>
  <c r="BT162" i="5"/>
  <c r="BO162" i="5"/>
  <c r="BM162" i="5"/>
  <c r="BR158" i="5"/>
  <c r="BQ158" i="5"/>
  <c r="BT158" i="5"/>
  <c r="BO158" i="5"/>
  <c r="BM158" i="5"/>
  <c r="BR154" i="5"/>
  <c r="BS154" i="5"/>
  <c r="BQ154" i="5"/>
  <c r="BT154" i="5"/>
  <c r="BO154" i="5"/>
  <c r="BM154" i="5"/>
  <c r="BS150" i="5"/>
  <c r="BR150" i="5"/>
  <c r="BQ150" i="5"/>
  <c r="BT150" i="5"/>
  <c r="BO150" i="5"/>
  <c r="BM150" i="5"/>
  <c r="BR146" i="5"/>
  <c r="BS146" i="5"/>
  <c r="BQ146" i="5"/>
  <c r="BT146" i="5"/>
  <c r="BO146" i="5"/>
  <c r="BM146" i="5"/>
  <c r="BR142" i="5"/>
  <c r="BS142" i="5"/>
  <c r="BQ142" i="5"/>
  <c r="BT142" i="5"/>
  <c r="BO142" i="5"/>
  <c r="BM142" i="5"/>
  <c r="BS138" i="5"/>
  <c r="BR138" i="5"/>
  <c r="BQ138" i="5"/>
  <c r="BT138" i="5"/>
  <c r="BO138" i="5"/>
  <c r="BM138" i="5"/>
  <c r="BS134" i="5"/>
  <c r="BR134" i="5"/>
  <c r="BQ134" i="5"/>
  <c r="BT134" i="5"/>
  <c r="BO134" i="5"/>
  <c r="BM134" i="5"/>
  <c r="BR130" i="5"/>
  <c r="BQ130" i="5"/>
  <c r="BT130" i="5"/>
  <c r="BO130" i="5"/>
  <c r="BS130" i="5"/>
  <c r="BM130" i="5"/>
  <c r="BR126" i="5"/>
  <c r="BS126" i="5"/>
  <c r="BQ126" i="5"/>
  <c r="BT126" i="5"/>
  <c r="BO126" i="5"/>
  <c r="BM126" i="5"/>
  <c r="BR122" i="5"/>
  <c r="BS122" i="5"/>
  <c r="BQ122" i="5"/>
  <c r="BT122" i="5"/>
  <c r="BO122" i="5"/>
  <c r="BM122" i="5"/>
  <c r="BS118" i="5"/>
  <c r="BR118" i="5"/>
  <c r="BQ118" i="5"/>
  <c r="BT118" i="5"/>
  <c r="BO118" i="5"/>
  <c r="BM118" i="5"/>
  <c r="BR114" i="5"/>
  <c r="BS114" i="5"/>
  <c r="BQ114" i="5"/>
  <c r="BT114" i="5"/>
  <c r="BO114" i="5"/>
  <c r="BM114" i="5"/>
  <c r="BR110" i="5"/>
  <c r="BS110" i="5"/>
  <c r="BQ110" i="5"/>
  <c r="BT110" i="5"/>
  <c r="BO110" i="5"/>
  <c r="BM110" i="5"/>
  <c r="BR106" i="5"/>
  <c r="BS106" i="5"/>
  <c r="BQ106" i="5"/>
  <c r="BT106" i="5"/>
  <c r="BO106" i="5"/>
  <c r="BM106" i="5"/>
  <c r="BS102" i="5"/>
  <c r="BR102" i="5"/>
  <c r="BQ102" i="5"/>
  <c r="BT102" i="5"/>
  <c r="BO102" i="5"/>
  <c r="BM102" i="5"/>
  <c r="BR98" i="5"/>
  <c r="BS98" i="5"/>
  <c r="BQ98" i="5"/>
  <c r="BT98" i="5"/>
  <c r="BO98" i="5"/>
  <c r="BM98" i="5"/>
  <c r="BR94" i="5"/>
  <c r="BS94" i="5"/>
  <c r="BQ94" i="5"/>
  <c r="BT94" i="5"/>
  <c r="BO94" i="5"/>
  <c r="BM94" i="5"/>
  <c r="BR90" i="5"/>
  <c r="BS90" i="5"/>
  <c r="BQ90" i="5"/>
  <c r="BT90" i="5"/>
  <c r="BO90" i="5"/>
  <c r="BM90" i="5"/>
  <c r="BS86" i="5"/>
  <c r="BR86" i="5"/>
  <c r="BQ86" i="5"/>
  <c r="BT86" i="5"/>
  <c r="BO86" i="5"/>
  <c r="BM86" i="5"/>
  <c r="BR82" i="5"/>
  <c r="BS82" i="5"/>
  <c r="BQ82" i="5"/>
  <c r="BT82" i="5"/>
  <c r="BO82" i="5"/>
  <c r="BM82" i="5"/>
  <c r="BR78" i="5"/>
  <c r="BS78" i="5"/>
  <c r="BQ78" i="5"/>
  <c r="BT78" i="5"/>
  <c r="BO78" i="5"/>
  <c r="BM78" i="5"/>
  <c r="BS74" i="5"/>
  <c r="BR74" i="5"/>
  <c r="BQ74" i="5"/>
  <c r="BT74" i="5"/>
  <c r="BO74" i="5"/>
  <c r="BM74" i="5"/>
  <c r="BS70" i="5"/>
  <c r="R12" i="5"/>
  <c r="BR70" i="5"/>
  <c r="BQ70" i="5"/>
  <c r="BT70" i="5"/>
  <c r="BO70" i="5"/>
  <c r="BM70" i="5"/>
  <c r="CA203" i="5"/>
  <c r="BZ203" i="5"/>
  <c r="BY203" i="5"/>
  <c r="CB203" i="5"/>
  <c r="BX203" i="5"/>
  <c r="BV203" i="5"/>
  <c r="CA199" i="5"/>
  <c r="BZ199" i="5"/>
  <c r="BY199" i="5"/>
  <c r="CB199" i="5"/>
  <c r="BX199" i="5"/>
  <c r="BV199" i="5"/>
  <c r="CA195" i="5"/>
  <c r="BZ195" i="5"/>
  <c r="BY195" i="5"/>
  <c r="CB195" i="5"/>
  <c r="BX195" i="5"/>
  <c r="BV195" i="5"/>
  <c r="CA191" i="5"/>
  <c r="BZ191" i="5"/>
  <c r="BY191" i="5"/>
  <c r="CB191" i="5"/>
  <c r="BX191" i="5"/>
  <c r="BV191" i="5"/>
  <c r="CA187" i="5"/>
  <c r="BZ187" i="5"/>
  <c r="BY187" i="5"/>
  <c r="CB187" i="5"/>
  <c r="BX187" i="5"/>
  <c r="BV187" i="5"/>
  <c r="CA183" i="5"/>
  <c r="BZ183" i="5"/>
  <c r="BY183" i="5"/>
  <c r="CB183" i="5"/>
  <c r="BX183" i="5"/>
  <c r="BV183" i="5"/>
  <c r="CA179" i="5"/>
  <c r="BZ179" i="5"/>
  <c r="BY179" i="5"/>
  <c r="CB179" i="5"/>
  <c r="BX179" i="5"/>
  <c r="BV179" i="5"/>
  <c r="CA175" i="5"/>
  <c r="BZ175" i="5"/>
  <c r="BY175" i="5"/>
  <c r="CB175" i="5"/>
  <c r="BX175" i="5"/>
  <c r="BV175" i="5"/>
  <c r="CA171" i="5"/>
  <c r="BZ171" i="5"/>
  <c r="BY171" i="5"/>
  <c r="CB171" i="5"/>
  <c r="BX171" i="5"/>
  <c r="BV171" i="5"/>
  <c r="CA167" i="5"/>
  <c r="BZ167" i="5"/>
  <c r="BY167" i="5"/>
  <c r="CB167" i="5"/>
  <c r="BX167" i="5"/>
  <c r="BV167" i="5"/>
  <c r="CA163" i="5"/>
  <c r="BZ163" i="5"/>
  <c r="BY163" i="5"/>
  <c r="CB163" i="5"/>
  <c r="BX163" i="5"/>
  <c r="BV163" i="5"/>
  <c r="CA159" i="5"/>
  <c r="BZ159" i="5"/>
  <c r="BY159" i="5"/>
  <c r="CB159" i="5"/>
  <c r="BX159" i="5"/>
  <c r="BV159" i="5"/>
  <c r="CA155" i="5"/>
  <c r="BZ155" i="5"/>
  <c r="BY155" i="5"/>
  <c r="CB155" i="5"/>
  <c r="BX155" i="5"/>
  <c r="BV155" i="5"/>
  <c r="CA151" i="5"/>
  <c r="BZ151" i="5"/>
  <c r="BY151" i="5"/>
  <c r="CB151" i="5"/>
  <c r="BX151" i="5"/>
  <c r="BV151" i="5"/>
  <c r="CA147" i="5"/>
  <c r="BZ147" i="5"/>
  <c r="BY147" i="5"/>
  <c r="CB147" i="5"/>
  <c r="BX147" i="5"/>
  <c r="BV147" i="5"/>
  <c r="CA143" i="5"/>
  <c r="BZ143" i="5"/>
  <c r="BY143" i="5"/>
  <c r="CB143" i="5"/>
  <c r="BX143" i="5"/>
  <c r="BV143" i="5"/>
  <c r="CA139" i="5"/>
  <c r="BZ139" i="5"/>
  <c r="BY139" i="5"/>
  <c r="CB139" i="5"/>
  <c r="BX139" i="5"/>
  <c r="BV139" i="5"/>
  <c r="CA135" i="5"/>
  <c r="BZ135" i="5"/>
  <c r="BY135" i="5"/>
  <c r="CB135" i="5"/>
  <c r="BX135" i="5"/>
  <c r="BV135" i="5"/>
  <c r="CA131" i="5"/>
  <c r="BZ131" i="5"/>
  <c r="BY131" i="5"/>
  <c r="CB131" i="5"/>
  <c r="BX131" i="5"/>
  <c r="BV131" i="5"/>
  <c r="CA127" i="5"/>
  <c r="BZ127" i="5"/>
  <c r="BY127" i="5"/>
  <c r="CB127" i="5"/>
  <c r="BX127" i="5"/>
  <c r="BV127" i="5"/>
  <c r="CA123" i="5"/>
  <c r="BZ123" i="5"/>
  <c r="BY123" i="5"/>
  <c r="CB123" i="5"/>
  <c r="BX123" i="5"/>
  <c r="BV123" i="5"/>
  <c r="CA119" i="5"/>
  <c r="BZ119" i="5"/>
  <c r="BY119" i="5"/>
  <c r="CB119" i="5"/>
  <c r="BX119" i="5"/>
  <c r="BV119" i="5"/>
  <c r="CA115" i="5"/>
  <c r="BZ115" i="5"/>
  <c r="BY115" i="5"/>
  <c r="CB115" i="5"/>
  <c r="BX115" i="5"/>
  <c r="BV115" i="5"/>
  <c r="CA111" i="5"/>
  <c r="BZ111" i="5"/>
  <c r="BY111" i="5"/>
  <c r="CB111" i="5"/>
  <c r="BX111" i="5"/>
  <c r="BV111" i="5"/>
  <c r="CA107" i="5"/>
  <c r="BZ107" i="5"/>
  <c r="BY107" i="5"/>
  <c r="CB107" i="5"/>
  <c r="BX107" i="5"/>
  <c r="BV107" i="5"/>
  <c r="CA103" i="5"/>
  <c r="BZ103" i="5"/>
  <c r="BY103" i="5"/>
  <c r="CB103" i="5"/>
  <c r="BX103" i="5"/>
  <c r="BV103" i="5"/>
  <c r="CA99" i="5"/>
  <c r="BZ99" i="5"/>
  <c r="BY99" i="5"/>
  <c r="CB99" i="5"/>
  <c r="BX99" i="5"/>
  <c r="BV99" i="5"/>
  <c r="CA95" i="5"/>
  <c r="BZ95" i="5"/>
  <c r="BY95" i="5"/>
  <c r="CB95" i="5"/>
  <c r="BX95" i="5"/>
  <c r="BV95" i="5"/>
  <c r="CA91" i="5"/>
  <c r="BZ91" i="5"/>
  <c r="BY91" i="5"/>
  <c r="CB91" i="5"/>
  <c r="BX91" i="5"/>
  <c r="BV91" i="5"/>
  <c r="CA87" i="5"/>
  <c r="BZ87" i="5"/>
  <c r="BY87" i="5"/>
  <c r="CB87" i="5"/>
  <c r="BX87" i="5"/>
  <c r="BV87" i="5"/>
  <c r="CA83" i="5"/>
  <c r="BY83" i="5"/>
  <c r="CB83" i="5"/>
  <c r="BX83" i="5"/>
  <c r="BV83" i="5"/>
  <c r="CA79" i="5"/>
  <c r="BZ79" i="5"/>
  <c r="BY79" i="5"/>
  <c r="CB79" i="5"/>
  <c r="BX79" i="5"/>
  <c r="BV79" i="5"/>
  <c r="CA75" i="5"/>
  <c r="BZ75" i="5"/>
  <c r="BY75" i="5"/>
  <c r="CB75" i="5"/>
  <c r="BX75" i="5"/>
  <c r="BV75" i="5"/>
  <c r="CA71" i="5"/>
  <c r="BZ71" i="5"/>
  <c r="BY71" i="5"/>
  <c r="CB71" i="5"/>
  <c r="BX71" i="5"/>
  <c r="BV71" i="5"/>
  <c r="CD192" i="5"/>
  <c r="CD176" i="5"/>
  <c r="CD168" i="5"/>
  <c r="CD152" i="5"/>
  <c r="CD136" i="5"/>
  <c r="CD120" i="5"/>
  <c r="CD112" i="5"/>
  <c r="CD104" i="5"/>
  <c r="CD96" i="5"/>
  <c r="CD88" i="5"/>
  <c r="CD80" i="5"/>
  <c r="CD72" i="5"/>
  <c r="CE183" i="5"/>
  <c r="CE119" i="5"/>
  <c r="CI206" i="5"/>
  <c r="CH206" i="5"/>
  <c r="CG206" i="5"/>
  <c r="CJ206" i="5"/>
  <c r="CC206" i="5"/>
  <c r="CE206" i="5"/>
  <c r="CI202" i="5"/>
  <c r="CH202" i="5"/>
  <c r="CG202" i="5"/>
  <c r="CJ202" i="5"/>
  <c r="CC202" i="5"/>
  <c r="CE202" i="5"/>
  <c r="CI198" i="5"/>
  <c r="CH198" i="5"/>
  <c r="CG198" i="5"/>
  <c r="CJ198" i="5"/>
  <c r="CC198" i="5"/>
  <c r="CE198" i="5"/>
  <c r="CI194" i="5"/>
  <c r="CH194" i="5"/>
  <c r="CG194" i="5"/>
  <c r="CJ194" i="5"/>
  <c r="CC194" i="5"/>
  <c r="CE194" i="5"/>
  <c r="CI190" i="5"/>
  <c r="CH190" i="5"/>
  <c r="CG190" i="5"/>
  <c r="CJ190" i="5"/>
  <c r="CC190" i="5"/>
  <c r="CE190" i="5"/>
  <c r="CI186" i="5"/>
  <c r="CH186" i="5"/>
  <c r="CG186" i="5"/>
  <c r="CJ186" i="5"/>
  <c r="CC186" i="5"/>
  <c r="CE186" i="5"/>
  <c r="CI182" i="5"/>
  <c r="CH182" i="5"/>
  <c r="CG182" i="5"/>
  <c r="CJ182" i="5"/>
  <c r="CC182" i="5"/>
  <c r="CE182" i="5"/>
  <c r="CI178" i="5"/>
  <c r="CH178" i="5"/>
  <c r="CG178" i="5"/>
  <c r="CJ178" i="5"/>
  <c r="CC178" i="5"/>
  <c r="CE178" i="5"/>
  <c r="CI174" i="5"/>
  <c r="CH174" i="5"/>
  <c r="CG174" i="5"/>
  <c r="CJ174" i="5"/>
  <c r="CC174" i="5"/>
  <c r="CE174" i="5"/>
  <c r="CI170" i="5"/>
  <c r="CH170" i="5"/>
  <c r="CG170" i="5"/>
  <c r="CJ170" i="5"/>
  <c r="CC170" i="5"/>
  <c r="CE170" i="5"/>
  <c r="CI166" i="5"/>
  <c r="CH166" i="5"/>
  <c r="CG166" i="5"/>
  <c r="CJ166" i="5"/>
  <c r="CC166" i="5"/>
  <c r="CE166" i="5"/>
  <c r="CI162" i="5"/>
  <c r="CH162" i="5"/>
  <c r="CG162" i="5"/>
  <c r="CJ162" i="5"/>
  <c r="CC162" i="5"/>
  <c r="CE162" i="5"/>
  <c r="CI158" i="5"/>
  <c r="CH158" i="5"/>
  <c r="CG158" i="5"/>
  <c r="CJ158" i="5"/>
  <c r="CC158" i="5"/>
  <c r="CE158" i="5"/>
  <c r="CI154" i="5"/>
  <c r="CH154" i="5"/>
  <c r="CG154" i="5"/>
  <c r="CJ154" i="5"/>
  <c r="CC154" i="5"/>
  <c r="CE154" i="5"/>
  <c r="CI150" i="5"/>
  <c r="CH150" i="5"/>
  <c r="CG150" i="5"/>
  <c r="CJ150" i="5"/>
  <c r="CC150" i="5"/>
  <c r="CE150" i="5"/>
  <c r="CI146" i="5"/>
  <c r="CH146" i="5"/>
  <c r="CG146" i="5"/>
  <c r="CJ146" i="5"/>
  <c r="CC146" i="5"/>
  <c r="CE146" i="5"/>
  <c r="CI142" i="5"/>
  <c r="CH142" i="5"/>
  <c r="CG142" i="5"/>
  <c r="CJ142" i="5"/>
  <c r="CC142" i="5"/>
  <c r="CE142" i="5"/>
  <c r="CI138" i="5"/>
  <c r="CH138" i="5"/>
  <c r="CG138" i="5"/>
  <c r="CJ138" i="5"/>
  <c r="CC138" i="5"/>
  <c r="CE138" i="5"/>
  <c r="CI134" i="5"/>
  <c r="CH134" i="5"/>
  <c r="CG134" i="5"/>
  <c r="CJ134" i="5"/>
  <c r="CC134" i="5"/>
  <c r="CE134" i="5"/>
  <c r="CI130" i="5"/>
  <c r="CH130" i="5"/>
  <c r="CG130" i="5"/>
  <c r="CJ130" i="5"/>
  <c r="CC130" i="5"/>
  <c r="CE130" i="5"/>
  <c r="CI126" i="5"/>
  <c r="CH126" i="5"/>
  <c r="CG126" i="5"/>
  <c r="CJ126" i="5"/>
  <c r="CC126" i="5"/>
  <c r="CE126" i="5"/>
  <c r="CI122" i="5"/>
  <c r="CH122" i="5"/>
  <c r="CG122" i="5"/>
  <c r="CJ122" i="5"/>
  <c r="CC122" i="5"/>
  <c r="CE122" i="5"/>
  <c r="CI118" i="5"/>
  <c r="CH118" i="5"/>
  <c r="CG118" i="5"/>
  <c r="CJ118" i="5"/>
  <c r="CC118" i="5"/>
  <c r="CE118" i="5"/>
  <c r="CI114" i="5"/>
  <c r="CH114" i="5"/>
  <c r="CG114" i="5"/>
  <c r="CJ114" i="5"/>
  <c r="CC114" i="5"/>
  <c r="CE114" i="5"/>
  <c r="CI110" i="5"/>
  <c r="CH110" i="5"/>
  <c r="CG110" i="5"/>
  <c r="CJ110" i="5"/>
  <c r="CC110" i="5"/>
  <c r="CE110" i="5"/>
  <c r="CI106" i="5"/>
  <c r="CH106" i="5"/>
  <c r="CG106" i="5"/>
  <c r="CJ106" i="5"/>
  <c r="CC106" i="5"/>
  <c r="CE106" i="5"/>
  <c r="CI102" i="5"/>
  <c r="CH102" i="5"/>
  <c r="CG102" i="5"/>
  <c r="CJ102" i="5"/>
  <c r="CC102" i="5"/>
  <c r="CE102" i="5"/>
  <c r="CI98" i="5"/>
  <c r="CH98" i="5"/>
  <c r="CG98" i="5"/>
  <c r="CJ98" i="5"/>
  <c r="CC98" i="5"/>
  <c r="CE98" i="5"/>
  <c r="CI94" i="5"/>
  <c r="CH94" i="5"/>
  <c r="CG94" i="5"/>
  <c r="CJ94" i="5"/>
  <c r="CC94" i="5"/>
  <c r="CE94" i="5"/>
  <c r="CI90" i="5"/>
  <c r="CH90" i="5"/>
  <c r="CG90" i="5"/>
  <c r="CJ90" i="5"/>
  <c r="CC90" i="5"/>
  <c r="CE90" i="5"/>
  <c r="CI86" i="5"/>
  <c r="CH86" i="5"/>
  <c r="CG86" i="5"/>
  <c r="CJ86" i="5"/>
  <c r="CC86" i="5"/>
  <c r="CE86" i="5"/>
  <c r="CI82" i="5"/>
  <c r="CH82" i="5"/>
  <c r="CG82" i="5"/>
  <c r="CJ82" i="5"/>
  <c r="CC82" i="5"/>
  <c r="CE82" i="5"/>
  <c r="CI78" i="5"/>
  <c r="CH78" i="5"/>
  <c r="CG78" i="5"/>
  <c r="CJ78" i="5"/>
  <c r="CC78" i="5"/>
  <c r="CE78" i="5"/>
  <c r="CI74" i="5"/>
  <c r="CH74" i="5"/>
  <c r="CG74" i="5"/>
  <c r="CJ74" i="5"/>
  <c r="CC74" i="5"/>
  <c r="CE74" i="5"/>
  <c r="CI70" i="5"/>
  <c r="CH70" i="5"/>
  <c r="CG70" i="5"/>
  <c r="CJ70" i="5"/>
  <c r="CC70" i="5"/>
  <c r="CC210" i="5"/>
  <c r="CE70" i="5"/>
  <c r="EH210" i="5"/>
  <c r="ET204" i="5"/>
  <c r="EU204" i="5"/>
  <c r="ES204" i="5"/>
  <c r="EV204" i="5"/>
  <c r="EQ204" i="5"/>
  <c r="EP204" i="5"/>
  <c r="ER204" i="5"/>
  <c r="EO204" i="5"/>
  <c r="ET200" i="5"/>
  <c r="EU200" i="5"/>
  <c r="ES200" i="5"/>
  <c r="EV200" i="5"/>
  <c r="EQ200" i="5"/>
  <c r="EP200" i="5"/>
  <c r="EO200" i="5"/>
  <c r="ET196" i="5"/>
  <c r="EU196" i="5"/>
  <c r="EV196" i="5"/>
  <c r="EQ196" i="5"/>
  <c r="EP196" i="5"/>
  <c r="ER196" i="5"/>
  <c r="EO196" i="5"/>
  <c r="ES196" i="5"/>
  <c r="ET192" i="5"/>
  <c r="EU192" i="5"/>
  <c r="ES192" i="5"/>
  <c r="EV192" i="5"/>
  <c r="EQ192" i="5"/>
  <c r="EP192" i="5"/>
  <c r="EO192" i="5"/>
  <c r="ET188" i="5"/>
  <c r="EU188" i="5"/>
  <c r="ES188" i="5"/>
  <c r="EV188" i="5"/>
  <c r="EQ188" i="5"/>
  <c r="EP188" i="5"/>
  <c r="ER188" i="5"/>
  <c r="EO188" i="5"/>
  <c r="ET184" i="5"/>
  <c r="EU184" i="5"/>
  <c r="ES184" i="5"/>
  <c r="EV184" i="5"/>
  <c r="EQ184" i="5"/>
  <c r="EP184" i="5"/>
  <c r="EO184" i="5"/>
  <c r="ET180" i="5"/>
  <c r="EU180" i="5"/>
  <c r="ES180" i="5"/>
  <c r="EV180" i="5"/>
  <c r="EQ180" i="5"/>
  <c r="EP180" i="5"/>
  <c r="ER180" i="5"/>
  <c r="EO180" i="5"/>
  <c r="ET176" i="5"/>
  <c r="EU176" i="5"/>
  <c r="ES176" i="5"/>
  <c r="EV176" i="5"/>
  <c r="EQ176" i="5"/>
  <c r="EP176" i="5"/>
  <c r="EO176" i="5"/>
  <c r="ET172" i="5"/>
  <c r="EU172" i="5"/>
  <c r="ES172" i="5"/>
  <c r="EV172" i="5"/>
  <c r="EQ172" i="5"/>
  <c r="EP172" i="5"/>
  <c r="ER172" i="5"/>
  <c r="EO172" i="5"/>
  <c r="ET168" i="5"/>
  <c r="EU168" i="5"/>
  <c r="ES168" i="5"/>
  <c r="EV168" i="5"/>
  <c r="EQ168" i="5"/>
  <c r="EP168" i="5"/>
  <c r="EO168" i="5"/>
  <c r="ET164" i="5"/>
  <c r="EU164" i="5"/>
  <c r="ES164" i="5"/>
  <c r="EV164" i="5"/>
  <c r="EQ164" i="5"/>
  <c r="EP164" i="5"/>
  <c r="ER164" i="5"/>
  <c r="EO164" i="5"/>
  <c r="ET160" i="5"/>
  <c r="EU160" i="5"/>
  <c r="ES160" i="5"/>
  <c r="EV160" i="5"/>
  <c r="EQ160" i="5"/>
  <c r="EP160" i="5"/>
  <c r="EO160" i="5"/>
  <c r="ET156" i="5"/>
  <c r="EU156" i="5"/>
  <c r="ES156" i="5"/>
  <c r="EV156" i="5"/>
  <c r="EQ156" i="5"/>
  <c r="EP156" i="5"/>
  <c r="ER156" i="5"/>
  <c r="EO156" i="5"/>
  <c r="ET152" i="5"/>
  <c r="EU152" i="5"/>
  <c r="ES152" i="5"/>
  <c r="EV152" i="5"/>
  <c r="EQ152" i="5"/>
  <c r="EP152" i="5"/>
  <c r="EO152" i="5"/>
  <c r="ET148" i="5"/>
  <c r="EU148" i="5"/>
  <c r="ES148" i="5"/>
  <c r="EV148" i="5"/>
  <c r="EQ148" i="5"/>
  <c r="EP148" i="5"/>
  <c r="ER148" i="5"/>
  <c r="EO148" i="5"/>
  <c r="ET144" i="5"/>
  <c r="EU144" i="5"/>
  <c r="ES144" i="5"/>
  <c r="EV144" i="5"/>
  <c r="EQ144" i="5"/>
  <c r="EP144" i="5"/>
  <c r="EO144" i="5"/>
  <c r="ET140" i="5"/>
  <c r="EU140" i="5"/>
  <c r="ES140" i="5"/>
  <c r="EV140" i="5"/>
  <c r="EQ140" i="5"/>
  <c r="EP140" i="5"/>
  <c r="ER140" i="5"/>
  <c r="EO140" i="5"/>
  <c r="ET136" i="5"/>
  <c r="EU136" i="5"/>
  <c r="ES136" i="5"/>
  <c r="EV136" i="5"/>
  <c r="EQ136" i="5"/>
  <c r="EP136" i="5"/>
  <c r="EO136" i="5"/>
  <c r="ET132" i="5"/>
  <c r="EU132" i="5"/>
  <c r="EV132" i="5"/>
  <c r="EQ132" i="5"/>
  <c r="EP132" i="5"/>
  <c r="ER132" i="5"/>
  <c r="EO132" i="5"/>
  <c r="ET128" i="5"/>
  <c r="EU128" i="5"/>
  <c r="ES128" i="5"/>
  <c r="EV128" i="5"/>
  <c r="EQ128" i="5"/>
  <c r="EP128" i="5"/>
  <c r="EO128" i="5"/>
  <c r="ET124" i="5"/>
  <c r="EU124" i="5"/>
  <c r="ES124" i="5"/>
  <c r="EV124" i="5"/>
  <c r="EQ124" i="5"/>
  <c r="EP124" i="5"/>
  <c r="ER124" i="5"/>
  <c r="EO124" i="5"/>
  <c r="ET120" i="5"/>
  <c r="EU120" i="5"/>
  <c r="ES120" i="5"/>
  <c r="EV120" i="5"/>
  <c r="EQ120" i="5"/>
  <c r="EP120" i="5"/>
  <c r="EO120" i="5"/>
  <c r="ET116" i="5"/>
  <c r="EU116" i="5"/>
  <c r="ES116" i="5"/>
  <c r="EV116" i="5"/>
  <c r="EQ116" i="5"/>
  <c r="EP116" i="5"/>
  <c r="ER116" i="5"/>
  <c r="EO116" i="5"/>
  <c r="ET112" i="5"/>
  <c r="EU112" i="5"/>
  <c r="ES112" i="5"/>
  <c r="EV112" i="5"/>
  <c r="EQ112" i="5"/>
  <c r="EP112" i="5"/>
  <c r="EO112" i="5"/>
  <c r="ET108" i="5"/>
  <c r="EU108" i="5"/>
  <c r="ES108" i="5"/>
  <c r="EV108" i="5"/>
  <c r="EQ108" i="5"/>
  <c r="ER108" i="5"/>
  <c r="EP108" i="5"/>
  <c r="EO108" i="5"/>
  <c r="ET104" i="5"/>
  <c r="EU104" i="5"/>
  <c r="ES104" i="5"/>
  <c r="EV104" i="5"/>
  <c r="EQ104" i="5"/>
  <c r="EO104" i="5"/>
  <c r="ET100" i="5"/>
  <c r="EU100" i="5"/>
  <c r="ES100" i="5"/>
  <c r="EV100" i="5"/>
  <c r="EQ100" i="5"/>
  <c r="ER100" i="5"/>
  <c r="EP100" i="5"/>
  <c r="EO100" i="5"/>
  <c r="ET96" i="5"/>
  <c r="EU96" i="5"/>
  <c r="ES96" i="5"/>
  <c r="EV96" i="5"/>
  <c r="EQ96" i="5"/>
  <c r="EO96" i="5"/>
  <c r="ET92" i="5"/>
  <c r="ES92" i="5"/>
  <c r="EU92" i="5"/>
  <c r="EV92" i="5"/>
  <c r="EQ92" i="5"/>
  <c r="ER92" i="5"/>
  <c r="EP92" i="5"/>
  <c r="EO92" i="5"/>
  <c r="ET88" i="5"/>
  <c r="EU88" i="5"/>
  <c r="ES88" i="5"/>
  <c r="EV88" i="5"/>
  <c r="EQ88" i="5"/>
  <c r="EO88" i="5"/>
  <c r="ET84" i="5"/>
  <c r="EU84" i="5"/>
  <c r="ES84" i="5"/>
  <c r="EV84" i="5"/>
  <c r="EQ84" i="5"/>
  <c r="ER84" i="5"/>
  <c r="EP84" i="5"/>
  <c r="EO84" i="5"/>
  <c r="ET80" i="5"/>
  <c r="EU80" i="5"/>
  <c r="ES80" i="5"/>
  <c r="EV80" i="5"/>
  <c r="EQ80" i="5"/>
  <c r="EO80" i="5"/>
  <c r="ET76" i="5"/>
  <c r="EU76" i="5"/>
  <c r="ES76" i="5"/>
  <c r="EV76" i="5"/>
  <c r="EQ76" i="5"/>
  <c r="ER76" i="5"/>
  <c r="EP76" i="5"/>
  <c r="EO76" i="5"/>
  <c r="ET72" i="5"/>
  <c r="EU72" i="5"/>
  <c r="ES72" i="5"/>
  <c r="EV72" i="5"/>
  <c r="EQ72" i="5"/>
  <c r="EO72" i="5"/>
  <c r="BA179" i="5"/>
  <c r="BA115" i="5"/>
  <c r="BI149" i="5"/>
  <c r="BI85" i="5"/>
  <c r="BQ203" i="5"/>
  <c r="BQ75" i="5"/>
  <c r="BY193" i="5"/>
  <c r="BY129" i="5"/>
  <c r="BB112" i="5"/>
  <c r="BS158" i="5"/>
  <c r="BR172" i="5"/>
  <c r="AO204" i="5"/>
  <c r="BC204" i="5"/>
  <c r="AL204" i="5"/>
  <c r="AQ204" i="5"/>
  <c r="AP204" i="5"/>
  <c r="AS204" i="5"/>
  <c r="AN204" i="5"/>
  <c r="AR204" i="5"/>
  <c r="AT204" i="5"/>
  <c r="BB204" i="5"/>
  <c r="BA204" i="5"/>
  <c r="AL198" i="5"/>
  <c r="AQ198" i="5"/>
  <c r="AN198" i="5"/>
  <c r="AP198" i="5"/>
  <c r="AR198" i="5"/>
  <c r="BC198" i="5"/>
  <c r="AS198" i="5"/>
  <c r="AO198" i="5"/>
  <c r="AT198" i="5"/>
  <c r="BB198" i="5"/>
  <c r="BA198" i="5"/>
  <c r="AP192" i="5"/>
  <c r="AL192" i="5"/>
  <c r="AQ192" i="5"/>
  <c r="AN192" i="5"/>
  <c r="BB192" i="5"/>
  <c r="BC192" i="5"/>
  <c r="BA192" i="5"/>
  <c r="AS184" i="5"/>
  <c r="AT184" i="5"/>
  <c r="AL184" i="5"/>
  <c r="AQ184" i="5"/>
  <c r="AR184" i="5"/>
  <c r="BB184" i="5"/>
  <c r="BA184" i="5"/>
  <c r="BC184" i="5"/>
  <c r="AP176" i="5"/>
  <c r="AL176" i="5"/>
  <c r="AQ176" i="5"/>
  <c r="AN176" i="5"/>
  <c r="BB176" i="5"/>
  <c r="BA176" i="5"/>
  <c r="BC176" i="5"/>
  <c r="AL168" i="5"/>
  <c r="AQ168" i="5"/>
  <c r="AS168" i="5"/>
  <c r="AT168" i="5"/>
  <c r="AP168" i="5"/>
  <c r="BB168" i="5"/>
  <c r="AR168" i="5"/>
  <c r="BC168" i="5"/>
  <c r="BA168" i="5"/>
  <c r="AP158" i="5"/>
  <c r="AN158" i="5"/>
  <c r="AR158" i="5"/>
  <c r="AT158" i="5"/>
  <c r="BC158" i="5"/>
  <c r="AL158" i="5"/>
  <c r="AQ158" i="5"/>
  <c r="AS158" i="5"/>
  <c r="BB158" i="5"/>
  <c r="BA158" i="5"/>
  <c r="AL148" i="5"/>
  <c r="AQ148" i="5"/>
  <c r="AS148" i="5"/>
  <c r="AR148" i="5"/>
  <c r="AN148" i="5"/>
  <c r="AT148" i="5"/>
  <c r="BB148" i="5"/>
  <c r="BA148" i="5"/>
  <c r="BC148" i="5"/>
  <c r="AL140" i="5"/>
  <c r="AQ140" i="5"/>
  <c r="BC140" i="5"/>
  <c r="BA140" i="5"/>
  <c r="BB140" i="5"/>
  <c r="AL132" i="5"/>
  <c r="AQ132" i="5"/>
  <c r="AP132" i="5"/>
  <c r="AN132" i="5"/>
  <c r="AT132" i="5"/>
  <c r="AS132" i="5"/>
  <c r="BB132" i="5"/>
  <c r="BC132" i="5"/>
  <c r="BA132" i="5"/>
  <c r="AL124" i="5"/>
  <c r="AQ124" i="5"/>
  <c r="BC124" i="5"/>
  <c r="BB124" i="5"/>
  <c r="BA124" i="5"/>
  <c r="AL116" i="5"/>
  <c r="AQ116" i="5"/>
  <c r="AS116" i="5"/>
  <c r="AT116" i="5"/>
  <c r="AN116" i="5"/>
  <c r="AR116" i="5"/>
  <c r="BB116" i="5"/>
  <c r="BC116" i="5"/>
  <c r="BA116" i="5"/>
  <c r="AO106" i="5"/>
  <c r="BC106" i="5"/>
  <c r="AL106" i="5"/>
  <c r="AQ106" i="5"/>
  <c r="AS106" i="5"/>
  <c r="BB106" i="5"/>
  <c r="BA106" i="5"/>
  <c r="AP96" i="5"/>
  <c r="AS96" i="5"/>
  <c r="AN96" i="5"/>
  <c r="AL96" i="5"/>
  <c r="AQ96" i="5"/>
  <c r="AR96" i="5"/>
  <c r="AT96" i="5"/>
  <c r="BB96" i="5"/>
  <c r="BC96" i="5"/>
  <c r="BA96" i="5"/>
  <c r="AO88" i="5"/>
  <c r="AS88" i="5"/>
  <c r="AN88" i="5"/>
  <c r="AR88" i="5"/>
  <c r="BB88" i="5"/>
  <c r="AL88" i="5"/>
  <c r="AQ88" i="5"/>
  <c r="AP88" i="5"/>
  <c r="BC88" i="5"/>
  <c r="BA88" i="5"/>
  <c r="AL78" i="5"/>
  <c r="AQ78" i="5"/>
  <c r="AR78" i="5"/>
  <c r="BC78" i="5"/>
  <c r="AS78" i="5"/>
  <c r="AO78" i="5"/>
  <c r="BB78" i="5"/>
  <c r="BA78" i="5"/>
  <c r="AL70" i="5"/>
  <c r="AQ70" i="5"/>
  <c r="AN70" i="5"/>
  <c r="BC70" i="5"/>
  <c r="AO70" i="5"/>
  <c r="BB70" i="5"/>
  <c r="BA70" i="5"/>
  <c r="BK197" i="5"/>
  <c r="BJ197" i="5"/>
  <c r="BL197" i="5"/>
  <c r="BK181" i="5"/>
  <c r="BJ181" i="5"/>
  <c r="BL181" i="5"/>
  <c r="BK161" i="5"/>
  <c r="BJ161" i="5"/>
  <c r="BI161" i="5"/>
  <c r="BL161" i="5"/>
  <c r="BK141" i="5"/>
  <c r="BJ141" i="5"/>
  <c r="BI141" i="5"/>
  <c r="BL141" i="5"/>
  <c r="BK125" i="5"/>
  <c r="BJ125" i="5"/>
  <c r="BI125" i="5"/>
  <c r="BL125" i="5"/>
  <c r="BK105" i="5"/>
  <c r="BJ105" i="5"/>
  <c r="BI105" i="5"/>
  <c r="BL105" i="5"/>
  <c r="BK89" i="5"/>
  <c r="BJ89" i="5"/>
  <c r="BI89" i="5"/>
  <c r="BL89" i="5"/>
  <c r="BK77" i="5"/>
  <c r="BJ77" i="5"/>
  <c r="BI77" i="5"/>
  <c r="BL77" i="5"/>
  <c r="BS192" i="5"/>
  <c r="BR192" i="5"/>
  <c r="BQ192" i="5"/>
  <c r="BT192" i="5"/>
  <c r="BM192" i="5"/>
  <c r="BO192" i="5"/>
  <c r="BS176" i="5"/>
  <c r="BR176" i="5"/>
  <c r="BQ176" i="5"/>
  <c r="BT176" i="5"/>
  <c r="BM176" i="5"/>
  <c r="BO176" i="5"/>
  <c r="BS160" i="5"/>
  <c r="BR160" i="5"/>
  <c r="BQ160" i="5"/>
  <c r="BT160" i="5"/>
  <c r="BM160" i="5"/>
  <c r="BO160" i="5"/>
  <c r="BS144" i="5"/>
  <c r="BQ144" i="5"/>
  <c r="BT144" i="5"/>
  <c r="BM144" i="5"/>
  <c r="BR144" i="5"/>
  <c r="BO144" i="5"/>
  <c r="BS132" i="5"/>
  <c r="BR132" i="5"/>
  <c r="BQ132" i="5"/>
  <c r="BT132" i="5"/>
  <c r="BM132" i="5"/>
  <c r="BO132" i="5"/>
  <c r="BS116" i="5"/>
  <c r="BQ116" i="5"/>
  <c r="BT116" i="5"/>
  <c r="BM116" i="5"/>
  <c r="BR116" i="5"/>
  <c r="BO116" i="5"/>
  <c r="BS104" i="5"/>
  <c r="BR104" i="5"/>
  <c r="BQ104" i="5"/>
  <c r="BT104" i="5"/>
  <c r="BM104" i="5"/>
  <c r="BO104" i="5"/>
  <c r="BS88" i="5"/>
  <c r="BR88" i="5"/>
  <c r="BQ88" i="5"/>
  <c r="BT88" i="5"/>
  <c r="BM88" i="5"/>
  <c r="BO88" i="5"/>
  <c r="BS72" i="5"/>
  <c r="BR72" i="5"/>
  <c r="BQ72" i="5"/>
  <c r="BT72" i="5"/>
  <c r="BM72" i="5"/>
  <c r="BO72" i="5"/>
  <c r="BZ197" i="5"/>
  <c r="CA197" i="5"/>
  <c r="BY197" i="5"/>
  <c r="CB197" i="5"/>
  <c r="BV197" i="5"/>
  <c r="BX197" i="5"/>
  <c r="BZ181" i="5"/>
  <c r="CA181" i="5"/>
  <c r="BY181" i="5"/>
  <c r="CB181" i="5"/>
  <c r="BV181" i="5"/>
  <c r="BX181" i="5"/>
  <c r="CA169" i="5"/>
  <c r="BZ169" i="5"/>
  <c r="CB169" i="5"/>
  <c r="BV169" i="5"/>
  <c r="BY169" i="5"/>
  <c r="BX169" i="5"/>
  <c r="BZ149" i="5"/>
  <c r="CA149" i="5"/>
  <c r="BY149" i="5"/>
  <c r="CB149" i="5"/>
  <c r="BV149" i="5"/>
  <c r="BX149" i="5"/>
  <c r="BZ133" i="5"/>
  <c r="CA133" i="5"/>
  <c r="BY133" i="5"/>
  <c r="CB133" i="5"/>
  <c r="BV133" i="5"/>
  <c r="BX133" i="5"/>
  <c r="BZ117" i="5"/>
  <c r="CA117" i="5"/>
  <c r="BY117" i="5"/>
  <c r="CB117" i="5"/>
  <c r="BV117" i="5"/>
  <c r="BX117" i="5"/>
  <c r="CA105" i="5"/>
  <c r="BZ105" i="5"/>
  <c r="CB105" i="5"/>
  <c r="BV105" i="5"/>
  <c r="BY105" i="5"/>
  <c r="BX105" i="5"/>
  <c r="BZ89" i="5"/>
  <c r="CA89" i="5"/>
  <c r="CB89" i="5"/>
  <c r="BV89" i="5"/>
  <c r="BY89" i="5"/>
  <c r="BX89" i="5"/>
  <c r="BZ73" i="5"/>
  <c r="CA73" i="5"/>
  <c r="CB73" i="5"/>
  <c r="BV73" i="5"/>
  <c r="BY73" i="5"/>
  <c r="BX73" i="5"/>
  <c r="CI200" i="5"/>
  <c r="CH200" i="5"/>
  <c r="CG200" i="5"/>
  <c r="CJ200" i="5"/>
  <c r="CE200" i="5"/>
  <c r="CC200" i="5"/>
  <c r="CI184" i="5"/>
  <c r="CH184" i="5"/>
  <c r="CG184" i="5"/>
  <c r="CJ184" i="5"/>
  <c r="CE184" i="5"/>
  <c r="CC184" i="5"/>
  <c r="CH172" i="5"/>
  <c r="CI172" i="5"/>
  <c r="CG172" i="5"/>
  <c r="CJ172" i="5"/>
  <c r="CE172" i="5"/>
  <c r="CC172" i="5"/>
  <c r="CH160" i="5"/>
  <c r="CI160" i="5"/>
  <c r="CG160" i="5"/>
  <c r="CJ160" i="5"/>
  <c r="CE160" i="5"/>
  <c r="CC160" i="5"/>
  <c r="CH144" i="5"/>
  <c r="CI144" i="5"/>
  <c r="CG144" i="5"/>
  <c r="CJ144" i="5"/>
  <c r="CE144" i="5"/>
  <c r="CC144" i="5"/>
  <c r="CH128" i="5"/>
  <c r="CI128" i="5"/>
  <c r="CG128" i="5"/>
  <c r="CJ128" i="5"/>
  <c r="CE128" i="5"/>
  <c r="CC128" i="5"/>
  <c r="CH116" i="5"/>
  <c r="CI116" i="5"/>
  <c r="CG116" i="5"/>
  <c r="CJ116" i="5"/>
  <c r="CE116" i="5"/>
  <c r="CC116" i="5"/>
  <c r="CH100" i="5"/>
  <c r="CI100" i="5"/>
  <c r="CG100" i="5"/>
  <c r="CJ100" i="5"/>
  <c r="CE100" i="5"/>
  <c r="CC100" i="5"/>
  <c r="CH84" i="5"/>
  <c r="CI84" i="5"/>
  <c r="CG84" i="5"/>
  <c r="CJ84" i="5"/>
  <c r="CE84" i="5"/>
  <c r="CC84" i="5"/>
  <c r="L14" i="5"/>
  <c r="AU72" i="5"/>
  <c r="AU76" i="5"/>
  <c r="AU80" i="5"/>
  <c r="AU84" i="5"/>
  <c r="AU88" i="5"/>
  <c r="AU92" i="5"/>
  <c r="AU96" i="5"/>
  <c r="AU100" i="5"/>
  <c r="AU108" i="5"/>
  <c r="AU112" i="5"/>
  <c r="AU116" i="5"/>
  <c r="AU120" i="5"/>
  <c r="AU124" i="5"/>
  <c r="AU128" i="5"/>
  <c r="AU132" i="5"/>
  <c r="AU136" i="5"/>
  <c r="AU140" i="5"/>
  <c r="AU144" i="5"/>
  <c r="AU148" i="5"/>
  <c r="AU152" i="5"/>
  <c r="AU156" i="5"/>
  <c r="AU160" i="5"/>
  <c r="AU164" i="5"/>
  <c r="AU168" i="5"/>
  <c r="AU172" i="5"/>
  <c r="AU180" i="5"/>
  <c r="AU184" i="5"/>
  <c r="AU188" i="5"/>
  <c r="AU200" i="5"/>
  <c r="AU204" i="5"/>
  <c r="AW200" i="5"/>
  <c r="AW192" i="5"/>
  <c r="AW184" i="5"/>
  <c r="AW176" i="5"/>
  <c r="AW168" i="5"/>
  <c r="AW160" i="5"/>
  <c r="AW152" i="5"/>
  <c r="AW144" i="5"/>
  <c r="AW136" i="5"/>
  <c r="AW128" i="5"/>
  <c r="AW120" i="5"/>
  <c r="AW112" i="5"/>
  <c r="AW104" i="5"/>
  <c r="AW96" i="5"/>
  <c r="AW88" i="5"/>
  <c r="AW80" i="5"/>
  <c r="AW72" i="5"/>
  <c r="AY206" i="5"/>
  <c r="AY198" i="5"/>
  <c r="AY190" i="5"/>
  <c r="AY182" i="5"/>
  <c r="AY174" i="5"/>
  <c r="AY166" i="5"/>
  <c r="AY158" i="5"/>
  <c r="AY150" i="5"/>
  <c r="AY142" i="5"/>
  <c r="AY134" i="5"/>
  <c r="AY126" i="5"/>
  <c r="AY118" i="5"/>
  <c r="AY110" i="5"/>
  <c r="AY102" i="5"/>
  <c r="AY94" i="5"/>
  <c r="AY86" i="5"/>
  <c r="AY78" i="5"/>
  <c r="AY70" i="5"/>
  <c r="BH201" i="5"/>
  <c r="BH193" i="5"/>
  <c r="BH185" i="5"/>
  <c r="BH177" i="5"/>
  <c r="BH169" i="5"/>
  <c r="BH161" i="5"/>
  <c r="BH153" i="5"/>
  <c r="BH137" i="5"/>
  <c r="BH121" i="5"/>
  <c r="BH105" i="5"/>
  <c r="BH89" i="5"/>
  <c r="BH73" i="5"/>
  <c r="BK200" i="5"/>
  <c r="BI200" i="5"/>
  <c r="BL200" i="5"/>
  <c r="BJ192" i="5"/>
  <c r="BK192" i="5"/>
  <c r="BI192" i="5"/>
  <c r="BL192" i="5"/>
  <c r="BJ184" i="5"/>
  <c r="BK184" i="5"/>
  <c r="BI184" i="5"/>
  <c r="BL184" i="5"/>
  <c r="BJ176" i="5"/>
  <c r="BK176" i="5"/>
  <c r="BI176" i="5"/>
  <c r="BL176" i="5"/>
  <c r="BJ168" i="5"/>
  <c r="BK168" i="5"/>
  <c r="BI168" i="5"/>
  <c r="BL168" i="5"/>
  <c r="BJ160" i="5"/>
  <c r="BK160" i="5"/>
  <c r="BI160" i="5"/>
  <c r="BL160" i="5"/>
  <c r="BK156" i="5"/>
  <c r="BJ156" i="5"/>
  <c r="BI156" i="5"/>
  <c r="BL156" i="5"/>
  <c r="BJ148" i="5"/>
  <c r="BK148" i="5"/>
  <c r="BI148" i="5"/>
  <c r="BL148" i="5"/>
  <c r="BH148" i="5"/>
  <c r="BK136" i="5"/>
  <c r="BJ136" i="5"/>
  <c r="BI136" i="5"/>
  <c r="BL136" i="5"/>
  <c r="BH136" i="5"/>
  <c r="BJ128" i="5"/>
  <c r="BI128" i="5"/>
  <c r="BL128" i="5"/>
  <c r="BH128" i="5"/>
  <c r="BK128" i="5"/>
  <c r="BJ120" i="5"/>
  <c r="BK120" i="5"/>
  <c r="BI120" i="5"/>
  <c r="BL120" i="5"/>
  <c r="BH120" i="5"/>
  <c r="BJ112" i="5"/>
  <c r="BK112" i="5"/>
  <c r="BI112" i="5"/>
  <c r="BL112" i="5"/>
  <c r="BH112" i="5"/>
  <c r="BJ104" i="5"/>
  <c r="BK104" i="5"/>
  <c r="BI104" i="5"/>
  <c r="BL104" i="5"/>
  <c r="BH104" i="5"/>
  <c r="BJ96" i="5"/>
  <c r="BK96" i="5"/>
  <c r="BI96" i="5"/>
  <c r="BL96" i="5"/>
  <c r="BH96" i="5"/>
  <c r="BJ88" i="5"/>
  <c r="BK88" i="5"/>
  <c r="BI88" i="5"/>
  <c r="BL88" i="5"/>
  <c r="BH88" i="5"/>
  <c r="BK80" i="5"/>
  <c r="BJ80" i="5"/>
  <c r="BI80" i="5"/>
  <c r="BL80" i="5"/>
  <c r="BH80" i="5"/>
  <c r="BJ72" i="5"/>
  <c r="BI72" i="5"/>
  <c r="BL72" i="5"/>
  <c r="BH72" i="5"/>
  <c r="BR199" i="5"/>
  <c r="BS199" i="5"/>
  <c r="BP199" i="5"/>
  <c r="BQ199" i="5"/>
  <c r="BT199" i="5"/>
  <c r="BN199" i="5"/>
  <c r="BR191" i="5"/>
  <c r="BS191" i="5"/>
  <c r="BQ191" i="5"/>
  <c r="BP191" i="5"/>
  <c r="BT191" i="5"/>
  <c r="BN191" i="5"/>
  <c r="BR183" i="5"/>
  <c r="BS183" i="5"/>
  <c r="BP183" i="5"/>
  <c r="BQ183" i="5"/>
  <c r="BT183" i="5"/>
  <c r="BN183" i="5"/>
  <c r="BR175" i="5"/>
  <c r="BS175" i="5"/>
  <c r="BQ175" i="5"/>
  <c r="BP175" i="5"/>
  <c r="BT175" i="5"/>
  <c r="BN175" i="5"/>
  <c r="BR167" i="5"/>
  <c r="BS167" i="5"/>
  <c r="BP167" i="5"/>
  <c r="BQ167" i="5"/>
  <c r="BT167" i="5"/>
  <c r="BN167" i="5"/>
  <c r="BS159" i="5"/>
  <c r="BR159" i="5"/>
  <c r="BQ159" i="5"/>
  <c r="BP159" i="5"/>
  <c r="BT159" i="5"/>
  <c r="BN159" i="5"/>
  <c r="BR147" i="5"/>
  <c r="BS147" i="5"/>
  <c r="BP147" i="5"/>
  <c r="BQ147" i="5"/>
  <c r="BT147" i="5"/>
  <c r="BN147" i="5"/>
  <c r="BS139" i="5"/>
  <c r="BR139" i="5"/>
  <c r="BP139" i="5"/>
  <c r="BT139" i="5"/>
  <c r="BN139" i="5"/>
  <c r="BR131" i="5"/>
  <c r="BS131" i="5"/>
  <c r="BP131" i="5"/>
  <c r="BQ131" i="5"/>
  <c r="BT131" i="5"/>
  <c r="BN131" i="5"/>
  <c r="BS123" i="5"/>
  <c r="BR123" i="5"/>
  <c r="BP123" i="5"/>
  <c r="BT123" i="5"/>
  <c r="BN123" i="5"/>
  <c r="BR115" i="5"/>
  <c r="BS115" i="5"/>
  <c r="BP115" i="5"/>
  <c r="BQ115" i="5"/>
  <c r="BT115" i="5"/>
  <c r="BN115" i="5"/>
  <c r="BS107" i="5"/>
  <c r="BR107" i="5"/>
  <c r="BP107" i="5"/>
  <c r="BT107" i="5"/>
  <c r="BN107" i="5"/>
  <c r="BR103" i="5"/>
  <c r="BS103" i="5"/>
  <c r="BP103" i="5"/>
  <c r="BQ103" i="5"/>
  <c r="BT103" i="5"/>
  <c r="BN103" i="5"/>
  <c r="BS95" i="5"/>
  <c r="BR95" i="5"/>
  <c r="BQ95" i="5"/>
  <c r="BP95" i="5"/>
  <c r="BT95" i="5"/>
  <c r="BN95" i="5"/>
  <c r="BS87" i="5"/>
  <c r="BR87" i="5"/>
  <c r="BP87" i="5"/>
  <c r="BQ87" i="5"/>
  <c r="BT87" i="5"/>
  <c r="BN87" i="5"/>
  <c r="BR83" i="5"/>
  <c r="BS83" i="5"/>
  <c r="BP83" i="5"/>
  <c r="BQ83" i="5"/>
  <c r="BT83" i="5"/>
  <c r="BN83" i="5"/>
  <c r="BR79" i="5"/>
  <c r="BS79" i="5"/>
  <c r="BQ79" i="5"/>
  <c r="BP79" i="5"/>
  <c r="BT79" i="5"/>
  <c r="BN79" i="5"/>
  <c r="BR71" i="5"/>
  <c r="BS71" i="5"/>
  <c r="BP71" i="5"/>
  <c r="BQ71" i="5"/>
  <c r="BT71" i="5"/>
  <c r="BN71" i="5"/>
  <c r="BU193" i="5"/>
  <c r="BU177" i="5"/>
  <c r="BU161" i="5"/>
  <c r="BU145" i="5"/>
  <c r="BU129" i="5"/>
  <c r="BU113" i="5"/>
  <c r="BU97" i="5"/>
  <c r="BU81" i="5"/>
  <c r="BW201" i="5"/>
  <c r="BW185" i="5"/>
  <c r="BW169" i="5"/>
  <c r="BW153" i="5"/>
  <c r="BW137" i="5"/>
  <c r="BW121" i="5"/>
  <c r="BW105" i="5"/>
  <c r="BW89" i="5"/>
  <c r="BW81" i="5"/>
  <c r="BZ204" i="5"/>
  <c r="CA204" i="5"/>
  <c r="BY204" i="5"/>
  <c r="BU204" i="5"/>
  <c r="CB204" i="5"/>
  <c r="BW204" i="5"/>
  <c r="BZ200" i="5"/>
  <c r="CA200" i="5"/>
  <c r="BY200" i="5"/>
  <c r="BU200" i="5"/>
  <c r="CB200" i="5"/>
  <c r="BW200" i="5"/>
  <c r="BZ196" i="5"/>
  <c r="CA196" i="5"/>
  <c r="BY196" i="5"/>
  <c r="BU196" i="5"/>
  <c r="CB196" i="5"/>
  <c r="BW196" i="5"/>
  <c r="BZ192" i="5"/>
  <c r="CA192" i="5"/>
  <c r="BY192" i="5"/>
  <c r="BU192" i="5"/>
  <c r="CB192" i="5"/>
  <c r="BW192" i="5"/>
  <c r="BZ188" i="5"/>
  <c r="CA188" i="5"/>
  <c r="BY188" i="5"/>
  <c r="BU188" i="5"/>
  <c r="CB188" i="5"/>
  <c r="BW188" i="5"/>
  <c r="BZ184" i="5"/>
  <c r="CA184" i="5"/>
  <c r="BY184" i="5"/>
  <c r="BU184" i="5"/>
  <c r="CB184" i="5"/>
  <c r="BW184" i="5"/>
  <c r="BZ180" i="5"/>
  <c r="CA180" i="5"/>
  <c r="BY180" i="5"/>
  <c r="BU180" i="5"/>
  <c r="CB180" i="5"/>
  <c r="BW180" i="5"/>
  <c r="BZ176" i="5"/>
  <c r="CA176" i="5"/>
  <c r="BY176" i="5"/>
  <c r="BU176" i="5"/>
  <c r="CB176" i="5"/>
  <c r="BW176" i="5"/>
  <c r="BZ172" i="5"/>
  <c r="CA172" i="5"/>
  <c r="BY172" i="5"/>
  <c r="BU172" i="5"/>
  <c r="CB172" i="5"/>
  <c r="BW172" i="5"/>
  <c r="BZ168" i="5"/>
  <c r="CA168" i="5"/>
  <c r="BY168" i="5"/>
  <c r="BU168" i="5"/>
  <c r="CB168" i="5"/>
  <c r="BW168" i="5"/>
  <c r="BZ164" i="5"/>
  <c r="CA164" i="5"/>
  <c r="BY164" i="5"/>
  <c r="BU164" i="5"/>
  <c r="CB164" i="5"/>
  <c r="BW164" i="5"/>
  <c r="BZ160" i="5"/>
  <c r="CA160" i="5"/>
  <c r="BY160" i="5"/>
  <c r="BU160" i="5"/>
  <c r="CB160" i="5"/>
  <c r="BW160" i="5"/>
  <c r="BZ156" i="5"/>
  <c r="CA156" i="5"/>
  <c r="BY156" i="5"/>
  <c r="BU156" i="5"/>
  <c r="CB156" i="5"/>
  <c r="BW156" i="5"/>
  <c r="BZ152" i="5"/>
  <c r="CA152" i="5"/>
  <c r="BY152" i="5"/>
  <c r="BU152" i="5"/>
  <c r="CB152" i="5"/>
  <c r="BW152" i="5"/>
  <c r="BZ148" i="5"/>
  <c r="CA148" i="5"/>
  <c r="BY148" i="5"/>
  <c r="BU148" i="5"/>
  <c r="CB148" i="5"/>
  <c r="BW148" i="5"/>
  <c r="BZ144" i="5"/>
  <c r="CA144" i="5"/>
  <c r="BY144" i="5"/>
  <c r="BU144" i="5"/>
  <c r="CB144" i="5"/>
  <c r="BW144" i="5"/>
  <c r="BZ140" i="5"/>
  <c r="CA140" i="5"/>
  <c r="BY140" i="5"/>
  <c r="BU140" i="5"/>
  <c r="CB140" i="5"/>
  <c r="BW140" i="5"/>
  <c r="BZ136" i="5"/>
  <c r="CA136" i="5"/>
  <c r="BY136" i="5"/>
  <c r="BU136" i="5"/>
  <c r="CB136" i="5"/>
  <c r="BW136" i="5"/>
  <c r="BZ132" i="5"/>
  <c r="CA132" i="5"/>
  <c r="BY132" i="5"/>
  <c r="BU132" i="5"/>
  <c r="CB132" i="5"/>
  <c r="BW132" i="5"/>
  <c r="BZ128" i="5"/>
  <c r="CA128" i="5"/>
  <c r="BY128" i="5"/>
  <c r="BU128" i="5"/>
  <c r="CB128" i="5"/>
  <c r="BW128" i="5"/>
  <c r="BZ124" i="5"/>
  <c r="CA124" i="5"/>
  <c r="BY124" i="5"/>
  <c r="BU124" i="5"/>
  <c r="CB124" i="5"/>
  <c r="BW124" i="5"/>
  <c r="BZ120" i="5"/>
  <c r="CA120" i="5"/>
  <c r="BY120" i="5"/>
  <c r="BU120" i="5"/>
  <c r="CB120" i="5"/>
  <c r="BW120" i="5"/>
  <c r="BZ116" i="5"/>
  <c r="CA116" i="5"/>
  <c r="BY116" i="5"/>
  <c r="BU116" i="5"/>
  <c r="CB116" i="5"/>
  <c r="BW116" i="5"/>
  <c r="BZ112" i="5"/>
  <c r="CA112" i="5"/>
  <c r="BY112" i="5"/>
  <c r="BU112" i="5"/>
  <c r="CB112" i="5"/>
  <c r="BW112" i="5"/>
  <c r="BZ108" i="5"/>
  <c r="CA108" i="5"/>
  <c r="BY108" i="5"/>
  <c r="BU108" i="5"/>
  <c r="CB108" i="5"/>
  <c r="BW108" i="5"/>
  <c r="BZ104" i="5"/>
  <c r="CA104" i="5"/>
  <c r="BY104" i="5"/>
  <c r="BU104" i="5"/>
  <c r="CB104" i="5"/>
  <c r="BW104" i="5"/>
  <c r="BZ100" i="5"/>
  <c r="CA100" i="5"/>
  <c r="BY100" i="5"/>
  <c r="BU100" i="5"/>
  <c r="CB100" i="5"/>
  <c r="BW100" i="5"/>
  <c r="BZ96" i="5"/>
  <c r="CA96" i="5"/>
  <c r="BY96" i="5"/>
  <c r="BU96" i="5"/>
  <c r="CB96" i="5"/>
  <c r="BW96" i="5"/>
  <c r="BZ92" i="5"/>
  <c r="CA92" i="5"/>
  <c r="BY92" i="5"/>
  <c r="BU92" i="5"/>
  <c r="CB92" i="5"/>
  <c r="BW92" i="5"/>
  <c r="BZ88" i="5"/>
  <c r="CA88" i="5"/>
  <c r="BY88" i="5"/>
  <c r="BU88" i="5"/>
  <c r="CB88" i="5"/>
  <c r="BW88" i="5"/>
  <c r="BZ84" i="5"/>
  <c r="CA84" i="5"/>
  <c r="BY84" i="5"/>
  <c r="BU84" i="5"/>
  <c r="CB84" i="5"/>
  <c r="BW84" i="5"/>
  <c r="BZ80" i="5"/>
  <c r="CA80" i="5"/>
  <c r="BY80" i="5"/>
  <c r="BU80" i="5"/>
  <c r="CB80" i="5"/>
  <c r="BW80" i="5"/>
  <c r="BZ76" i="5"/>
  <c r="CA76" i="5"/>
  <c r="BY76" i="5"/>
  <c r="BU76" i="5"/>
  <c r="CB76" i="5"/>
  <c r="BW76" i="5"/>
  <c r="BZ72" i="5"/>
  <c r="CA72" i="5"/>
  <c r="BY72" i="5"/>
  <c r="BU72" i="5"/>
  <c r="CB72" i="5"/>
  <c r="BW72" i="5"/>
  <c r="CF200" i="5"/>
  <c r="CF192" i="5"/>
  <c r="CF184" i="5"/>
  <c r="CF176" i="5"/>
  <c r="CF168" i="5"/>
  <c r="CF160" i="5"/>
  <c r="CF152" i="5"/>
  <c r="CF144" i="5"/>
  <c r="CF136" i="5"/>
  <c r="CF128" i="5"/>
  <c r="CF120" i="5"/>
  <c r="CF112" i="5"/>
  <c r="CF104" i="5"/>
  <c r="CF96" i="5"/>
  <c r="CF88" i="5"/>
  <c r="CF80" i="5"/>
  <c r="CF72" i="5"/>
  <c r="CH203" i="5"/>
  <c r="CI203" i="5"/>
  <c r="CG203" i="5"/>
  <c r="CD203" i="5"/>
  <c r="CJ203" i="5"/>
  <c r="CF203" i="5"/>
  <c r="CH199" i="5"/>
  <c r="CI199" i="5"/>
  <c r="CD199" i="5"/>
  <c r="CJ199" i="5"/>
  <c r="CF199" i="5"/>
  <c r="CH195" i="5"/>
  <c r="CI195" i="5"/>
  <c r="CD195" i="5"/>
  <c r="CG195" i="5"/>
  <c r="CJ195" i="5"/>
  <c r="CF195" i="5"/>
  <c r="CH191" i="5"/>
  <c r="CI191" i="5"/>
  <c r="CD191" i="5"/>
  <c r="CG191" i="5"/>
  <c r="CJ191" i="5"/>
  <c r="CF191" i="5"/>
  <c r="CH187" i="5"/>
  <c r="CI187" i="5"/>
  <c r="CG187" i="5"/>
  <c r="CD187" i="5"/>
  <c r="CJ187" i="5"/>
  <c r="CF187" i="5"/>
  <c r="CH183" i="5"/>
  <c r="CI183" i="5"/>
  <c r="CD183" i="5"/>
  <c r="CJ183" i="5"/>
  <c r="CF183" i="5"/>
  <c r="CH179" i="5"/>
  <c r="CI179" i="5"/>
  <c r="CD179" i="5"/>
  <c r="CG179" i="5"/>
  <c r="CJ179" i="5"/>
  <c r="CF179" i="5"/>
  <c r="CH175" i="5"/>
  <c r="CI175" i="5"/>
  <c r="CD175" i="5"/>
  <c r="CG175" i="5"/>
  <c r="CJ175" i="5"/>
  <c r="CF175" i="5"/>
  <c r="CH171" i="5"/>
  <c r="CI171" i="5"/>
  <c r="CG171" i="5"/>
  <c r="CD171" i="5"/>
  <c r="CJ171" i="5"/>
  <c r="CF171" i="5"/>
  <c r="CH167" i="5"/>
  <c r="CI167" i="5"/>
  <c r="CD167" i="5"/>
  <c r="CJ167" i="5"/>
  <c r="CF167" i="5"/>
  <c r="CH163" i="5"/>
  <c r="CI163" i="5"/>
  <c r="CD163" i="5"/>
  <c r="CG163" i="5"/>
  <c r="CJ163" i="5"/>
  <c r="CF163" i="5"/>
  <c r="CH159" i="5"/>
  <c r="CI159" i="5"/>
  <c r="CD159" i="5"/>
  <c r="CG159" i="5"/>
  <c r="CJ159" i="5"/>
  <c r="CF159" i="5"/>
  <c r="CH155" i="5"/>
  <c r="CI155" i="5"/>
  <c r="CG155" i="5"/>
  <c r="CD155" i="5"/>
  <c r="CJ155" i="5"/>
  <c r="CF155" i="5"/>
  <c r="CH151" i="5"/>
  <c r="CI151" i="5"/>
  <c r="CD151" i="5"/>
  <c r="CJ151" i="5"/>
  <c r="CF151" i="5"/>
  <c r="CH147" i="5"/>
  <c r="CI147" i="5"/>
  <c r="CD147" i="5"/>
  <c r="CG147" i="5"/>
  <c r="CJ147" i="5"/>
  <c r="CF147" i="5"/>
  <c r="CH143" i="5"/>
  <c r="CI143" i="5"/>
  <c r="CD143" i="5"/>
  <c r="CG143" i="5"/>
  <c r="CJ143" i="5"/>
  <c r="CF143" i="5"/>
  <c r="CH139" i="5"/>
  <c r="CI139" i="5"/>
  <c r="CG139" i="5"/>
  <c r="CD139" i="5"/>
  <c r="CJ139" i="5"/>
  <c r="CF139" i="5"/>
  <c r="CH135" i="5"/>
  <c r="CI135" i="5"/>
  <c r="CD135" i="5"/>
  <c r="CJ135" i="5"/>
  <c r="CF135" i="5"/>
  <c r="CH131" i="5"/>
  <c r="CI131" i="5"/>
  <c r="CD131" i="5"/>
  <c r="CG131" i="5"/>
  <c r="CJ131" i="5"/>
  <c r="CF131" i="5"/>
  <c r="CH127" i="5"/>
  <c r="CI127" i="5"/>
  <c r="CD127" i="5"/>
  <c r="CG127" i="5"/>
  <c r="CJ127" i="5"/>
  <c r="CF127" i="5"/>
  <c r="CH123" i="5"/>
  <c r="CI123" i="5"/>
  <c r="CG123" i="5"/>
  <c r="CD123" i="5"/>
  <c r="CJ123" i="5"/>
  <c r="CF123" i="5"/>
  <c r="CH119" i="5"/>
  <c r="CI119" i="5"/>
  <c r="CD119" i="5"/>
  <c r="CJ119" i="5"/>
  <c r="CF119" i="5"/>
  <c r="CH115" i="5"/>
  <c r="CI115" i="5"/>
  <c r="CD115" i="5"/>
  <c r="CG115" i="5"/>
  <c r="CJ115" i="5"/>
  <c r="CF115" i="5"/>
  <c r="CP206" i="5"/>
  <c r="CQ206" i="5"/>
  <c r="CO206" i="5"/>
  <c r="CR206" i="5"/>
  <c r="CM206" i="5"/>
  <c r="CL206" i="5"/>
  <c r="CK206" i="5"/>
  <c r="CP202" i="5"/>
  <c r="CQ202" i="5"/>
  <c r="CO202" i="5"/>
  <c r="CR202" i="5"/>
  <c r="CM202" i="5"/>
  <c r="CL202" i="5"/>
  <c r="CK202" i="5"/>
  <c r="CP198" i="5"/>
  <c r="CQ198" i="5"/>
  <c r="CO198" i="5"/>
  <c r="CR198" i="5"/>
  <c r="CM198" i="5"/>
  <c r="CL198" i="5"/>
  <c r="CK198" i="5"/>
  <c r="CP194" i="5"/>
  <c r="CQ194" i="5"/>
  <c r="CO194" i="5"/>
  <c r="CR194" i="5"/>
  <c r="CM194" i="5"/>
  <c r="CL194" i="5"/>
  <c r="CK194" i="5"/>
  <c r="CP190" i="5"/>
  <c r="CQ190" i="5"/>
  <c r="CO190" i="5"/>
  <c r="CR190" i="5"/>
  <c r="CM190" i="5"/>
  <c r="CL190" i="5"/>
  <c r="CK190" i="5"/>
  <c r="CP186" i="5"/>
  <c r="CQ186" i="5"/>
  <c r="CO186" i="5"/>
  <c r="CR186" i="5"/>
  <c r="CM186" i="5"/>
  <c r="CL186" i="5"/>
  <c r="CK186" i="5"/>
  <c r="CP182" i="5"/>
  <c r="CO182" i="5"/>
  <c r="CQ182" i="5"/>
  <c r="CR182" i="5"/>
  <c r="CM182" i="5"/>
  <c r="CL182" i="5"/>
  <c r="CK182" i="5"/>
  <c r="CP178" i="5"/>
  <c r="CQ178" i="5"/>
  <c r="CO178" i="5"/>
  <c r="CR178" i="5"/>
  <c r="CM178" i="5"/>
  <c r="CL178" i="5"/>
  <c r="CK178" i="5"/>
  <c r="CP174" i="5"/>
  <c r="CQ174" i="5"/>
  <c r="CO174" i="5"/>
  <c r="CR174" i="5"/>
  <c r="CM174" i="5"/>
  <c r="CL174" i="5"/>
  <c r="CK174" i="5"/>
  <c r="CP170" i="5"/>
  <c r="CQ170" i="5"/>
  <c r="CO170" i="5"/>
  <c r="CR170" i="5"/>
  <c r="CM170" i="5"/>
  <c r="CL170" i="5"/>
  <c r="CK170" i="5"/>
  <c r="CP166" i="5"/>
  <c r="CQ166" i="5"/>
  <c r="CO166" i="5"/>
  <c r="CR166" i="5"/>
  <c r="CM166" i="5"/>
  <c r="CL166" i="5"/>
  <c r="CK166" i="5"/>
  <c r="CP162" i="5"/>
  <c r="CQ162" i="5"/>
  <c r="CO162" i="5"/>
  <c r="CR162" i="5"/>
  <c r="CM162" i="5"/>
  <c r="CL162" i="5"/>
  <c r="CK162" i="5"/>
  <c r="CP158" i="5"/>
  <c r="CQ158" i="5"/>
  <c r="CO158" i="5"/>
  <c r="CR158" i="5"/>
  <c r="CM158" i="5"/>
  <c r="CL158" i="5"/>
  <c r="CK158" i="5"/>
  <c r="CP154" i="5"/>
  <c r="CO154" i="5"/>
  <c r="CQ154" i="5"/>
  <c r="CR154" i="5"/>
  <c r="CM154" i="5"/>
  <c r="CL154" i="5"/>
  <c r="CK154" i="5"/>
  <c r="CP150" i="5"/>
  <c r="CQ150" i="5"/>
  <c r="CO150" i="5"/>
  <c r="CR150" i="5"/>
  <c r="CM150" i="5"/>
  <c r="CL150" i="5"/>
  <c r="CK150" i="5"/>
  <c r="CP146" i="5"/>
  <c r="CQ146" i="5"/>
  <c r="CO146" i="5"/>
  <c r="CR146" i="5"/>
  <c r="CM146" i="5"/>
  <c r="CL146" i="5"/>
  <c r="CK146" i="5"/>
  <c r="CP142" i="5"/>
  <c r="CQ142" i="5"/>
  <c r="CO142" i="5"/>
  <c r="CR142" i="5"/>
  <c r="CM142" i="5"/>
  <c r="CL142" i="5"/>
  <c r="CK142" i="5"/>
  <c r="CP138" i="5"/>
  <c r="CQ138" i="5"/>
  <c r="CO138" i="5"/>
  <c r="CR138" i="5"/>
  <c r="CM138" i="5"/>
  <c r="CL138" i="5"/>
  <c r="CK138" i="5"/>
  <c r="CP134" i="5"/>
  <c r="CQ134" i="5"/>
  <c r="CO134" i="5"/>
  <c r="CR134" i="5"/>
  <c r="CM134" i="5"/>
  <c r="CL134" i="5"/>
  <c r="CK134" i="5"/>
  <c r="CP130" i="5"/>
  <c r="CQ130" i="5"/>
  <c r="CO130" i="5"/>
  <c r="CR130" i="5"/>
  <c r="CM130" i="5"/>
  <c r="CL130" i="5"/>
  <c r="CK130" i="5"/>
  <c r="CP126" i="5"/>
  <c r="CQ126" i="5"/>
  <c r="CO126" i="5"/>
  <c r="CR126" i="5"/>
  <c r="CM126" i="5"/>
  <c r="CL126" i="5"/>
  <c r="CK126" i="5"/>
  <c r="CP122" i="5"/>
  <c r="CQ122" i="5"/>
  <c r="CO122" i="5"/>
  <c r="CR122" i="5"/>
  <c r="CM122" i="5"/>
  <c r="CL122" i="5"/>
  <c r="CK122" i="5"/>
  <c r="CP118" i="5"/>
  <c r="CQ118" i="5"/>
  <c r="CO118" i="5"/>
  <c r="CR118" i="5"/>
  <c r="CM118" i="5"/>
  <c r="CL118" i="5"/>
  <c r="CK118" i="5"/>
  <c r="CP114" i="5"/>
  <c r="CQ114" i="5"/>
  <c r="CO114" i="5"/>
  <c r="CR114" i="5"/>
  <c r="CM114" i="5"/>
  <c r="CL114" i="5"/>
  <c r="CK114" i="5"/>
  <c r="CP110" i="5"/>
  <c r="CQ110" i="5"/>
  <c r="CO110" i="5"/>
  <c r="CR110" i="5"/>
  <c r="CM110" i="5"/>
  <c r="CL110" i="5"/>
  <c r="CK110" i="5"/>
  <c r="CP106" i="5"/>
  <c r="CQ106" i="5"/>
  <c r="CO106" i="5"/>
  <c r="CR106" i="5"/>
  <c r="CM106" i="5"/>
  <c r="CL106" i="5"/>
  <c r="CK106" i="5"/>
  <c r="CP102" i="5"/>
  <c r="CQ102" i="5"/>
  <c r="CO102" i="5"/>
  <c r="CR102" i="5"/>
  <c r="CM102" i="5"/>
  <c r="CL102" i="5"/>
  <c r="CK102" i="5"/>
  <c r="CP98" i="5"/>
  <c r="CQ98" i="5"/>
  <c r="CO98" i="5"/>
  <c r="CR98" i="5"/>
  <c r="CM98" i="5"/>
  <c r="CL98" i="5"/>
  <c r="CK98" i="5"/>
  <c r="CP94" i="5"/>
  <c r="CQ94" i="5"/>
  <c r="CO94" i="5"/>
  <c r="CR94" i="5"/>
  <c r="CM94" i="5"/>
  <c r="CL94" i="5"/>
  <c r="CK94" i="5"/>
  <c r="CP90" i="5"/>
  <c r="CQ90" i="5"/>
  <c r="CO90" i="5"/>
  <c r="CR90" i="5"/>
  <c r="CM90" i="5"/>
  <c r="CL90" i="5"/>
  <c r="CK90" i="5"/>
  <c r="CP86" i="5"/>
  <c r="CQ86" i="5"/>
  <c r="CO86" i="5"/>
  <c r="CR86" i="5"/>
  <c r="CM86" i="5"/>
  <c r="CL86" i="5"/>
  <c r="CK86" i="5"/>
  <c r="CP82" i="5"/>
  <c r="CQ82" i="5"/>
  <c r="CO82" i="5"/>
  <c r="CR82" i="5"/>
  <c r="CM82" i="5"/>
  <c r="CL82" i="5"/>
  <c r="CK82" i="5"/>
  <c r="CP78" i="5"/>
  <c r="CQ78" i="5"/>
  <c r="CO78" i="5"/>
  <c r="CR78" i="5"/>
  <c r="CM78" i="5"/>
  <c r="CL78" i="5"/>
  <c r="CK78" i="5"/>
  <c r="CP74" i="5"/>
  <c r="CQ74" i="5"/>
  <c r="CO74" i="5"/>
  <c r="CR74" i="5"/>
  <c r="CM74" i="5"/>
  <c r="CL74" i="5"/>
  <c r="CK74" i="5"/>
  <c r="CP70" i="5"/>
  <c r="CQ70" i="5"/>
  <c r="M15" i="5"/>
  <c r="CO70" i="5"/>
  <c r="CR70" i="5"/>
  <c r="CM70" i="5"/>
  <c r="CL70" i="5"/>
  <c r="CL210" i="5"/>
  <c r="CK70" i="5"/>
  <c r="CX205" i="5"/>
  <c r="CY205" i="5"/>
  <c r="CW205" i="5"/>
  <c r="CZ205" i="5"/>
  <c r="CT205" i="5"/>
  <c r="CS205" i="5"/>
  <c r="CV205" i="5"/>
  <c r="CX201" i="5"/>
  <c r="CY201" i="5"/>
  <c r="CW201" i="5"/>
  <c r="CZ201" i="5"/>
  <c r="CT201" i="5"/>
  <c r="CS201" i="5"/>
  <c r="CV201" i="5"/>
  <c r="CX197" i="5"/>
  <c r="CY197" i="5"/>
  <c r="CW197" i="5"/>
  <c r="CZ197" i="5"/>
  <c r="CT197" i="5"/>
  <c r="CS197" i="5"/>
  <c r="CV197" i="5"/>
  <c r="CX193" i="5"/>
  <c r="CY193" i="5"/>
  <c r="CW193" i="5"/>
  <c r="CZ193" i="5"/>
  <c r="CT193" i="5"/>
  <c r="CS193" i="5"/>
  <c r="CV193" i="5"/>
  <c r="CX189" i="5"/>
  <c r="CY189" i="5"/>
  <c r="CW189" i="5"/>
  <c r="CZ189" i="5"/>
  <c r="CT189" i="5"/>
  <c r="CS189" i="5"/>
  <c r="CV189" i="5"/>
  <c r="CX185" i="5"/>
  <c r="CY185" i="5"/>
  <c r="CW185" i="5"/>
  <c r="CZ185" i="5"/>
  <c r="CT185" i="5"/>
  <c r="CS185" i="5"/>
  <c r="CV185" i="5"/>
  <c r="CX181" i="5"/>
  <c r="CY181" i="5"/>
  <c r="CW181" i="5"/>
  <c r="CZ181" i="5"/>
  <c r="CT181" i="5"/>
  <c r="CS181" i="5"/>
  <c r="CV181" i="5"/>
  <c r="CX177" i="5"/>
  <c r="CY177" i="5"/>
  <c r="CW177" i="5"/>
  <c r="CZ177" i="5"/>
  <c r="CT177" i="5"/>
  <c r="CS177" i="5"/>
  <c r="CV177" i="5"/>
  <c r="CX173" i="5"/>
  <c r="CY173" i="5"/>
  <c r="CW173" i="5"/>
  <c r="CZ173" i="5"/>
  <c r="CT173" i="5"/>
  <c r="CS173" i="5"/>
  <c r="CV173" i="5"/>
  <c r="CX169" i="5"/>
  <c r="CY169" i="5"/>
  <c r="CW169" i="5"/>
  <c r="CZ169" i="5"/>
  <c r="CT169" i="5"/>
  <c r="CS169" i="5"/>
  <c r="CV169" i="5"/>
  <c r="CX165" i="5"/>
  <c r="CY165" i="5"/>
  <c r="CW165" i="5"/>
  <c r="CZ165" i="5"/>
  <c r="CT165" i="5"/>
  <c r="CS165" i="5"/>
  <c r="CV165" i="5"/>
  <c r="CX161" i="5"/>
  <c r="CY161" i="5"/>
  <c r="CW161" i="5"/>
  <c r="CZ161" i="5"/>
  <c r="CT161" i="5"/>
  <c r="CS161" i="5"/>
  <c r="CV161" i="5"/>
  <c r="CX157" i="5"/>
  <c r="CY157" i="5"/>
  <c r="CW157" i="5"/>
  <c r="CZ157" i="5"/>
  <c r="CT157" i="5"/>
  <c r="CS157" i="5"/>
  <c r="CV157" i="5"/>
  <c r="CX153" i="5"/>
  <c r="CY153" i="5"/>
  <c r="CW153" i="5"/>
  <c r="CZ153" i="5"/>
  <c r="CT153" i="5"/>
  <c r="CS153" i="5"/>
  <c r="CV153" i="5"/>
  <c r="CX149" i="5"/>
  <c r="CY149" i="5"/>
  <c r="CW149" i="5"/>
  <c r="CZ149" i="5"/>
  <c r="CT149" i="5"/>
  <c r="CS149" i="5"/>
  <c r="CV149" i="5"/>
  <c r="CX145" i="5"/>
  <c r="CY145" i="5"/>
  <c r="CW145" i="5"/>
  <c r="CZ145" i="5"/>
  <c r="CT145" i="5"/>
  <c r="CS145" i="5"/>
  <c r="CV145" i="5"/>
  <c r="CX141" i="5"/>
  <c r="CY141" i="5"/>
  <c r="CW141" i="5"/>
  <c r="CZ141" i="5"/>
  <c r="CT141" i="5"/>
  <c r="CS141" i="5"/>
  <c r="CV141" i="5"/>
  <c r="CX137" i="5"/>
  <c r="CY137" i="5"/>
  <c r="CW137" i="5"/>
  <c r="CZ137" i="5"/>
  <c r="CT137" i="5"/>
  <c r="CS137" i="5"/>
  <c r="CV137" i="5"/>
  <c r="CX133" i="5"/>
  <c r="CY133" i="5"/>
  <c r="CW133" i="5"/>
  <c r="CZ133" i="5"/>
  <c r="CT133" i="5"/>
  <c r="CS133" i="5"/>
  <c r="CV133" i="5"/>
  <c r="CX129" i="5"/>
  <c r="CY129" i="5"/>
  <c r="CW129" i="5"/>
  <c r="CZ129" i="5"/>
  <c r="CT129" i="5"/>
  <c r="CS129" i="5"/>
  <c r="CV129" i="5"/>
  <c r="CX125" i="5"/>
  <c r="CY125" i="5"/>
  <c r="CW125" i="5"/>
  <c r="CZ125" i="5"/>
  <c r="CT125" i="5"/>
  <c r="CS125" i="5"/>
  <c r="CV125" i="5"/>
  <c r="CX121" i="5"/>
  <c r="CY121" i="5"/>
  <c r="CW121" i="5"/>
  <c r="CZ121" i="5"/>
  <c r="CT121" i="5"/>
  <c r="CS121" i="5"/>
  <c r="CV121" i="5"/>
  <c r="CX117" i="5"/>
  <c r="CY117" i="5"/>
  <c r="CW117" i="5"/>
  <c r="CZ117" i="5"/>
  <c r="CT117" i="5"/>
  <c r="CS117" i="5"/>
  <c r="CV117" i="5"/>
  <c r="CX113" i="5"/>
  <c r="CY113" i="5"/>
  <c r="CW113" i="5"/>
  <c r="CZ113" i="5"/>
  <c r="CT113" i="5"/>
  <c r="CS113" i="5"/>
  <c r="CV113" i="5"/>
  <c r="CX109" i="5"/>
  <c r="CY109" i="5"/>
  <c r="CW109" i="5"/>
  <c r="CZ109" i="5"/>
  <c r="CT109" i="5"/>
  <c r="CS109" i="5"/>
  <c r="CV109" i="5"/>
  <c r="CX105" i="5"/>
  <c r="CY105" i="5"/>
  <c r="CW105" i="5"/>
  <c r="CZ105" i="5"/>
  <c r="CT105" i="5"/>
  <c r="CS105" i="5"/>
  <c r="CV105" i="5"/>
  <c r="CX101" i="5"/>
  <c r="CY101" i="5"/>
  <c r="CW101" i="5"/>
  <c r="CZ101" i="5"/>
  <c r="CT101" i="5"/>
  <c r="CS101" i="5"/>
  <c r="CV101" i="5"/>
  <c r="CX97" i="5"/>
  <c r="CY97" i="5"/>
  <c r="CW97" i="5"/>
  <c r="CZ97" i="5"/>
  <c r="CT97" i="5"/>
  <c r="CS97" i="5"/>
  <c r="CV97" i="5"/>
  <c r="CX93" i="5"/>
  <c r="CY93" i="5"/>
  <c r="CW93" i="5"/>
  <c r="CZ93" i="5"/>
  <c r="CT93" i="5"/>
  <c r="CS93" i="5"/>
  <c r="CV93" i="5"/>
  <c r="CX89" i="5"/>
  <c r="CY89" i="5"/>
  <c r="CW89" i="5"/>
  <c r="CZ89" i="5"/>
  <c r="CT89" i="5"/>
  <c r="CS89" i="5"/>
  <c r="CV89" i="5"/>
  <c r="CX85" i="5"/>
  <c r="CY85" i="5"/>
  <c r="CW85" i="5"/>
  <c r="CZ85" i="5"/>
  <c r="CT85" i="5"/>
  <c r="CS85" i="5"/>
  <c r="CV85" i="5"/>
  <c r="CX81" i="5"/>
  <c r="CY81" i="5"/>
  <c r="CW81" i="5"/>
  <c r="CZ81" i="5"/>
  <c r="CT81" i="5"/>
  <c r="CS81" i="5"/>
  <c r="CV81" i="5"/>
  <c r="CX77" i="5"/>
  <c r="CY77" i="5"/>
  <c r="CW77" i="5"/>
  <c r="CZ77" i="5"/>
  <c r="CT77" i="5"/>
  <c r="CS77" i="5"/>
  <c r="CV77" i="5"/>
  <c r="CX73" i="5"/>
  <c r="CY73" i="5"/>
  <c r="CW73" i="5"/>
  <c r="CZ73" i="5"/>
  <c r="CT73" i="5"/>
  <c r="CS73" i="5"/>
  <c r="CV73" i="5"/>
  <c r="EI210" i="5"/>
  <c r="BI165" i="5"/>
  <c r="BI101" i="5"/>
  <c r="BQ155" i="5"/>
  <c r="BQ91" i="5"/>
  <c r="BY145" i="5"/>
  <c r="BY81" i="5"/>
  <c r="CG199" i="5"/>
  <c r="CG135" i="5"/>
  <c r="L12" i="5"/>
  <c r="P15" i="5"/>
  <c r="P11" i="5"/>
  <c r="AU73" i="5"/>
  <c r="AU81" i="5"/>
  <c r="AU83" i="5"/>
  <c r="AU85" i="5"/>
  <c r="AU87" i="5"/>
  <c r="AU89" i="5"/>
  <c r="AU91" i="5"/>
  <c r="AU95" i="5"/>
  <c r="AU97" i="5"/>
  <c r="AU99" i="5"/>
  <c r="AU101" i="5"/>
  <c r="AU103" i="5"/>
  <c r="AU105" i="5"/>
  <c r="AU107" i="5"/>
  <c r="AU109" i="5"/>
  <c r="AU111" i="5"/>
  <c r="AU113" i="5"/>
  <c r="AU119" i="5"/>
  <c r="AU121" i="5"/>
  <c r="AU125" i="5"/>
  <c r="AU127" i="5"/>
  <c r="AU129" i="5"/>
  <c r="AU133" i="5"/>
  <c r="AU135" i="5"/>
  <c r="AU137" i="5"/>
  <c r="AU139" i="5"/>
  <c r="AU143" i="5"/>
  <c r="AU145" i="5"/>
  <c r="AU147" i="5"/>
  <c r="AU151" i="5"/>
  <c r="AU153" i="5"/>
  <c r="AU155" i="5"/>
  <c r="AU157" i="5"/>
  <c r="AU159" i="5"/>
  <c r="AU161" i="5"/>
  <c r="AU165" i="5"/>
  <c r="AU167" i="5"/>
  <c r="AU169" i="5"/>
  <c r="AU173" i="5"/>
  <c r="AU175" i="5"/>
  <c r="AU177" i="5"/>
  <c r="AU181" i="5"/>
  <c r="AU185" i="5"/>
  <c r="AU193" i="5"/>
  <c r="AU195" i="5"/>
  <c r="AU197" i="5"/>
  <c r="AU199" i="5"/>
  <c r="AU201" i="5"/>
  <c r="AU203" i="5"/>
  <c r="AW206" i="5"/>
  <c r="AW202" i="5"/>
  <c r="AW198" i="5"/>
  <c r="AW194" i="5"/>
  <c r="AW190" i="5"/>
  <c r="AW186" i="5"/>
  <c r="AW182" i="5"/>
  <c r="AW178" i="5"/>
  <c r="AW174" i="5"/>
  <c r="AW170" i="5"/>
  <c r="AW166" i="5"/>
  <c r="AW162" i="5"/>
  <c r="AW158" i="5"/>
  <c r="AW154" i="5"/>
  <c r="AW150" i="5"/>
  <c r="AW146" i="5"/>
  <c r="AW142" i="5"/>
  <c r="AW138" i="5"/>
  <c r="AW134" i="5"/>
  <c r="AW130" i="5"/>
  <c r="AW126" i="5"/>
  <c r="AW122" i="5"/>
  <c r="AW118" i="5"/>
  <c r="AW114" i="5"/>
  <c r="AW110" i="5"/>
  <c r="AW106" i="5"/>
  <c r="AW102" i="5"/>
  <c r="AW98" i="5"/>
  <c r="AW94" i="5"/>
  <c r="AW90" i="5"/>
  <c r="AW86" i="5"/>
  <c r="AW82" i="5"/>
  <c r="AW78" i="5"/>
  <c r="AW74" i="5"/>
  <c r="AW210" i="5"/>
  <c r="AW70" i="5"/>
  <c r="AY204" i="5"/>
  <c r="AY200" i="5"/>
  <c r="AY196" i="5"/>
  <c r="AY192" i="5"/>
  <c r="AY188" i="5"/>
  <c r="AY184" i="5"/>
  <c r="AY180" i="5"/>
  <c r="AY176" i="5"/>
  <c r="AY172" i="5"/>
  <c r="AY168" i="5"/>
  <c r="AY164" i="5"/>
  <c r="AY160" i="5"/>
  <c r="AY156" i="5"/>
  <c r="AY152" i="5"/>
  <c r="AY148" i="5"/>
  <c r="AY144" i="5"/>
  <c r="AY140" i="5"/>
  <c r="AY136" i="5"/>
  <c r="AY132" i="5"/>
  <c r="AY128" i="5"/>
  <c r="AY124" i="5"/>
  <c r="AY120" i="5"/>
  <c r="AY116" i="5"/>
  <c r="AY112" i="5"/>
  <c r="AY108" i="5"/>
  <c r="AY104" i="5"/>
  <c r="AY100" i="5"/>
  <c r="AY96" i="5"/>
  <c r="AY92" i="5"/>
  <c r="AY88" i="5"/>
  <c r="AY84" i="5"/>
  <c r="AY80" i="5"/>
  <c r="AY76" i="5"/>
  <c r="AY72" i="5"/>
  <c r="AZ117" i="5"/>
  <c r="AZ113" i="5"/>
  <c r="AZ109" i="5"/>
  <c r="AZ105" i="5"/>
  <c r="AZ101" i="5"/>
  <c r="AZ97" i="5"/>
  <c r="AZ93" i="5"/>
  <c r="AZ89" i="5"/>
  <c r="AZ85" i="5"/>
  <c r="AZ81" i="5"/>
  <c r="AZ77" i="5"/>
  <c r="AZ73" i="5"/>
  <c r="AZ17" i="5"/>
  <c r="BD206" i="5"/>
  <c r="BD204" i="5"/>
  <c r="BD202" i="5"/>
  <c r="BD200" i="5"/>
  <c r="BD198" i="5"/>
  <c r="BD196" i="5"/>
  <c r="BD194" i="5"/>
  <c r="BD192" i="5"/>
  <c r="BD190" i="5"/>
  <c r="BD188" i="5"/>
  <c r="BD186" i="5"/>
  <c r="BD184" i="5"/>
  <c r="BD182" i="5"/>
  <c r="BD180" i="5"/>
  <c r="BD178" i="5"/>
  <c r="BD176" i="5"/>
  <c r="BD174" i="5"/>
  <c r="BD172" i="5"/>
  <c r="BD170" i="5"/>
  <c r="BD168" i="5"/>
  <c r="BD166" i="5"/>
  <c r="BD164" i="5"/>
  <c r="BD162" i="5"/>
  <c r="BD160" i="5"/>
  <c r="BD158" i="5"/>
  <c r="BD156" i="5"/>
  <c r="BD154" i="5"/>
  <c r="BD152" i="5"/>
  <c r="BD150" i="5"/>
  <c r="BD148" i="5"/>
  <c r="BD146" i="5"/>
  <c r="BD144" i="5"/>
  <c r="BD142" i="5"/>
  <c r="BD140" i="5"/>
  <c r="BD138" i="5"/>
  <c r="BD136" i="5"/>
  <c r="BD134" i="5"/>
  <c r="BD132" i="5"/>
  <c r="BD130" i="5"/>
  <c r="BD128" i="5"/>
  <c r="BD126" i="5"/>
  <c r="BD124" i="5"/>
  <c r="BD122" i="5"/>
  <c r="BD120" i="5"/>
  <c r="BD118" i="5"/>
  <c r="BD116" i="5"/>
  <c r="BD114" i="5"/>
  <c r="BD112" i="5"/>
  <c r="BD110" i="5"/>
  <c r="BD108" i="5"/>
  <c r="BD106" i="5"/>
  <c r="BD104" i="5"/>
  <c r="BD102" i="5"/>
  <c r="BD100" i="5"/>
  <c r="BD98" i="5"/>
  <c r="BD96" i="5"/>
  <c r="BD94" i="5"/>
  <c r="BD92" i="5"/>
  <c r="BD90" i="5"/>
  <c r="BD88" i="5"/>
  <c r="BD86" i="5"/>
  <c r="BD84" i="5"/>
  <c r="BD82" i="5"/>
  <c r="BD80" i="5"/>
  <c r="BD78" i="5"/>
  <c r="BD76" i="5"/>
  <c r="BD74" i="5"/>
  <c r="BD72" i="5"/>
  <c r="BD70" i="5"/>
  <c r="BE204" i="5"/>
  <c r="BE200" i="5"/>
  <c r="BE196" i="5"/>
  <c r="BE192" i="5"/>
  <c r="BE188" i="5"/>
  <c r="BE184" i="5"/>
  <c r="BE180" i="5"/>
  <c r="BE176" i="5"/>
  <c r="BE172" i="5"/>
  <c r="BE168" i="5"/>
  <c r="BE164" i="5"/>
  <c r="BE160" i="5"/>
  <c r="BE156" i="5"/>
  <c r="BE152" i="5"/>
  <c r="BE148" i="5"/>
  <c r="BE144" i="5"/>
  <c r="BE140" i="5"/>
  <c r="BE136" i="5"/>
  <c r="BE132" i="5"/>
  <c r="BE128" i="5"/>
  <c r="BE124" i="5"/>
  <c r="BE120" i="5"/>
  <c r="BE116" i="5"/>
  <c r="BE112" i="5"/>
  <c r="BE108" i="5"/>
  <c r="BE104" i="5"/>
  <c r="BE100" i="5"/>
  <c r="BE96" i="5"/>
  <c r="BE92" i="5"/>
  <c r="BE88" i="5"/>
  <c r="BE84" i="5"/>
  <c r="BE80" i="5"/>
  <c r="BE76" i="5"/>
  <c r="BE72" i="5"/>
  <c r="BF205" i="5"/>
  <c r="BF201" i="5"/>
  <c r="BF197" i="5"/>
  <c r="BF193" i="5"/>
  <c r="BF189" i="5"/>
  <c r="BF185" i="5"/>
  <c r="BF181" i="5"/>
  <c r="BF177" i="5"/>
  <c r="BF173" i="5"/>
  <c r="BF169" i="5"/>
  <c r="BF165" i="5"/>
  <c r="BF161" i="5"/>
  <c r="BF157" i="5"/>
  <c r="BF153" i="5"/>
  <c r="BF149" i="5"/>
  <c r="BF145" i="5"/>
  <c r="BF141" i="5"/>
  <c r="BF137" i="5"/>
  <c r="BF133" i="5"/>
  <c r="BF129" i="5"/>
  <c r="BF125" i="5"/>
  <c r="BF121" i="5"/>
  <c r="BF117" i="5"/>
  <c r="BF113" i="5"/>
  <c r="BF109" i="5"/>
  <c r="BF105" i="5"/>
  <c r="BF101" i="5"/>
  <c r="BF97" i="5"/>
  <c r="BF93" i="5"/>
  <c r="BF89" i="5"/>
  <c r="BF85" i="5"/>
  <c r="BF81" i="5"/>
  <c r="BF77" i="5"/>
  <c r="BF73" i="5"/>
  <c r="BH203" i="5"/>
  <c r="BH199" i="5"/>
  <c r="BH195" i="5"/>
  <c r="BH191" i="5"/>
  <c r="BH187" i="5"/>
  <c r="BH183" i="5"/>
  <c r="BH179" i="5"/>
  <c r="BH175" i="5"/>
  <c r="BH171" i="5"/>
  <c r="BH167" i="5"/>
  <c r="BH163" i="5"/>
  <c r="BH159" i="5"/>
  <c r="BH155" i="5"/>
  <c r="BH149" i="5"/>
  <c r="BH141" i="5"/>
  <c r="BH133" i="5"/>
  <c r="BH125" i="5"/>
  <c r="BH117" i="5"/>
  <c r="BH109" i="5"/>
  <c r="BH101" i="5"/>
  <c r="BH93" i="5"/>
  <c r="BH85" i="5"/>
  <c r="BH77" i="5"/>
  <c r="BJ206" i="5"/>
  <c r="BK206" i="5"/>
  <c r="BI206" i="5"/>
  <c r="BL206" i="5"/>
  <c r="BJ202" i="5"/>
  <c r="BK202" i="5"/>
  <c r="BI202" i="5"/>
  <c r="BL202" i="5"/>
  <c r="BJ198" i="5"/>
  <c r="BK198" i="5"/>
  <c r="BI198" i="5"/>
  <c r="BL198" i="5"/>
  <c r="BJ194" i="5"/>
  <c r="BK194" i="5"/>
  <c r="BI194" i="5"/>
  <c r="BL194" i="5"/>
  <c r="BJ190" i="5"/>
  <c r="BK190" i="5"/>
  <c r="BI190" i="5"/>
  <c r="BL190" i="5"/>
  <c r="BJ186" i="5"/>
  <c r="BI186" i="5"/>
  <c r="BL186" i="5"/>
  <c r="BJ182" i="5"/>
  <c r="BK182" i="5"/>
  <c r="BI182" i="5"/>
  <c r="BL182" i="5"/>
  <c r="BJ178" i="5"/>
  <c r="BK178" i="5"/>
  <c r="BI178" i="5"/>
  <c r="BL178" i="5"/>
  <c r="BJ174" i="5"/>
  <c r="BK174" i="5"/>
  <c r="BI174" i="5"/>
  <c r="BL174" i="5"/>
  <c r="BJ170" i="5"/>
  <c r="BK170" i="5"/>
  <c r="BI170" i="5"/>
  <c r="BL170" i="5"/>
  <c r="BJ166" i="5"/>
  <c r="BK166" i="5"/>
  <c r="BI166" i="5"/>
  <c r="BL166" i="5"/>
  <c r="BJ162" i="5"/>
  <c r="BK162" i="5"/>
  <c r="BI162" i="5"/>
  <c r="BL162" i="5"/>
  <c r="BJ158" i="5"/>
  <c r="BI158" i="5"/>
  <c r="BL158" i="5"/>
  <c r="BK158" i="5"/>
  <c r="BJ154" i="5"/>
  <c r="BK154" i="5"/>
  <c r="BI154" i="5"/>
  <c r="BL154" i="5"/>
  <c r="BJ150" i="5"/>
  <c r="BI150" i="5"/>
  <c r="BK150" i="5"/>
  <c r="BL150" i="5"/>
  <c r="BH150" i="5"/>
  <c r="BJ146" i="5"/>
  <c r="BK146" i="5"/>
  <c r="BI146" i="5"/>
  <c r="BL146" i="5"/>
  <c r="BH146" i="5"/>
  <c r="BJ142" i="5"/>
  <c r="BK142" i="5"/>
  <c r="BI142" i="5"/>
  <c r="BL142" i="5"/>
  <c r="BH142" i="5"/>
  <c r="BJ138" i="5"/>
  <c r="BK138" i="5"/>
  <c r="BI138" i="5"/>
  <c r="BL138" i="5"/>
  <c r="BH138" i="5"/>
  <c r="BJ134" i="5"/>
  <c r="BK134" i="5"/>
  <c r="BI134" i="5"/>
  <c r="BL134" i="5"/>
  <c r="BH134" i="5"/>
  <c r="BJ130" i="5"/>
  <c r="BK130" i="5"/>
  <c r="BI130" i="5"/>
  <c r="BL130" i="5"/>
  <c r="BH130" i="5"/>
  <c r="BJ126" i="5"/>
  <c r="BK126" i="5"/>
  <c r="BI126" i="5"/>
  <c r="BL126" i="5"/>
  <c r="BH126" i="5"/>
  <c r="BJ122" i="5"/>
  <c r="BI122" i="5"/>
  <c r="BK122" i="5"/>
  <c r="BL122" i="5"/>
  <c r="BH122" i="5"/>
  <c r="BJ118" i="5"/>
  <c r="BK118" i="5"/>
  <c r="BI118" i="5"/>
  <c r="BL118" i="5"/>
  <c r="BH118" i="5"/>
  <c r="BJ114" i="5"/>
  <c r="BK114" i="5"/>
  <c r="BI114" i="5"/>
  <c r="BL114" i="5"/>
  <c r="BH114" i="5"/>
  <c r="BJ110" i="5"/>
  <c r="BK110" i="5"/>
  <c r="BI110" i="5"/>
  <c r="BL110" i="5"/>
  <c r="BH110" i="5"/>
  <c r="BJ106" i="5"/>
  <c r="BK106" i="5"/>
  <c r="BI106" i="5"/>
  <c r="BL106" i="5"/>
  <c r="BH106" i="5"/>
  <c r="BJ102" i="5"/>
  <c r="BK102" i="5"/>
  <c r="BI102" i="5"/>
  <c r="BL102" i="5"/>
  <c r="BH102" i="5"/>
  <c r="BJ98" i="5"/>
  <c r="BK98" i="5"/>
  <c r="BI98" i="5"/>
  <c r="BL98" i="5"/>
  <c r="BH98" i="5"/>
  <c r="BJ94" i="5"/>
  <c r="BI94" i="5"/>
  <c r="BK94" i="5"/>
  <c r="BL94" i="5"/>
  <c r="BH94" i="5"/>
  <c r="BJ90" i="5"/>
  <c r="BK90" i="5"/>
  <c r="BI90" i="5"/>
  <c r="BL90" i="5"/>
  <c r="BH90" i="5"/>
  <c r="BJ86" i="5"/>
  <c r="BI86" i="5"/>
  <c r="BK86" i="5"/>
  <c r="BL86" i="5"/>
  <c r="BH86" i="5"/>
  <c r="BJ82" i="5"/>
  <c r="BK82" i="5"/>
  <c r="BI82" i="5"/>
  <c r="BL82" i="5"/>
  <c r="BH82" i="5"/>
  <c r="BJ78" i="5"/>
  <c r="BK78" i="5"/>
  <c r="BI78" i="5"/>
  <c r="BL78" i="5"/>
  <c r="BH78" i="5"/>
  <c r="BJ74" i="5"/>
  <c r="BK74" i="5"/>
  <c r="BI74" i="5"/>
  <c r="BL74" i="5"/>
  <c r="BH74" i="5"/>
  <c r="BJ70" i="5"/>
  <c r="Q11" i="5"/>
  <c r="BK70" i="5"/>
  <c r="BI70" i="5"/>
  <c r="BL70" i="5"/>
  <c r="BL210" i="5"/>
  <c r="BH70" i="5"/>
  <c r="BM199" i="5"/>
  <c r="BM191" i="5"/>
  <c r="BM183" i="5"/>
  <c r="BM175" i="5"/>
  <c r="BM167" i="5"/>
  <c r="BM159" i="5"/>
  <c r="BM151" i="5"/>
  <c r="BM143" i="5"/>
  <c r="BM135" i="5"/>
  <c r="BM127" i="5"/>
  <c r="BM119" i="5"/>
  <c r="BM111" i="5"/>
  <c r="BM103" i="5"/>
  <c r="BM95" i="5"/>
  <c r="BM87" i="5"/>
  <c r="BM79" i="5"/>
  <c r="BM71" i="5"/>
  <c r="BN206" i="5"/>
  <c r="BN198" i="5"/>
  <c r="BN190" i="5"/>
  <c r="BN182" i="5"/>
  <c r="BN174" i="5"/>
  <c r="BN166" i="5"/>
  <c r="BN158" i="5"/>
  <c r="BN150" i="5"/>
  <c r="BN142" i="5"/>
  <c r="BN134" i="5"/>
  <c r="BN126" i="5"/>
  <c r="BN118" i="5"/>
  <c r="BN110" i="5"/>
  <c r="BN102" i="5"/>
  <c r="BN94" i="5"/>
  <c r="BN86" i="5"/>
  <c r="BN78" i="5"/>
  <c r="BN70" i="5"/>
  <c r="BO199" i="5"/>
  <c r="BO191" i="5"/>
  <c r="BO183" i="5"/>
  <c r="BO175" i="5"/>
  <c r="BO167" i="5"/>
  <c r="BO159" i="5"/>
  <c r="BO151" i="5"/>
  <c r="BO143" i="5"/>
  <c r="BO135" i="5"/>
  <c r="BO127" i="5"/>
  <c r="BO119" i="5"/>
  <c r="BO111" i="5"/>
  <c r="BO103" i="5"/>
  <c r="BO95" i="5"/>
  <c r="BO87" i="5"/>
  <c r="BO79" i="5"/>
  <c r="BO71" i="5"/>
  <c r="BP206" i="5"/>
  <c r="BP198" i="5"/>
  <c r="BP190" i="5"/>
  <c r="BP182" i="5"/>
  <c r="BP174" i="5"/>
  <c r="BP166" i="5"/>
  <c r="BP158" i="5"/>
  <c r="BP150" i="5"/>
  <c r="BP142" i="5"/>
  <c r="BP134" i="5"/>
  <c r="BP126" i="5"/>
  <c r="BP118" i="5"/>
  <c r="BP110" i="5"/>
  <c r="BP102" i="5"/>
  <c r="BP94" i="5"/>
  <c r="BP86" i="5"/>
  <c r="BP78" i="5"/>
  <c r="BP70" i="5"/>
  <c r="BR205" i="5"/>
  <c r="BS205" i="5"/>
  <c r="BQ205" i="5"/>
  <c r="BN205" i="5"/>
  <c r="BT205" i="5"/>
  <c r="BP205" i="5"/>
  <c r="BR201" i="5"/>
  <c r="BS201" i="5"/>
  <c r="BQ201" i="5"/>
  <c r="BN201" i="5"/>
  <c r="BT201" i="5"/>
  <c r="BP201" i="5"/>
  <c r="BR197" i="5"/>
  <c r="BS197" i="5"/>
  <c r="BQ197" i="5"/>
  <c r="BN197" i="5"/>
  <c r="BT197" i="5"/>
  <c r="BP197" i="5"/>
  <c r="BR193" i="5"/>
  <c r="BS193" i="5"/>
  <c r="BQ193" i="5"/>
  <c r="BN193" i="5"/>
  <c r="BT193" i="5"/>
  <c r="BP193" i="5"/>
  <c r="BR189" i="5"/>
  <c r="BS189" i="5"/>
  <c r="BQ189" i="5"/>
  <c r="BN189" i="5"/>
  <c r="BT189" i="5"/>
  <c r="BP189" i="5"/>
  <c r="BR185" i="5"/>
  <c r="BS185" i="5"/>
  <c r="BQ185" i="5"/>
  <c r="BN185" i="5"/>
  <c r="BT185" i="5"/>
  <c r="BP185" i="5"/>
  <c r="BR181" i="5"/>
  <c r="BS181" i="5"/>
  <c r="BQ181" i="5"/>
  <c r="BN181" i="5"/>
  <c r="BT181" i="5"/>
  <c r="BP181" i="5"/>
  <c r="BR177" i="5"/>
  <c r="BS177" i="5"/>
  <c r="BQ177" i="5"/>
  <c r="BN177" i="5"/>
  <c r="BT177" i="5"/>
  <c r="BP177" i="5"/>
  <c r="BR173" i="5"/>
  <c r="BS173" i="5"/>
  <c r="BQ173" i="5"/>
  <c r="BN173" i="5"/>
  <c r="BT173" i="5"/>
  <c r="BP173" i="5"/>
  <c r="BR169" i="5"/>
  <c r="BS169" i="5"/>
  <c r="BQ169" i="5"/>
  <c r="BN169" i="5"/>
  <c r="BT169" i="5"/>
  <c r="BP169" i="5"/>
  <c r="BR165" i="5"/>
  <c r="BS165" i="5"/>
  <c r="BQ165" i="5"/>
  <c r="BN165" i="5"/>
  <c r="BT165" i="5"/>
  <c r="BP165" i="5"/>
  <c r="BR161" i="5"/>
  <c r="BS161" i="5"/>
  <c r="BQ161" i="5"/>
  <c r="BN161" i="5"/>
  <c r="BT161" i="5"/>
  <c r="BP161" i="5"/>
  <c r="BR157" i="5"/>
  <c r="BS157" i="5"/>
  <c r="BQ157" i="5"/>
  <c r="BN157" i="5"/>
  <c r="BT157" i="5"/>
  <c r="BP157" i="5"/>
  <c r="BR153" i="5"/>
  <c r="BS153" i="5"/>
  <c r="BQ153" i="5"/>
  <c r="BN153" i="5"/>
  <c r="BT153" i="5"/>
  <c r="BP153" i="5"/>
  <c r="BR149" i="5"/>
  <c r="BS149" i="5"/>
  <c r="BQ149" i="5"/>
  <c r="BN149" i="5"/>
  <c r="BT149" i="5"/>
  <c r="BP149" i="5"/>
  <c r="BR145" i="5"/>
  <c r="BS145" i="5"/>
  <c r="BQ145" i="5"/>
  <c r="BN145" i="5"/>
  <c r="BT145" i="5"/>
  <c r="BP145" i="5"/>
  <c r="BR141" i="5"/>
  <c r="BS141" i="5"/>
  <c r="BQ141" i="5"/>
  <c r="BN141" i="5"/>
  <c r="BT141" i="5"/>
  <c r="BP141" i="5"/>
  <c r="BR137" i="5"/>
  <c r="BS137" i="5"/>
  <c r="BQ137" i="5"/>
  <c r="BN137" i="5"/>
  <c r="BT137" i="5"/>
  <c r="BP137" i="5"/>
  <c r="BR133" i="5"/>
  <c r="BS133" i="5"/>
  <c r="BQ133" i="5"/>
  <c r="BN133" i="5"/>
  <c r="BT133" i="5"/>
  <c r="BP133" i="5"/>
  <c r="BR129" i="5"/>
  <c r="BS129" i="5"/>
  <c r="BQ129" i="5"/>
  <c r="BN129" i="5"/>
  <c r="BT129" i="5"/>
  <c r="BP129" i="5"/>
  <c r="BR125" i="5"/>
  <c r="BS125" i="5"/>
  <c r="BQ125" i="5"/>
  <c r="BN125" i="5"/>
  <c r="BT125" i="5"/>
  <c r="BP125" i="5"/>
  <c r="BR121" i="5"/>
  <c r="BS121" i="5"/>
  <c r="BQ121" i="5"/>
  <c r="BN121" i="5"/>
  <c r="BT121" i="5"/>
  <c r="BP121" i="5"/>
  <c r="BR117" i="5"/>
  <c r="BS117" i="5"/>
  <c r="BQ117" i="5"/>
  <c r="BN117" i="5"/>
  <c r="BT117" i="5"/>
  <c r="BP117" i="5"/>
  <c r="BR113" i="5"/>
  <c r="BS113" i="5"/>
  <c r="BQ113" i="5"/>
  <c r="BN113" i="5"/>
  <c r="BT113" i="5"/>
  <c r="BP113" i="5"/>
  <c r="BR109" i="5"/>
  <c r="BS109" i="5"/>
  <c r="BQ109" i="5"/>
  <c r="BN109" i="5"/>
  <c r="BT109" i="5"/>
  <c r="BP109" i="5"/>
  <c r="BR105" i="5"/>
  <c r="BS105" i="5"/>
  <c r="BQ105" i="5"/>
  <c r="BN105" i="5"/>
  <c r="BT105" i="5"/>
  <c r="BP105" i="5"/>
  <c r="BR101" i="5"/>
  <c r="BQ101" i="5"/>
  <c r="BN101" i="5"/>
  <c r="BS101" i="5"/>
  <c r="BT101" i="5"/>
  <c r="BP101" i="5"/>
  <c r="BR97" i="5"/>
  <c r="BS97" i="5"/>
  <c r="BQ97" i="5"/>
  <c r="BN97" i="5"/>
  <c r="BT97" i="5"/>
  <c r="BP97" i="5"/>
  <c r="BR93" i="5"/>
  <c r="BS93" i="5"/>
  <c r="BQ93" i="5"/>
  <c r="BN93" i="5"/>
  <c r="BT93" i="5"/>
  <c r="BP93" i="5"/>
  <c r="BR89" i="5"/>
  <c r="BS89" i="5"/>
  <c r="BQ89" i="5"/>
  <c r="BN89" i="5"/>
  <c r="BT89" i="5"/>
  <c r="BP89" i="5"/>
  <c r="BR85" i="5"/>
  <c r="BS85" i="5"/>
  <c r="BQ85" i="5"/>
  <c r="BN85" i="5"/>
  <c r="BT85" i="5"/>
  <c r="BP85" i="5"/>
  <c r="BR81" i="5"/>
  <c r="BS81" i="5"/>
  <c r="BQ81" i="5"/>
  <c r="BN81" i="5"/>
  <c r="BT81" i="5"/>
  <c r="BP81" i="5"/>
  <c r="BR77" i="5"/>
  <c r="BS77" i="5"/>
  <c r="BQ77" i="5"/>
  <c r="BN77" i="5"/>
  <c r="BT77" i="5"/>
  <c r="BP77" i="5"/>
  <c r="BR73" i="5"/>
  <c r="BQ73" i="5"/>
  <c r="BS73" i="5"/>
  <c r="BN73" i="5"/>
  <c r="BT73" i="5"/>
  <c r="BP73" i="5"/>
  <c r="BP210" i="5"/>
  <c r="BU205" i="5"/>
  <c r="BU197" i="5"/>
  <c r="BU189" i="5"/>
  <c r="BU181" i="5"/>
  <c r="BU173" i="5"/>
  <c r="BU165" i="5"/>
  <c r="BU157" i="5"/>
  <c r="BU149" i="5"/>
  <c r="BU141" i="5"/>
  <c r="BU133" i="5"/>
  <c r="BU125" i="5"/>
  <c r="BU117" i="5"/>
  <c r="BU109" i="5"/>
  <c r="BU101" i="5"/>
  <c r="BU93" i="5"/>
  <c r="BU85" i="5"/>
  <c r="BU77" i="5"/>
  <c r="BV204" i="5"/>
  <c r="BV196" i="5"/>
  <c r="BV188" i="5"/>
  <c r="BV180" i="5"/>
  <c r="BV172" i="5"/>
  <c r="BV164" i="5"/>
  <c r="BV156" i="5"/>
  <c r="BV148" i="5"/>
  <c r="BV140" i="5"/>
  <c r="BV132" i="5"/>
  <c r="BV124" i="5"/>
  <c r="BV116" i="5"/>
  <c r="BV108" i="5"/>
  <c r="BV100" i="5"/>
  <c r="BV92" i="5"/>
  <c r="BV84" i="5"/>
  <c r="BV76" i="5"/>
  <c r="BW205" i="5"/>
  <c r="BW197" i="5"/>
  <c r="BW189" i="5"/>
  <c r="BW181" i="5"/>
  <c r="BW173" i="5"/>
  <c r="BW165" i="5"/>
  <c r="BW157" i="5"/>
  <c r="BW149" i="5"/>
  <c r="BW141" i="5"/>
  <c r="BW133" i="5"/>
  <c r="BW125" i="5"/>
  <c r="BW117" i="5"/>
  <c r="BW109" i="5"/>
  <c r="BW101" i="5"/>
  <c r="BW93" i="5"/>
  <c r="BW85" i="5"/>
  <c r="BW77" i="5"/>
  <c r="BX204" i="5"/>
  <c r="BX196" i="5"/>
  <c r="BX188" i="5"/>
  <c r="BX180" i="5"/>
  <c r="BX172" i="5"/>
  <c r="BX164" i="5"/>
  <c r="BX156" i="5"/>
  <c r="BX148" i="5"/>
  <c r="BX140" i="5"/>
  <c r="BX132" i="5"/>
  <c r="BX124" i="5"/>
  <c r="BX116" i="5"/>
  <c r="BX108" i="5"/>
  <c r="BX100" i="5"/>
  <c r="BX92" i="5"/>
  <c r="BX84" i="5"/>
  <c r="BX76" i="5"/>
  <c r="BZ206" i="5"/>
  <c r="CA206" i="5"/>
  <c r="BY206" i="5"/>
  <c r="BW206" i="5"/>
  <c r="CB206" i="5"/>
  <c r="BU206" i="5"/>
  <c r="BZ202" i="5"/>
  <c r="CA202" i="5"/>
  <c r="BY202" i="5"/>
  <c r="BW202" i="5"/>
  <c r="CB202" i="5"/>
  <c r="BU202" i="5"/>
  <c r="BY198" i="5"/>
  <c r="BZ198" i="5"/>
  <c r="BW198" i="5"/>
  <c r="CB198" i="5"/>
  <c r="BU198" i="5"/>
  <c r="CA194" i="5"/>
  <c r="BZ194" i="5"/>
  <c r="BY194" i="5"/>
  <c r="BW194" i="5"/>
  <c r="CB194" i="5"/>
  <c r="BU194" i="5"/>
  <c r="BZ190" i="5"/>
  <c r="CA190" i="5"/>
  <c r="BY190" i="5"/>
  <c r="BW190" i="5"/>
  <c r="CB190" i="5"/>
  <c r="BU190" i="5"/>
  <c r="BZ186" i="5"/>
  <c r="CA186" i="5"/>
  <c r="BY186" i="5"/>
  <c r="BW186" i="5"/>
  <c r="CB186" i="5"/>
  <c r="BU186" i="5"/>
  <c r="BZ182" i="5"/>
  <c r="CA182" i="5"/>
  <c r="BY182" i="5"/>
  <c r="BW182" i="5"/>
  <c r="CB182" i="5"/>
  <c r="BU182" i="5"/>
  <c r="CA178" i="5"/>
  <c r="BZ178" i="5"/>
  <c r="BY178" i="5"/>
  <c r="BW178" i="5"/>
  <c r="CB178" i="5"/>
  <c r="BU178" i="5"/>
  <c r="BZ174" i="5"/>
  <c r="CA174" i="5"/>
  <c r="BY174" i="5"/>
  <c r="BW174" i="5"/>
  <c r="CB174" i="5"/>
  <c r="BU174" i="5"/>
  <c r="BZ170" i="5"/>
  <c r="BY170" i="5"/>
  <c r="BW170" i="5"/>
  <c r="CA170" i="5"/>
  <c r="CB170" i="5"/>
  <c r="BU170" i="5"/>
  <c r="BZ166" i="5"/>
  <c r="CA166" i="5"/>
  <c r="BY166" i="5"/>
  <c r="BW166" i="5"/>
  <c r="CB166" i="5"/>
  <c r="BU166" i="5"/>
  <c r="CA162" i="5"/>
  <c r="BZ162" i="5"/>
  <c r="BY162" i="5"/>
  <c r="BW162" i="5"/>
  <c r="CB162" i="5"/>
  <c r="BU162" i="5"/>
  <c r="BZ158" i="5"/>
  <c r="CA158" i="5"/>
  <c r="BY158" i="5"/>
  <c r="BW158" i="5"/>
  <c r="CB158" i="5"/>
  <c r="BU158" i="5"/>
  <c r="BZ154" i="5"/>
  <c r="CA154" i="5"/>
  <c r="BY154" i="5"/>
  <c r="BW154" i="5"/>
  <c r="CB154" i="5"/>
  <c r="BU154" i="5"/>
  <c r="BZ150" i="5"/>
  <c r="CA150" i="5"/>
  <c r="BY150" i="5"/>
  <c r="BW150" i="5"/>
  <c r="CB150" i="5"/>
  <c r="BU150" i="5"/>
  <c r="CA146" i="5"/>
  <c r="BZ146" i="5"/>
  <c r="BY146" i="5"/>
  <c r="BW146" i="5"/>
  <c r="CB146" i="5"/>
  <c r="BU146" i="5"/>
  <c r="BZ142" i="5"/>
  <c r="CA142" i="5"/>
  <c r="BY142" i="5"/>
  <c r="BW142" i="5"/>
  <c r="CB142" i="5"/>
  <c r="BU142" i="5"/>
  <c r="BZ138" i="5"/>
  <c r="CA138" i="5"/>
  <c r="BY138" i="5"/>
  <c r="BW138" i="5"/>
  <c r="CB138" i="5"/>
  <c r="BU138" i="5"/>
  <c r="BZ134" i="5"/>
  <c r="CA134" i="5"/>
  <c r="BY134" i="5"/>
  <c r="BW134" i="5"/>
  <c r="CB134" i="5"/>
  <c r="BU134" i="5"/>
  <c r="CA130" i="5"/>
  <c r="BZ130" i="5"/>
  <c r="BY130" i="5"/>
  <c r="BW130" i="5"/>
  <c r="CB130" i="5"/>
  <c r="BU130" i="5"/>
  <c r="CA126" i="5"/>
  <c r="BZ126" i="5"/>
  <c r="BY126" i="5"/>
  <c r="BW126" i="5"/>
  <c r="CB126" i="5"/>
  <c r="BU126" i="5"/>
  <c r="BZ122" i="5"/>
  <c r="CA122" i="5"/>
  <c r="BY122" i="5"/>
  <c r="BW122" i="5"/>
  <c r="CB122" i="5"/>
  <c r="BU122" i="5"/>
  <c r="CA118" i="5"/>
  <c r="BZ118" i="5"/>
  <c r="BY118" i="5"/>
  <c r="BW118" i="5"/>
  <c r="CB118" i="5"/>
  <c r="BU118" i="5"/>
  <c r="CA114" i="5"/>
  <c r="BZ114" i="5"/>
  <c r="BY114" i="5"/>
  <c r="BW114" i="5"/>
  <c r="CB114" i="5"/>
  <c r="BU114" i="5"/>
  <c r="BZ110" i="5"/>
  <c r="CA110" i="5"/>
  <c r="BY110" i="5"/>
  <c r="BW110" i="5"/>
  <c r="CB110" i="5"/>
  <c r="BU110" i="5"/>
  <c r="BZ106" i="5"/>
  <c r="BY106" i="5"/>
  <c r="CA106" i="5"/>
  <c r="BW106" i="5"/>
  <c r="CB106" i="5"/>
  <c r="BU106" i="5"/>
  <c r="BZ102" i="5"/>
  <c r="CA102" i="5"/>
  <c r="BY102" i="5"/>
  <c r="BW102" i="5"/>
  <c r="CB102" i="5"/>
  <c r="BU102" i="5"/>
  <c r="CA98" i="5"/>
  <c r="BZ98" i="5"/>
  <c r="BY98" i="5"/>
  <c r="BW98" i="5"/>
  <c r="CB98" i="5"/>
  <c r="BU98" i="5"/>
  <c r="BZ94" i="5"/>
  <c r="CA94" i="5"/>
  <c r="BY94" i="5"/>
  <c r="BW94" i="5"/>
  <c r="CB94" i="5"/>
  <c r="BU94" i="5"/>
  <c r="BZ90" i="5"/>
  <c r="CA90" i="5"/>
  <c r="BY90" i="5"/>
  <c r="BW90" i="5"/>
  <c r="CB90" i="5"/>
  <c r="BU90" i="5"/>
  <c r="BZ86" i="5"/>
  <c r="CA86" i="5"/>
  <c r="BY86" i="5"/>
  <c r="BW86" i="5"/>
  <c r="CB86" i="5"/>
  <c r="BU86" i="5"/>
  <c r="CA82" i="5"/>
  <c r="BZ82" i="5"/>
  <c r="BY82" i="5"/>
  <c r="BW82" i="5"/>
  <c r="CB82" i="5"/>
  <c r="BU82" i="5"/>
  <c r="BZ78" i="5"/>
  <c r="CA78" i="5"/>
  <c r="BY78" i="5"/>
  <c r="BW78" i="5"/>
  <c r="CB78" i="5"/>
  <c r="BU78" i="5"/>
  <c r="BZ74" i="5"/>
  <c r="CA74" i="5"/>
  <c r="BY74" i="5"/>
  <c r="BW74" i="5"/>
  <c r="CB74" i="5"/>
  <c r="BU74" i="5"/>
  <c r="BZ70" i="5"/>
  <c r="CA70" i="5"/>
  <c r="BY70" i="5"/>
  <c r="BW70" i="5"/>
  <c r="CB70" i="5"/>
  <c r="BU70" i="5"/>
  <c r="CC199" i="5"/>
  <c r="CC191" i="5"/>
  <c r="CC183" i="5"/>
  <c r="CC175" i="5"/>
  <c r="CC167" i="5"/>
  <c r="CC159" i="5"/>
  <c r="CC151" i="5"/>
  <c r="CC143" i="5"/>
  <c r="CC135" i="5"/>
  <c r="CC127" i="5"/>
  <c r="CC119" i="5"/>
  <c r="CD206" i="5"/>
  <c r="CD198" i="5"/>
  <c r="CD190" i="5"/>
  <c r="CD182" i="5"/>
  <c r="CD174" i="5"/>
  <c r="CD166" i="5"/>
  <c r="CD158" i="5"/>
  <c r="CD150" i="5"/>
  <c r="CD142" i="5"/>
  <c r="CD134" i="5"/>
  <c r="CD126" i="5"/>
  <c r="CD118" i="5"/>
  <c r="CD110" i="5"/>
  <c r="CD102" i="5"/>
  <c r="CD94" i="5"/>
  <c r="CD86" i="5"/>
  <c r="CD78" i="5"/>
  <c r="CD70" i="5"/>
  <c r="CE17" i="5"/>
  <c r="CF204" i="5"/>
  <c r="CF196" i="5"/>
  <c r="CF188" i="5"/>
  <c r="CF180" i="5"/>
  <c r="CF172" i="5"/>
  <c r="CF164" i="5"/>
  <c r="CF156" i="5"/>
  <c r="CF148" i="5"/>
  <c r="CF140" i="5"/>
  <c r="CF132" i="5"/>
  <c r="CF124" i="5"/>
  <c r="CF116" i="5"/>
  <c r="CF108" i="5"/>
  <c r="CF100" i="5"/>
  <c r="CF92" i="5"/>
  <c r="CF84" i="5"/>
  <c r="CF76" i="5"/>
  <c r="CI205" i="5"/>
  <c r="CH205" i="5"/>
  <c r="CG205" i="5"/>
  <c r="CF205" i="5"/>
  <c r="CJ205" i="5"/>
  <c r="CD205" i="5"/>
  <c r="CH201" i="5"/>
  <c r="CI201" i="5"/>
  <c r="CG201" i="5"/>
  <c r="CF201" i="5"/>
  <c r="CJ201" i="5"/>
  <c r="CD201" i="5"/>
  <c r="CH197" i="5"/>
  <c r="CI197" i="5"/>
  <c r="CG197" i="5"/>
  <c r="CF197" i="5"/>
  <c r="CJ197" i="5"/>
  <c r="CD197" i="5"/>
  <c r="CH193" i="5"/>
  <c r="CI193" i="5"/>
  <c r="CG193" i="5"/>
  <c r="CF193" i="5"/>
  <c r="CJ193" i="5"/>
  <c r="CD193" i="5"/>
  <c r="CI189" i="5"/>
  <c r="CH189" i="5"/>
  <c r="CG189" i="5"/>
  <c r="CF189" i="5"/>
  <c r="CJ189" i="5"/>
  <c r="CD189" i="5"/>
  <c r="CH185" i="5"/>
  <c r="CI185" i="5"/>
  <c r="CG185" i="5"/>
  <c r="CF185" i="5"/>
  <c r="CJ185" i="5"/>
  <c r="CD185" i="5"/>
  <c r="CI181" i="5"/>
  <c r="CG181" i="5"/>
  <c r="CF181" i="5"/>
  <c r="CJ181" i="5"/>
  <c r="CD181" i="5"/>
  <c r="CH177" i="5"/>
  <c r="CI177" i="5"/>
  <c r="CG177" i="5"/>
  <c r="CF177" i="5"/>
  <c r="CJ177" i="5"/>
  <c r="CD177" i="5"/>
  <c r="CI173" i="5"/>
  <c r="CH173" i="5"/>
  <c r="CG173" i="5"/>
  <c r="CF173" i="5"/>
  <c r="CJ173" i="5"/>
  <c r="CD173" i="5"/>
  <c r="CH169" i="5"/>
  <c r="CI169" i="5"/>
  <c r="CG169" i="5"/>
  <c r="CF169" i="5"/>
  <c r="CJ169" i="5"/>
  <c r="CD169" i="5"/>
  <c r="CH165" i="5"/>
  <c r="CI165" i="5"/>
  <c r="CG165" i="5"/>
  <c r="CF165" i="5"/>
  <c r="CJ165" i="5"/>
  <c r="CD165" i="5"/>
  <c r="CH161" i="5"/>
  <c r="CI161" i="5"/>
  <c r="CG161" i="5"/>
  <c r="CF161" i="5"/>
  <c r="CJ161" i="5"/>
  <c r="CD161" i="5"/>
  <c r="CI157" i="5"/>
  <c r="CH157" i="5"/>
  <c r="CG157" i="5"/>
  <c r="CF157" i="5"/>
  <c r="CJ157" i="5"/>
  <c r="CD157" i="5"/>
  <c r="CH153" i="5"/>
  <c r="CI153" i="5"/>
  <c r="CG153" i="5"/>
  <c r="CF153" i="5"/>
  <c r="CJ153" i="5"/>
  <c r="CD153" i="5"/>
  <c r="CH149" i="5"/>
  <c r="CI149" i="5"/>
  <c r="CG149" i="5"/>
  <c r="CF149" i="5"/>
  <c r="CJ149" i="5"/>
  <c r="CD149" i="5"/>
  <c r="CI145" i="5"/>
  <c r="CH145" i="5"/>
  <c r="CG145" i="5"/>
  <c r="CF145" i="5"/>
  <c r="CJ145" i="5"/>
  <c r="CD145" i="5"/>
  <c r="CI141" i="5"/>
  <c r="CH141" i="5"/>
  <c r="CG141" i="5"/>
  <c r="CF141" i="5"/>
  <c r="CJ141" i="5"/>
  <c r="CD141" i="5"/>
  <c r="CH137" i="5"/>
  <c r="CI137" i="5"/>
  <c r="CG137" i="5"/>
  <c r="CF137" i="5"/>
  <c r="CJ137" i="5"/>
  <c r="CD137" i="5"/>
  <c r="CH133" i="5"/>
  <c r="CI133" i="5"/>
  <c r="CG133" i="5"/>
  <c r="CF133" i="5"/>
  <c r="CJ133" i="5"/>
  <c r="CD133" i="5"/>
  <c r="CH129" i="5"/>
  <c r="CI129" i="5"/>
  <c r="CG129" i="5"/>
  <c r="CF129" i="5"/>
  <c r="CJ129" i="5"/>
  <c r="CD129" i="5"/>
  <c r="CI125" i="5"/>
  <c r="CH125" i="5"/>
  <c r="CG125" i="5"/>
  <c r="CF125" i="5"/>
  <c r="CJ125" i="5"/>
  <c r="CD125" i="5"/>
  <c r="CH121" i="5"/>
  <c r="CI121" i="5"/>
  <c r="CG121" i="5"/>
  <c r="CF121" i="5"/>
  <c r="CJ121" i="5"/>
  <c r="CD121" i="5"/>
  <c r="CI117" i="5"/>
  <c r="CH117" i="5"/>
  <c r="CG117" i="5"/>
  <c r="CF117" i="5"/>
  <c r="CJ117" i="5"/>
  <c r="CD117" i="5"/>
  <c r="CN198" i="5"/>
  <c r="CN182" i="5"/>
  <c r="CN166" i="5"/>
  <c r="CN150" i="5"/>
  <c r="CN134" i="5"/>
  <c r="CN118" i="5"/>
  <c r="CN102" i="5"/>
  <c r="CN86" i="5"/>
  <c r="CN70" i="5"/>
  <c r="CP204" i="5"/>
  <c r="CQ204" i="5"/>
  <c r="CO204" i="5"/>
  <c r="CR204" i="5"/>
  <c r="CK204" i="5"/>
  <c r="CN204" i="5"/>
  <c r="CM204" i="5"/>
  <c r="CQ200" i="5"/>
  <c r="CP200" i="5"/>
  <c r="CO200" i="5"/>
  <c r="CR200" i="5"/>
  <c r="CK200" i="5"/>
  <c r="CN200" i="5"/>
  <c r="CM200" i="5"/>
  <c r="CP196" i="5"/>
  <c r="CQ196" i="5"/>
  <c r="CO196" i="5"/>
  <c r="CR196" i="5"/>
  <c r="CK196" i="5"/>
  <c r="CN196" i="5"/>
  <c r="CM196" i="5"/>
  <c r="CP192" i="5"/>
  <c r="CQ192" i="5"/>
  <c r="CO192" i="5"/>
  <c r="CR192" i="5"/>
  <c r="CK192" i="5"/>
  <c r="CN192" i="5"/>
  <c r="CM192" i="5"/>
  <c r="CP188" i="5"/>
  <c r="CQ188" i="5"/>
  <c r="CO188" i="5"/>
  <c r="CR188" i="5"/>
  <c r="CK188" i="5"/>
  <c r="CN188" i="5"/>
  <c r="CM188" i="5"/>
  <c r="CQ184" i="5"/>
  <c r="CP184" i="5"/>
  <c r="CO184" i="5"/>
  <c r="CR184" i="5"/>
  <c r="CK184" i="5"/>
  <c r="CN184" i="5"/>
  <c r="CM184" i="5"/>
  <c r="CP180" i="5"/>
  <c r="CQ180" i="5"/>
  <c r="CO180" i="5"/>
  <c r="CR180" i="5"/>
  <c r="CK180" i="5"/>
  <c r="CN180" i="5"/>
  <c r="CM180" i="5"/>
  <c r="CP176" i="5"/>
  <c r="CQ176" i="5"/>
  <c r="CO176" i="5"/>
  <c r="CR176" i="5"/>
  <c r="CK176" i="5"/>
  <c r="CN176" i="5"/>
  <c r="CM176" i="5"/>
  <c r="CP172" i="5"/>
  <c r="CQ172" i="5"/>
  <c r="CO172" i="5"/>
  <c r="CR172" i="5"/>
  <c r="CK172" i="5"/>
  <c r="CN172" i="5"/>
  <c r="CM172" i="5"/>
  <c r="CQ168" i="5"/>
  <c r="CP168" i="5"/>
  <c r="CO168" i="5"/>
  <c r="CR168" i="5"/>
  <c r="CK168" i="5"/>
  <c r="CN168" i="5"/>
  <c r="CM168" i="5"/>
  <c r="CP164" i="5"/>
  <c r="CQ164" i="5"/>
  <c r="CO164" i="5"/>
  <c r="CR164" i="5"/>
  <c r="CK164" i="5"/>
  <c r="CN164" i="5"/>
  <c r="CM164" i="5"/>
  <c r="CP160" i="5"/>
  <c r="CQ160" i="5"/>
  <c r="CO160" i="5"/>
  <c r="CR160" i="5"/>
  <c r="CK160" i="5"/>
  <c r="CN160" i="5"/>
  <c r="CM160" i="5"/>
  <c r="CP156" i="5"/>
  <c r="CQ156" i="5"/>
  <c r="CO156" i="5"/>
  <c r="CR156" i="5"/>
  <c r="CK156" i="5"/>
  <c r="CN156" i="5"/>
  <c r="CM156" i="5"/>
  <c r="CQ152" i="5"/>
  <c r="CP152" i="5"/>
  <c r="CO152" i="5"/>
  <c r="CR152" i="5"/>
  <c r="CK152" i="5"/>
  <c r="CN152" i="5"/>
  <c r="CM152" i="5"/>
  <c r="CQ148" i="5"/>
  <c r="CP148" i="5"/>
  <c r="CO148" i="5"/>
  <c r="CR148" i="5"/>
  <c r="CK148" i="5"/>
  <c r="CN148" i="5"/>
  <c r="CM148" i="5"/>
  <c r="CP144" i="5"/>
  <c r="CQ144" i="5"/>
  <c r="CO144" i="5"/>
  <c r="CR144" i="5"/>
  <c r="CK144" i="5"/>
  <c r="CN144" i="5"/>
  <c r="CM144" i="5"/>
  <c r="CP140" i="5"/>
  <c r="CQ140" i="5"/>
  <c r="CO140" i="5"/>
  <c r="CR140" i="5"/>
  <c r="CK140" i="5"/>
  <c r="CN140" i="5"/>
  <c r="CM140" i="5"/>
  <c r="CQ136" i="5"/>
  <c r="CP136" i="5"/>
  <c r="CO136" i="5"/>
  <c r="CR136" i="5"/>
  <c r="CK136" i="5"/>
  <c r="CN136" i="5"/>
  <c r="CM136" i="5"/>
  <c r="CP132" i="5"/>
  <c r="CQ132" i="5"/>
  <c r="CO132" i="5"/>
  <c r="CR132" i="5"/>
  <c r="CK132" i="5"/>
  <c r="CN132" i="5"/>
  <c r="CM132" i="5"/>
  <c r="CP128" i="5"/>
  <c r="CQ128" i="5"/>
  <c r="CO128" i="5"/>
  <c r="CR128" i="5"/>
  <c r="CK128" i="5"/>
  <c r="CN128" i="5"/>
  <c r="CM128" i="5"/>
  <c r="CP124" i="5"/>
  <c r="CQ124" i="5"/>
  <c r="CO124" i="5"/>
  <c r="CR124" i="5"/>
  <c r="CK124" i="5"/>
  <c r="CN124" i="5"/>
  <c r="CM124" i="5"/>
  <c r="CQ120" i="5"/>
  <c r="CP120" i="5"/>
  <c r="CO120" i="5"/>
  <c r="CR120" i="5"/>
  <c r="CK120" i="5"/>
  <c r="CN120" i="5"/>
  <c r="CM120" i="5"/>
  <c r="CP116" i="5"/>
  <c r="CQ116" i="5"/>
  <c r="CO116" i="5"/>
  <c r="CR116" i="5"/>
  <c r="CK116" i="5"/>
  <c r="CN116" i="5"/>
  <c r="CM116" i="5"/>
  <c r="CP112" i="5"/>
  <c r="CQ112" i="5"/>
  <c r="CO112" i="5"/>
  <c r="CR112" i="5"/>
  <c r="CK112" i="5"/>
  <c r="CN112" i="5"/>
  <c r="CM112" i="5"/>
  <c r="CP108" i="5"/>
  <c r="CQ108" i="5"/>
  <c r="CO108" i="5"/>
  <c r="CR108" i="5"/>
  <c r="CK108" i="5"/>
  <c r="CN108" i="5"/>
  <c r="CM108" i="5"/>
  <c r="CQ104" i="5"/>
  <c r="CP104" i="5"/>
  <c r="CO104" i="5"/>
  <c r="CR104" i="5"/>
  <c r="CK104" i="5"/>
  <c r="CN104" i="5"/>
  <c r="CM104" i="5"/>
  <c r="CP100" i="5"/>
  <c r="CQ100" i="5"/>
  <c r="CO100" i="5"/>
  <c r="CR100" i="5"/>
  <c r="CK100" i="5"/>
  <c r="CN100" i="5"/>
  <c r="CM100" i="5"/>
  <c r="CP96" i="5"/>
  <c r="CO96" i="5"/>
  <c r="CR96" i="5"/>
  <c r="CK96" i="5"/>
  <c r="CQ96" i="5"/>
  <c r="CN96" i="5"/>
  <c r="CM96" i="5"/>
  <c r="CQ92" i="5"/>
  <c r="CP92" i="5"/>
  <c r="CO92" i="5"/>
  <c r="CR92" i="5"/>
  <c r="CK92" i="5"/>
  <c r="CN92" i="5"/>
  <c r="CM92" i="5"/>
  <c r="CQ88" i="5"/>
  <c r="CP88" i="5"/>
  <c r="CO88" i="5"/>
  <c r="CR88" i="5"/>
  <c r="CK88" i="5"/>
  <c r="CN88" i="5"/>
  <c r="CM88" i="5"/>
  <c r="CQ84" i="5"/>
  <c r="CP84" i="5"/>
  <c r="CO84" i="5"/>
  <c r="CR84" i="5"/>
  <c r="CK84" i="5"/>
  <c r="CN84" i="5"/>
  <c r="CM84" i="5"/>
  <c r="CP80" i="5"/>
  <c r="CQ80" i="5"/>
  <c r="CO80" i="5"/>
  <c r="CR80" i="5"/>
  <c r="CK80" i="5"/>
  <c r="CN80" i="5"/>
  <c r="CM80" i="5"/>
  <c r="CQ76" i="5"/>
  <c r="CP76" i="5"/>
  <c r="CO76" i="5"/>
  <c r="CR76" i="5"/>
  <c r="CK76" i="5"/>
  <c r="CN76" i="5"/>
  <c r="CM76" i="5"/>
  <c r="CQ72" i="5"/>
  <c r="CP72" i="5"/>
  <c r="CO72" i="5"/>
  <c r="CR72" i="5"/>
  <c r="CK72" i="5"/>
  <c r="CN72" i="5"/>
  <c r="CM72" i="5"/>
  <c r="CU205" i="5"/>
  <c r="CU189" i="5"/>
  <c r="CU173" i="5"/>
  <c r="CU157" i="5"/>
  <c r="CU141" i="5"/>
  <c r="CU125" i="5"/>
  <c r="CU109" i="5"/>
  <c r="CU93" i="5"/>
  <c r="CU77" i="5"/>
  <c r="CX203" i="5"/>
  <c r="CY203" i="5"/>
  <c r="CZ203" i="5"/>
  <c r="CV203" i="5"/>
  <c r="CU203" i="5"/>
  <c r="CW203" i="5"/>
  <c r="CT203" i="5"/>
  <c r="CY199" i="5"/>
  <c r="CX199" i="5"/>
  <c r="CZ199" i="5"/>
  <c r="CV199" i="5"/>
  <c r="CW199" i="5"/>
  <c r="CU199" i="5"/>
  <c r="CT199" i="5"/>
  <c r="CX195" i="5"/>
  <c r="CY195" i="5"/>
  <c r="CW195" i="5"/>
  <c r="CZ195" i="5"/>
  <c r="CV195" i="5"/>
  <c r="CU195" i="5"/>
  <c r="CT195" i="5"/>
  <c r="CX191" i="5"/>
  <c r="CY191" i="5"/>
  <c r="CZ191" i="5"/>
  <c r="CV191" i="5"/>
  <c r="CU191" i="5"/>
  <c r="CT191" i="5"/>
  <c r="CY187" i="5"/>
  <c r="CX187" i="5"/>
  <c r="CZ187" i="5"/>
  <c r="CV187" i="5"/>
  <c r="CU187" i="5"/>
  <c r="CW187" i="5"/>
  <c r="CT187" i="5"/>
  <c r="CY183" i="5"/>
  <c r="CX183" i="5"/>
  <c r="CZ183" i="5"/>
  <c r="CV183" i="5"/>
  <c r="CW183" i="5"/>
  <c r="CU183" i="5"/>
  <c r="CT183" i="5"/>
  <c r="CX179" i="5"/>
  <c r="CY179" i="5"/>
  <c r="CW179" i="5"/>
  <c r="CZ179" i="5"/>
  <c r="CV179" i="5"/>
  <c r="CU179" i="5"/>
  <c r="CT179" i="5"/>
  <c r="CX175" i="5"/>
  <c r="CY175" i="5"/>
  <c r="CZ175" i="5"/>
  <c r="CV175" i="5"/>
  <c r="CU175" i="5"/>
  <c r="CT175" i="5"/>
  <c r="CY171" i="5"/>
  <c r="CX171" i="5"/>
  <c r="CW171" i="5"/>
  <c r="CZ171" i="5"/>
  <c r="CV171" i="5"/>
  <c r="CU171" i="5"/>
  <c r="CT171" i="5"/>
  <c r="CY167" i="5"/>
  <c r="CX167" i="5"/>
  <c r="CW167" i="5"/>
  <c r="CZ167" i="5"/>
  <c r="CV167" i="5"/>
  <c r="CU167" i="5"/>
  <c r="CT167" i="5"/>
  <c r="CX163" i="5"/>
  <c r="CW163" i="5"/>
  <c r="CY163" i="5"/>
  <c r="CZ163" i="5"/>
  <c r="CV163" i="5"/>
  <c r="CU163" i="5"/>
  <c r="CT163" i="5"/>
  <c r="CX159" i="5"/>
  <c r="CY159" i="5"/>
  <c r="CW159" i="5"/>
  <c r="CZ159" i="5"/>
  <c r="CV159" i="5"/>
  <c r="CU159" i="5"/>
  <c r="CT159" i="5"/>
  <c r="CX155" i="5"/>
  <c r="CY155" i="5"/>
  <c r="CW155" i="5"/>
  <c r="CZ155" i="5"/>
  <c r="CV155" i="5"/>
  <c r="CU155" i="5"/>
  <c r="CT155" i="5"/>
  <c r="CY151" i="5"/>
  <c r="CX151" i="5"/>
  <c r="CW151" i="5"/>
  <c r="CZ151" i="5"/>
  <c r="CV151" i="5"/>
  <c r="CU151" i="5"/>
  <c r="CT151" i="5"/>
  <c r="CX147" i="5"/>
  <c r="CY147" i="5"/>
  <c r="CW147" i="5"/>
  <c r="CZ147" i="5"/>
  <c r="CV147" i="5"/>
  <c r="CU147" i="5"/>
  <c r="CT147" i="5"/>
  <c r="CX143" i="5"/>
  <c r="CW143" i="5"/>
  <c r="CY143" i="5"/>
  <c r="CZ143" i="5"/>
  <c r="CV143" i="5"/>
  <c r="CU143" i="5"/>
  <c r="CT143" i="5"/>
  <c r="CX139" i="5"/>
  <c r="CY139" i="5"/>
  <c r="CW139" i="5"/>
  <c r="CZ139" i="5"/>
  <c r="CV139" i="5"/>
  <c r="CU139" i="5"/>
  <c r="CT139" i="5"/>
  <c r="CY135" i="5"/>
  <c r="CX135" i="5"/>
  <c r="CW135" i="5"/>
  <c r="CZ135" i="5"/>
  <c r="CV135" i="5"/>
  <c r="CU135" i="5"/>
  <c r="CT135" i="5"/>
  <c r="CX131" i="5"/>
  <c r="CY131" i="5"/>
  <c r="CW131" i="5"/>
  <c r="CZ131" i="5"/>
  <c r="CV131" i="5"/>
  <c r="CU131" i="5"/>
  <c r="CT131" i="5"/>
  <c r="CX127" i="5"/>
  <c r="CY127" i="5"/>
  <c r="CW127" i="5"/>
  <c r="CZ127" i="5"/>
  <c r="CV127" i="5"/>
  <c r="CU127" i="5"/>
  <c r="CT127" i="5"/>
  <c r="CY123" i="5"/>
  <c r="CX123" i="5"/>
  <c r="CW123" i="5"/>
  <c r="CZ123" i="5"/>
  <c r="CV123" i="5"/>
  <c r="CU123" i="5"/>
  <c r="CT123" i="5"/>
  <c r="CY119" i="5"/>
  <c r="CX119" i="5"/>
  <c r="CW119" i="5"/>
  <c r="CZ119" i="5"/>
  <c r="CV119" i="5"/>
  <c r="CU119" i="5"/>
  <c r="CT119" i="5"/>
  <c r="CX115" i="5"/>
  <c r="CY115" i="5"/>
  <c r="CW115" i="5"/>
  <c r="CZ115" i="5"/>
  <c r="CV115" i="5"/>
  <c r="CU115" i="5"/>
  <c r="CT115" i="5"/>
  <c r="CX111" i="5"/>
  <c r="CY111" i="5"/>
  <c r="CW111" i="5"/>
  <c r="CZ111" i="5"/>
  <c r="CV111" i="5"/>
  <c r="CU111" i="5"/>
  <c r="CT111" i="5"/>
  <c r="CX107" i="5"/>
  <c r="CY107" i="5"/>
  <c r="CW107" i="5"/>
  <c r="CZ107" i="5"/>
  <c r="CV107" i="5"/>
  <c r="CU107" i="5"/>
  <c r="CT107" i="5"/>
  <c r="CY103" i="5"/>
  <c r="CX103" i="5"/>
  <c r="CW103" i="5"/>
  <c r="CZ103" i="5"/>
  <c r="CV103" i="5"/>
  <c r="CU103" i="5"/>
  <c r="CT103" i="5"/>
  <c r="CY99" i="5"/>
  <c r="CW99" i="5"/>
  <c r="CZ99" i="5"/>
  <c r="CV99" i="5"/>
  <c r="CX99" i="5"/>
  <c r="CU99" i="5"/>
  <c r="CT99" i="5"/>
  <c r="CX95" i="5"/>
  <c r="CY95" i="5"/>
  <c r="CW95" i="5"/>
  <c r="CZ95" i="5"/>
  <c r="CV95" i="5"/>
  <c r="CU95" i="5"/>
  <c r="CT95" i="5"/>
  <c r="CX91" i="5"/>
  <c r="CY91" i="5"/>
  <c r="CW91" i="5"/>
  <c r="CZ91" i="5"/>
  <c r="CV91" i="5"/>
  <c r="CU91" i="5"/>
  <c r="CT91" i="5"/>
  <c r="CY87" i="5"/>
  <c r="CX87" i="5"/>
  <c r="CW87" i="5"/>
  <c r="CZ87" i="5"/>
  <c r="CV87" i="5"/>
  <c r="CU87" i="5"/>
  <c r="CT87" i="5"/>
  <c r="CX83" i="5"/>
  <c r="CY83" i="5"/>
  <c r="CW83" i="5"/>
  <c r="CZ83" i="5"/>
  <c r="CV83" i="5"/>
  <c r="CU83" i="5"/>
  <c r="CT83" i="5"/>
  <c r="CX79" i="5"/>
  <c r="CY79" i="5"/>
  <c r="CW79" i="5"/>
  <c r="CZ79" i="5"/>
  <c r="CV79" i="5"/>
  <c r="CU79" i="5"/>
  <c r="CT79" i="5"/>
  <c r="CX75" i="5"/>
  <c r="CY75" i="5"/>
  <c r="CW75" i="5"/>
  <c r="CZ75" i="5"/>
  <c r="CV75" i="5"/>
  <c r="CU75" i="5"/>
  <c r="CT75" i="5"/>
  <c r="CY71" i="5"/>
  <c r="CX71" i="5"/>
  <c r="CW71" i="5"/>
  <c r="CZ71" i="5"/>
  <c r="CV71" i="5"/>
  <c r="CU71" i="5"/>
  <c r="CT71" i="5"/>
  <c r="DR17" i="5"/>
  <c r="DX17" i="5"/>
  <c r="EP88" i="5"/>
  <c r="ER176" i="5"/>
  <c r="ER144" i="5"/>
  <c r="ER112" i="5"/>
  <c r="ER80" i="5"/>
  <c r="BA163" i="5"/>
  <c r="BA99" i="5"/>
  <c r="BI197" i="5"/>
  <c r="BI133" i="5"/>
  <c r="BQ187" i="5"/>
  <c r="BQ123" i="5"/>
  <c r="BY177" i="5"/>
  <c r="BY113" i="5"/>
  <c r="CG167" i="5"/>
  <c r="BC133" i="5"/>
  <c r="BJ87" i="5"/>
  <c r="CA198" i="5"/>
  <c r="CH181" i="5"/>
  <c r="CD113" i="5"/>
  <c r="CD109" i="5"/>
  <c r="CD105" i="5"/>
  <c r="CD101" i="5"/>
  <c r="CD97" i="5"/>
  <c r="CD93" i="5"/>
  <c r="CD89" i="5"/>
  <c r="CD85" i="5"/>
  <c r="CD81" i="5"/>
  <c r="CD77" i="5"/>
  <c r="CD73" i="5"/>
  <c r="CF111" i="5"/>
  <c r="CF107" i="5"/>
  <c r="CF103" i="5"/>
  <c r="CF99" i="5"/>
  <c r="CF95" i="5"/>
  <c r="CF91" i="5"/>
  <c r="CF87" i="5"/>
  <c r="CF83" i="5"/>
  <c r="CF79" i="5"/>
  <c r="CF75" i="5"/>
  <c r="CF71" i="5"/>
  <c r="CJ111" i="5"/>
  <c r="CJ99" i="5"/>
  <c r="CJ83" i="5"/>
  <c r="CL203" i="5"/>
  <c r="CL199" i="5"/>
  <c r="CL195" i="5"/>
  <c r="CL191" i="5"/>
  <c r="CL187" i="5"/>
  <c r="CL183" i="5"/>
  <c r="CL179" i="5"/>
  <c r="CL175" i="5"/>
  <c r="CL171" i="5"/>
  <c r="CL167" i="5"/>
  <c r="CL163" i="5"/>
  <c r="CL159" i="5"/>
  <c r="CL155" i="5"/>
  <c r="CL151" i="5"/>
  <c r="CL147" i="5"/>
  <c r="CL143" i="5"/>
  <c r="CL139" i="5"/>
  <c r="CL135" i="5"/>
  <c r="CL131" i="5"/>
  <c r="CL127" i="5"/>
  <c r="CL123" i="5"/>
  <c r="CL119" i="5"/>
  <c r="CL115" i="5"/>
  <c r="CL111" i="5"/>
  <c r="CL107" i="5"/>
  <c r="CL103" i="5"/>
  <c r="CL99" i="5"/>
  <c r="CL95" i="5"/>
  <c r="CL91" i="5"/>
  <c r="CL87" i="5"/>
  <c r="CL83" i="5"/>
  <c r="CL79" i="5"/>
  <c r="CL75" i="5"/>
  <c r="CL71" i="5"/>
  <c r="CN205" i="5"/>
  <c r="CN201" i="5"/>
  <c r="CN197" i="5"/>
  <c r="CN193" i="5"/>
  <c r="CN189" i="5"/>
  <c r="CN185" i="5"/>
  <c r="CN181" i="5"/>
  <c r="CN177" i="5"/>
  <c r="CN173" i="5"/>
  <c r="CN169" i="5"/>
  <c r="CN165" i="5"/>
  <c r="CN161" i="5"/>
  <c r="CN157" i="5"/>
  <c r="CN153" i="5"/>
  <c r="CN149" i="5"/>
  <c r="CN145" i="5"/>
  <c r="CN141" i="5"/>
  <c r="CN137" i="5"/>
  <c r="CN133" i="5"/>
  <c r="CN129" i="5"/>
  <c r="CN125" i="5"/>
  <c r="CN121" i="5"/>
  <c r="CN117" i="5"/>
  <c r="CN113" i="5"/>
  <c r="CN109" i="5"/>
  <c r="CN105" i="5"/>
  <c r="CN101" i="5"/>
  <c r="CN97" i="5"/>
  <c r="CN93" i="5"/>
  <c r="CN89" i="5"/>
  <c r="CN85" i="5"/>
  <c r="CN81" i="5"/>
  <c r="CN77" i="5"/>
  <c r="CN73" i="5"/>
  <c r="CR197" i="5"/>
  <c r="CR181" i="5"/>
  <c r="CR165" i="5"/>
  <c r="CR149" i="5"/>
  <c r="CR133" i="5"/>
  <c r="CR117" i="5"/>
  <c r="CR101" i="5"/>
  <c r="CR85" i="5"/>
  <c r="CS206" i="5"/>
  <c r="CS202" i="5"/>
  <c r="CS198" i="5"/>
  <c r="CS194" i="5"/>
  <c r="CS190" i="5"/>
  <c r="CS186" i="5"/>
  <c r="CS182" i="5"/>
  <c r="CS178" i="5"/>
  <c r="CS174" i="5"/>
  <c r="CS170" i="5"/>
  <c r="CS166" i="5"/>
  <c r="CS162" i="5"/>
  <c r="CS158" i="5"/>
  <c r="CS154" i="5"/>
  <c r="CS150" i="5"/>
  <c r="CS146" i="5"/>
  <c r="CS142" i="5"/>
  <c r="CS138" i="5"/>
  <c r="CS134" i="5"/>
  <c r="CS130" i="5"/>
  <c r="CS126" i="5"/>
  <c r="CS122" i="5"/>
  <c r="CS118" i="5"/>
  <c r="CS114" i="5"/>
  <c r="CS110" i="5"/>
  <c r="CS106" i="5"/>
  <c r="CS102" i="5"/>
  <c r="CS98" i="5"/>
  <c r="CS94" i="5"/>
  <c r="CS90" i="5"/>
  <c r="CS86" i="5"/>
  <c r="CS82" i="5"/>
  <c r="CS78" i="5"/>
  <c r="CS74" i="5"/>
  <c r="CS70" i="5"/>
  <c r="CU204" i="5"/>
  <c r="CU200" i="5"/>
  <c r="CU196" i="5"/>
  <c r="CU192" i="5"/>
  <c r="CU188" i="5"/>
  <c r="CU184" i="5"/>
  <c r="CU180" i="5"/>
  <c r="CU176" i="5"/>
  <c r="CU172" i="5"/>
  <c r="CU168" i="5"/>
  <c r="CU164" i="5"/>
  <c r="CU160" i="5"/>
  <c r="CU156" i="5"/>
  <c r="CU152" i="5"/>
  <c r="CU148" i="5"/>
  <c r="CU144" i="5"/>
  <c r="CU140" i="5"/>
  <c r="CU136" i="5"/>
  <c r="CU132" i="5"/>
  <c r="CU128" i="5"/>
  <c r="CU124" i="5"/>
  <c r="CU120" i="5"/>
  <c r="CU116" i="5"/>
  <c r="CU112" i="5"/>
  <c r="CU108" i="5"/>
  <c r="CU104" i="5"/>
  <c r="CU100" i="5"/>
  <c r="CU96" i="5"/>
  <c r="CU92" i="5"/>
  <c r="CU88" i="5"/>
  <c r="CU84" i="5"/>
  <c r="CU80" i="5"/>
  <c r="CU76" i="5"/>
  <c r="CU72" i="5"/>
  <c r="CZ170" i="5"/>
  <c r="CZ138" i="5"/>
  <c r="CZ106" i="5"/>
  <c r="CZ74" i="5"/>
  <c r="DO206" i="5"/>
  <c r="DN206" i="5"/>
  <c r="DM206" i="5"/>
  <c r="DO204" i="5"/>
  <c r="DN204" i="5"/>
  <c r="DO202" i="5"/>
  <c r="DN202" i="5"/>
  <c r="DM202" i="5"/>
  <c r="DN200" i="5"/>
  <c r="DO200" i="5"/>
  <c r="DM200" i="5"/>
  <c r="DO198" i="5"/>
  <c r="DN198" i="5"/>
  <c r="DM198" i="5"/>
  <c r="DN196" i="5"/>
  <c r="DO196" i="5"/>
  <c r="DO194" i="5"/>
  <c r="DN194" i="5"/>
  <c r="DM194" i="5"/>
  <c r="DN192" i="5"/>
  <c r="DO192" i="5"/>
  <c r="DM192" i="5"/>
  <c r="DO190" i="5"/>
  <c r="DN190" i="5"/>
  <c r="DM190" i="5"/>
  <c r="DO188" i="5"/>
  <c r="DN188" i="5"/>
  <c r="DO186" i="5"/>
  <c r="DN186" i="5"/>
  <c r="DM186" i="5"/>
  <c r="DN184" i="5"/>
  <c r="DO184" i="5"/>
  <c r="DM184" i="5"/>
  <c r="DO182" i="5"/>
  <c r="DN182" i="5"/>
  <c r="DM182" i="5"/>
  <c r="DN180" i="5"/>
  <c r="DO180" i="5"/>
  <c r="DO178" i="5"/>
  <c r="DN178" i="5"/>
  <c r="DM178" i="5"/>
  <c r="DN176" i="5"/>
  <c r="DO176" i="5"/>
  <c r="DM176" i="5"/>
  <c r="DO174" i="5"/>
  <c r="DN174" i="5"/>
  <c r="DM174" i="5"/>
  <c r="DO172" i="5"/>
  <c r="DN172" i="5"/>
  <c r="DO170" i="5"/>
  <c r="DN170" i="5"/>
  <c r="DM170" i="5"/>
  <c r="DO168" i="5"/>
  <c r="DN168" i="5"/>
  <c r="DM168" i="5"/>
  <c r="DO166" i="5"/>
  <c r="DN166" i="5"/>
  <c r="DM166" i="5"/>
  <c r="DN164" i="5"/>
  <c r="DO164" i="5"/>
  <c r="DO162" i="5"/>
  <c r="DN162" i="5"/>
  <c r="DM162" i="5"/>
  <c r="DN160" i="5"/>
  <c r="DO160" i="5"/>
  <c r="DM160" i="5"/>
  <c r="DO158" i="5"/>
  <c r="DN158" i="5"/>
  <c r="DM158" i="5"/>
  <c r="DO156" i="5"/>
  <c r="DN156" i="5"/>
  <c r="DO154" i="5"/>
  <c r="DN154" i="5"/>
  <c r="DM154" i="5"/>
  <c r="DO152" i="5"/>
  <c r="DN152" i="5"/>
  <c r="DM152" i="5"/>
  <c r="DO150" i="5"/>
  <c r="DN150" i="5"/>
  <c r="DM150" i="5"/>
  <c r="DN148" i="5"/>
  <c r="DO148" i="5"/>
  <c r="DO146" i="5"/>
  <c r="DN146" i="5"/>
  <c r="DM146" i="5"/>
  <c r="DN144" i="5"/>
  <c r="DO144" i="5"/>
  <c r="DM144" i="5"/>
  <c r="DO142" i="5"/>
  <c r="DN142" i="5"/>
  <c r="DM142" i="5"/>
  <c r="DO140" i="5"/>
  <c r="DN140" i="5"/>
  <c r="DO138" i="5"/>
  <c r="DN138" i="5"/>
  <c r="DM138" i="5"/>
  <c r="DN136" i="5"/>
  <c r="DO136" i="5"/>
  <c r="DM136" i="5"/>
  <c r="DO134" i="5"/>
  <c r="DN134" i="5"/>
  <c r="DM134" i="5"/>
  <c r="DN132" i="5"/>
  <c r="DO132" i="5"/>
  <c r="DO130" i="5"/>
  <c r="DN130" i="5"/>
  <c r="DM130" i="5"/>
  <c r="DN128" i="5"/>
  <c r="DO128" i="5"/>
  <c r="DM128" i="5"/>
  <c r="DO126" i="5"/>
  <c r="DN126" i="5"/>
  <c r="DM126" i="5"/>
  <c r="DO124" i="5"/>
  <c r="DN124" i="5"/>
  <c r="DO122" i="5"/>
  <c r="DN122" i="5"/>
  <c r="DM122" i="5"/>
  <c r="DO120" i="5"/>
  <c r="DN120" i="5"/>
  <c r="DM120" i="5"/>
  <c r="DO118" i="5"/>
  <c r="DN118" i="5"/>
  <c r="DM118" i="5"/>
  <c r="DN116" i="5"/>
  <c r="DO116" i="5"/>
  <c r="DO114" i="5"/>
  <c r="DN114" i="5"/>
  <c r="DM114" i="5"/>
  <c r="DO112" i="5"/>
  <c r="DN112" i="5"/>
  <c r="DM112" i="5"/>
  <c r="DO110" i="5"/>
  <c r="DN110" i="5"/>
  <c r="DM110" i="5"/>
  <c r="DO108" i="5"/>
  <c r="DN108" i="5"/>
  <c r="DO106" i="5"/>
  <c r="DN106" i="5"/>
  <c r="DM106" i="5"/>
  <c r="DO104" i="5"/>
  <c r="DN104" i="5"/>
  <c r="DM104" i="5"/>
  <c r="DO102" i="5"/>
  <c r="DN102" i="5"/>
  <c r="DM102" i="5"/>
  <c r="DN100" i="5"/>
  <c r="DO100" i="5"/>
  <c r="DO98" i="5"/>
  <c r="DN98" i="5"/>
  <c r="DM98" i="5"/>
  <c r="DN96" i="5"/>
  <c r="DO96" i="5"/>
  <c r="DM96" i="5"/>
  <c r="DO94" i="5"/>
  <c r="DN94" i="5"/>
  <c r="DM94" i="5"/>
  <c r="DO92" i="5"/>
  <c r="DN92" i="5"/>
  <c r="DO90" i="5"/>
  <c r="DN90" i="5"/>
  <c r="DM90" i="5"/>
  <c r="DO88" i="5"/>
  <c r="DN88" i="5"/>
  <c r="DM88" i="5"/>
  <c r="DO86" i="5"/>
  <c r="DN86" i="5"/>
  <c r="DM86" i="5"/>
  <c r="DN84" i="5"/>
  <c r="DO84" i="5"/>
  <c r="DO82" i="5"/>
  <c r="DM82" i="5"/>
  <c r="DN80" i="5"/>
  <c r="DO80" i="5"/>
  <c r="DM80" i="5"/>
  <c r="DO78" i="5"/>
  <c r="DN78" i="5"/>
  <c r="DM78" i="5"/>
  <c r="DO76" i="5"/>
  <c r="DN76" i="5"/>
  <c r="DO74" i="5"/>
  <c r="DN74" i="5"/>
  <c r="DM74" i="5"/>
  <c r="DN72" i="5"/>
  <c r="DO72" i="5"/>
  <c r="DM72" i="5"/>
  <c r="DO70" i="5"/>
  <c r="DN70" i="5"/>
  <c r="DM70" i="5"/>
  <c r="DW205" i="5"/>
  <c r="DV205" i="5"/>
  <c r="DU205" i="5"/>
  <c r="DW203" i="5"/>
  <c r="DV203" i="5"/>
  <c r="DU203" i="5"/>
  <c r="DW201" i="5"/>
  <c r="DV201" i="5"/>
  <c r="DU201" i="5"/>
  <c r="DW199" i="5"/>
  <c r="DV199" i="5"/>
  <c r="DU199" i="5"/>
  <c r="DW197" i="5"/>
  <c r="DU197" i="5"/>
  <c r="DV197" i="5"/>
  <c r="DV195" i="5"/>
  <c r="DW195" i="5"/>
  <c r="DU195" i="5"/>
  <c r="DW193" i="5"/>
  <c r="DV193" i="5"/>
  <c r="DU193" i="5"/>
  <c r="DV191" i="5"/>
  <c r="DW191" i="5"/>
  <c r="DU191" i="5"/>
  <c r="DW189" i="5"/>
  <c r="DV189" i="5"/>
  <c r="DU189" i="5"/>
  <c r="DV187" i="5"/>
  <c r="DW187" i="5"/>
  <c r="DU187" i="5"/>
  <c r="DW185" i="5"/>
  <c r="DV185" i="5"/>
  <c r="DU185" i="5"/>
  <c r="DW183" i="5"/>
  <c r="DV183" i="5"/>
  <c r="DU183" i="5"/>
  <c r="DW181" i="5"/>
  <c r="DV181" i="5"/>
  <c r="DU181" i="5"/>
  <c r="DV179" i="5"/>
  <c r="DW179" i="5"/>
  <c r="DU179" i="5"/>
  <c r="DW177" i="5"/>
  <c r="DV177" i="5"/>
  <c r="DU177" i="5"/>
  <c r="DV175" i="5"/>
  <c r="DW175" i="5"/>
  <c r="DU175" i="5"/>
  <c r="DW173" i="5"/>
  <c r="DV173" i="5"/>
  <c r="DU173" i="5"/>
  <c r="DV171" i="5"/>
  <c r="DW171" i="5"/>
  <c r="DU171" i="5"/>
  <c r="DW169" i="5"/>
  <c r="DV169" i="5"/>
  <c r="DU169" i="5"/>
  <c r="DW167" i="5"/>
  <c r="DV167" i="5"/>
  <c r="DU167" i="5"/>
  <c r="DW165" i="5"/>
  <c r="DV165" i="5"/>
  <c r="DU165" i="5"/>
  <c r="DW163" i="5"/>
  <c r="DV163" i="5"/>
  <c r="DU163" i="5"/>
  <c r="DW161" i="5"/>
  <c r="DV161" i="5"/>
  <c r="DU161" i="5"/>
  <c r="DV159" i="5"/>
  <c r="DW159" i="5"/>
  <c r="DU159" i="5"/>
  <c r="DW157" i="5"/>
  <c r="DV157" i="5"/>
  <c r="DU157" i="5"/>
  <c r="DW155" i="5"/>
  <c r="DV155" i="5"/>
  <c r="DU155" i="5"/>
  <c r="DW153" i="5"/>
  <c r="DV153" i="5"/>
  <c r="DU153" i="5"/>
  <c r="DW151" i="5"/>
  <c r="DV151" i="5"/>
  <c r="DU151" i="5"/>
  <c r="DW149" i="5"/>
  <c r="DV149" i="5"/>
  <c r="DU149" i="5"/>
  <c r="DW147" i="5"/>
  <c r="DV147" i="5"/>
  <c r="DU147" i="5"/>
  <c r="DW145" i="5"/>
  <c r="DV145" i="5"/>
  <c r="DU145" i="5"/>
  <c r="DV143" i="5"/>
  <c r="DW143" i="5"/>
  <c r="DU143" i="5"/>
  <c r="DW141" i="5"/>
  <c r="DV141" i="5"/>
  <c r="DU141" i="5"/>
  <c r="DW139" i="5"/>
  <c r="DV139" i="5"/>
  <c r="DU139" i="5"/>
  <c r="DW137" i="5"/>
  <c r="DV137" i="5"/>
  <c r="DU137" i="5"/>
  <c r="DW135" i="5"/>
  <c r="DV135" i="5"/>
  <c r="DU135" i="5"/>
  <c r="DW133" i="5"/>
  <c r="DV133" i="5"/>
  <c r="DU133" i="5"/>
  <c r="DV131" i="5"/>
  <c r="DW131" i="5"/>
  <c r="DU131" i="5"/>
  <c r="DW129" i="5"/>
  <c r="DV129" i="5"/>
  <c r="DU129" i="5"/>
  <c r="DV127" i="5"/>
  <c r="DW127" i="5"/>
  <c r="DU127" i="5"/>
  <c r="DW125" i="5"/>
  <c r="DV125" i="5"/>
  <c r="DU125" i="5"/>
  <c r="DV123" i="5"/>
  <c r="DW123" i="5"/>
  <c r="DU123" i="5"/>
  <c r="DW121" i="5"/>
  <c r="DV121" i="5"/>
  <c r="DU121" i="5"/>
  <c r="DW119" i="5"/>
  <c r="DV119" i="5"/>
  <c r="DU119" i="5"/>
  <c r="DW117" i="5"/>
  <c r="DV117" i="5"/>
  <c r="DU117" i="5"/>
  <c r="DV115" i="5"/>
  <c r="DW115" i="5"/>
  <c r="DU115" i="5"/>
  <c r="DW113" i="5"/>
  <c r="DV113" i="5"/>
  <c r="DU113" i="5"/>
  <c r="DV111" i="5"/>
  <c r="DW111" i="5"/>
  <c r="DU111" i="5"/>
  <c r="DW109" i="5"/>
  <c r="DV109" i="5"/>
  <c r="DU109" i="5"/>
  <c r="DW107" i="5"/>
  <c r="DV107" i="5"/>
  <c r="DU107" i="5"/>
  <c r="DW105" i="5"/>
  <c r="DV105" i="5"/>
  <c r="DU105" i="5"/>
  <c r="DW103" i="5"/>
  <c r="DV103" i="5"/>
  <c r="DU103" i="5"/>
  <c r="DW101" i="5"/>
  <c r="DV101" i="5"/>
  <c r="DU101" i="5"/>
  <c r="DW99" i="5"/>
  <c r="DV99" i="5"/>
  <c r="DU99" i="5"/>
  <c r="DW97" i="5"/>
  <c r="DV97" i="5"/>
  <c r="DU97" i="5"/>
  <c r="DV95" i="5"/>
  <c r="DW95" i="5"/>
  <c r="DU95" i="5"/>
  <c r="DW93" i="5"/>
  <c r="DV93" i="5"/>
  <c r="DU93" i="5"/>
  <c r="DW91" i="5"/>
  <c r="DV91" i="5"/>
  <c r="DU91" i="5"/>
  <c r="DW89" i="5"/>
  <c r="DV89" i="5"/>
  <c r="DU89" i="5"/>
  <c r="DW87" i="5"/>
  <c r="DV87" i="5"/>
  <c r="DU87" i="5"/>
  <c r="DW85" i="5"/>
  <c r="DV85" i="5"/>
  <c r="DU85" i="5"/>
  <c r="DW83" i="5"/>
  <c r="DV83" i="5"/>
  <c r="DU83" i="5"/>
  <c r="DW81" i="5"/>
  <c r="DV81" i="5"/>
  <c r="DU81" i="5"/>
  <c r="DV79" i="5"/>
  <c r="DW79" i="5"/>
  <c r="DU79" i="5"/>
  <c r="DW77" i="5"/>
  <c r="DV77" i="5"/>
  <c r="DU77" i="5"/>
  <c r="DW75" i="5"/>
  <c r="DV75" i="5"/>
  <c r="DU75" i="5"/>
  <c r="DW73" i="5"/>
  <c r="DV73" i="5"/>
  <c r="DU73" i="5"/>
  <c r="DW71" i="5"/>
  <c r="DV71" i="5"/>
  <c r="DU71" i="5"/>
  <c r="EL205" i="5"/>
  <c r="EM205" i="5"/>
  <c r="EK205" i="5"/>
  <c r="EM203" i="5"/>
  <c r="EL203" i="5"/>
  <c r="EK203" i="5"/>
  <c r="EM201" i="5"/>
  <c r="EL201" i="5"/>
  <c r="EK201" i="5"/>
  <c r="EM199" i="5"/>
  <c r="EL199" i="5"/>
  <c r="EK199" i="5"/>
  <c r="EM197" i="5"/>
  <c r="EK197" i="5"/>
  <c r="EL197" i="5"/>
  <c r="EM195" i="5"/>
  <c r="EL195" i="5"/>
  <c r="EK195" i="5"/>
  <c r="EL193" i="5"/>
  <c r="EM193" i="5"/>
  <c r="EK193" i="5"/>
  <c r="EM191" i="5"/>
  <c r="EL191" i="5"/>
  <c r="EK191" i="5"/>
  <c r="EL189" i="5"/>
  <c r="EM189" i="5"/>
  <c r="EK189" i="5"/>
  <c r="EM187" i="5"/>
  <c r="EL187" i="5"/>
  <c r="EK187" i="5"/>
  <c r="EM185" i="5"/>
  <c r="EL185" i="5"/>
  <c r="EK185" i="5"/>
  <c r="EM183" i="5"/>
  <c r="EL183" i="5"/>
  <c r="EK183" i="5"/>
  <c r="EL181" i="5"/>
  <c r="EM181" i="5"/>
  <c r="EK181" i="5"/>
  <c r="EM179" i="5"/>
  <c r="EL179" i="5"/>
  <c r="EK179" i="5"/>
  <c r="EL177" i="5"/>
  <c r="EM177" i="5"/>
  <c r="EK177" i="5"/>
  <c r="EM175" i="5"/>
  <c r="EL175" i="5"/>
  <c r="EK175" i="5"/>
  <c r="EL173" i="5"/>
  <c r="EM173" i="5"/>
  <c r="EK173" i="5"/>
  <c r="EM171" i="5"/>
  <c r="EL171" i="5"/>
  <c r="EK171" i="5"/>
  <c r="EM169" i="5"/>
  <c r="EK169" i="5"/>
  <c r="EL169" i="5"/>
  <c r="EM167" i="5"/>
  <c r="EL167" i="5"/>
  <c r="EK167" i="5"/>
  <c r="EL165" i="5"/>
  <c r="EM165" i="5"/>
  <c r="EK165" i="5"/>
  <c r="EM163" i="5"/>
  <c r="EL163" i="5"/>
  <c r="EK163" i="5"/>
  <c r="EL161" i="5"/>
  <c r="EM161" i="5"/>
  <c r="EK161" i="5"/>
  <c r="EM159" i="5"/>
  <c r="EL159" i="5"/>
  <c r="EK159" i="5"/>
  <c r="EM157" i="5"/>
  <c r="EL157" i="5"/>
  <c r="EK157" i="5"/>
  <c r="EM155" i="5"/>
  <c r="EL155" i="5"/>
  <c r="EK155" i="5"/>
  <c r="EM153" i="5"/>
  <c r="EL153" i="5"/>
  <c r="EK153" i="5"/>
  <c r="EM151" i="5"/>
  <c r="EL151" i="5"/>
  <c r="EK151" i="5"/>
  <c r="EL149" i="5"/>
  <c r="EM149" i="5"/>
  <c r="EK149" i="5"/>
  <c r="EM147" i="5"/>
  <c r="EL147" i="5"/>
  <c r="EK147" i="5"/>
  <c r="EL145" i="5"/>
  <c r="EM145" i="5"/>
  <c r="EK145" i="5"/>
  <c r="EM143" i="5"/>
  <c r="EL143" i="5"/>
  <c r="EK143" i="5"/>
  <c r="EK141" i="5"/>
  <c r="EM141" i="5"/>
  <c r="EL141" i="5"/>
  <c r="EM139" i="5"/>
  <c r="EL139" i="5"/>
  <c r="EK139" i="5"/>
  <c r="EM137" i="5"/>
  <c r="EK137" i="5"/>
  <c r="EL137" i="5"/>
  <c r="EM135" i="5"/>
  <c r="EL135" i="5"/>
  <c r="EK135" i="5"/>
  <c r="EK133" i="5"/>
  <c r="EL133" i="5"/>
  <c r="EM133" i="5"/>
  <c r="EM131" i="5"/>
  <c r="EL131" i="5"/>
  <c r="EK131" i="5"/>
  <c r="EL129" i="5"/>
  <c r="EK129" i="5"/>
  <c r="EM129" i="5"/>
  <c r="EM127" i="5"/>
  <c r="EL127" i="5"/>
  <c r="EK127" i="5"/>
  <c r="EK125" i="5"/>
  <c r="EL125" i="5"/>
  <c r="EM125" i="5"/>
  <c r="EM123" i="5"/>
  <c r="EL123" i="5"/>
  <c r="EK123" i="5"/>
  <c r="EM121" i="5"/>
  <c r="EK121" i="5"/>
  <c r="EL121" i="5"/>
  <c r="EM119" i="5"/>
  <c r="EL119" i="5"/>
  <c r="EK119" i="5"/>
  <c r="EK117" i="5"/>
  <c r="EL117" i="5"/>
  <c r="EM117" i="5"/>
  <c r="EM115" i="5"/>
  <c r="EL115" i="5"/>
  <c r="EK115" i="5"/>
  <c r="EL113" i="5"/>
  <c r="EK113" i="5"/>
  <c r="EM113" i="5"/>
  <c r="EM111" i="5"/>
  <c r="EL111" i="5"/>
  <c r="EK111" i="5"/>
  <c r="EK109" i="5"/>
  <c r="EL109" i="5"/>
  <c r="EM109" i="5"/>
  <c r="EM107" i="5"/>
  <c r="EL107" i="5"/>
  <c r="EM105" i="5"/>
  <c r="EK105" i="5"/>
  <c r="EL105" i="5"/>
  <c r="EM103" i="5"/>
  <c r="EL103" i="5"/>
  <c r="EK103" i="5"/>
  <c r="EK101" i="5"/>
  <c r="EL101" i="5"/>
  <c r="EM101" i="5"/>
  <c r="EM99" i="5"/>
  <c r="EK99" i="5"/>
  <c r="EL99" i="5"/>
  <c r="EL97" i="5"/>
  <c r="EK97" i="5"/>
  <c r="EM97" i="5"/>
  <c r="EM95" i="5"/>
  <c r="EL95" i="5"/>
  <c r="EK95" i="5"/>
  <c r="EK93" i="5"/>
  <c r="EM93" i="5"/>
  <c r="EL93" i="5"/>
  <c r="EM91" i="5"/>
  <c r="EL91" i="5"/>
  <c r="EK91" i="5"/>
  <c r="EM89" i="5"/>
  <c r="EK89" i="5"/>
  <c r="EL89" i="5"/>
  <c r="EM87" i="5"/>
  <c r="EL87" i="5"/>
  <c r="EK87" i="5"/>
  <c r="EK85" i="5"/>
  <c r="EM85" i="5"/>
  <c r="EL85" i="5"/>
  <c r="EM83" i="5"/>
  <c r="EL83" i="5"/>
  <c r="EK83" i="5"/>
  <c r="EL81" i="5"/>
  <c r="EK81" i="5"/>
  <c r="EM81" i="5"/>
  <c r="EM79" i="5"/>
  <c r="EL79" i="5"/>
  <c r="EK79" i="5"/>
  <c r="EK77" i="5"/>
  <c r="EL77" i="5"/>
  <c r="EM77" i="5"/>
  <c r="EM75" i="5"/>
  <c r="EL75" i="5"/>
  <c r="EK75" i="5"/>
  <c r="EM73" i="5"/>
  <c r="EK73" i="5"/>
  <c r="EL73" i="5"/>
  <c r="EM71" i="5"/>
  <c r="EL71" i="5"/>
  <c r="EK71" i="5"/>
  <c r="EP206" i="5"/>
  <c r="EP198" i="5"/>
  <c r="EP190" i="5"/>
  <c r="EP182" i="5"/>
  <c r="EP174" i="5"/>
  <c r="EP166" i="5"/>
  <c r="EP158" i="5"/>
  <c r="EP150" i="5"/>
  <c r="EP142" i="5"/>
  <c r="EP134" i="5"/>
  <c r="EP126" i="5"/>
  <c r="EP118" i="5"/>
  <c r="EP110" i="5"/>
  <c r="EP102" i="5"/>
  <c r="EP94" i="5"/>
  <c r="EP86" i="5"/>
  <c r="EP78" i="5"/>
  <c r="EP70" i="5"/>
  <c r="ER110" i="5"/>
  <c r="EU203" i="5"/>
  <c r="ET203" i="5"/>
  <c r="ES203" i="5"/>
  <c r="EV203" i="5"/>
  <c r="ER203" i="5"/>
  <c r="EU199" i="5"/>
  <c r="ES199" i="5"/>
  <c r="ET199" i="5"/>
  <c r="EV199" i="5"/>
  <c r="ER199" i="5"/>
  <c r="EU195" i="5"/>
  <c r="ES195" i="5"/>
  <c r="ET195" i="5"/>
  <c r="EV195" i="5"/>
  <c r="ER195" i="5"/>
  <c r="EU191" i="5"/>
  <c r="ES191" i="5"/>
  <c r="ET191" i="5"/>
  <c r="EV191" i="5"/>
  <c r="ER191" i="5"/>
  <c r="EU187" i="5"/>
  <c r="ET187" i="5"/>
  <c r="ES187" i="5"/>
  <c r="EV187" i="5"/>
  <c r="ER187" i="5"/>
  <c r="EU183" i="5"/>
  <c r="ET183" i="5"/>
  <c r="ES183" i="5"/>
  <c r="EV183" i="5"/>
  <c r="ER183" i="5"/>
  <c r="EU179" i="5"/>
  <c r="ES179" i="5"/>
  <c r="ET179" i="5"/>
  <c r="EV179" i="5"/>
  <c r="ER179" i="5"/>
  <c r="EU175" i="5"/>
  <c r="ET175" i="5"/>
  <c r="ES175" i="5"/>
  <c r="EV175" i="5"/>
  <c r="ER175" i="5"/>
  <c r="EU171" i="5"/>
  <c r="ET171" i="5"/>
  <c r="ES171" i="5"/>
  <c r="EV171" i="5"/>
  <c r="ER171" i="5"/>
  <c r="EU167" i="5"/>
  <c r="ES167" i="5"/>
  <c r="ET167" i="5"/>
  <c r="EV167" i="5"/>
  <c r="ER167" i="5"/>
  <c r="EU163" i="5"/>
  <c r="ES163" i="5"/>
  <c r="ET163" i="5"/>
  <c r="EV163" i="5"/>
  <c r="ER163" i="5"/>
  <c r="EU159" i="5"/>
  <c r="ES159" i="5"/>
  <c r="ET159" i="5"/>
  <c r="EV159" i="5"/>
  <c r="ER159" i="5"/>
  <c r="EU155" i="5"/>
  <c r="ET155" i="5"/>
  <c r="ES155" i="5"/>
  <c r="EV155" i="5"/>
  <c r="ER155" i="5"/>
  <c r="EU151" i="5"/>
  <c r="ES151" i="5"/>
  <c r="ET151" i="5"/>
  <c r="EV151" i="5"/>
  <c r="ER151" i="5"/>
  <c r="EU147" i="5"/>
  <c r="ET147" i="5"/>
  <c r="ES147" i="5"/>
  <c r="EV147" i="5"/>
  <c r="ER147" i="5"/>
  <c r="EU143" i="5"/>
  <c r="ES143" i="5"/>
  <c r="ET143" i="5"/>
  <c r="EV143" i="5"/>
  <c r="ER143" i="5"/>
  <c r="EU139" i="5"/>
  <c r="ET139" i="5"/>
  <c r="ES139" i="5"/>
  <c r="EV139" i="5"/>
  <c r="ER139" i="5"/>
  <c r="EU135" i="5"/>
  <c r="ES135" i="5"/>
  <c r="ET135" i="5"/>
  <c r="EV135" i="5"/>
  <c r="ER135" i="5"/>
  <c r="EU131" i="5"/>
  <c r="ES131" i="5"/>
  <c r="ET131" i="5"/>
  <c r="EV131" i="5"/>
  <c r="ER131" i="5"/>
  <c r="EU127" i="5"/>
  <c r="ES127" i="5"/>
  <c r="ET127" i="5"/>
  <c r="EV127" i="5"/>
  <c r="ER127" i="5"/>
  <c r="EU123" i="5"/>
  <c r="ET123" i="5"/>
  <c r="ES123" i="5"/>
  <c r="EV123" i="5"/>
  <c r="ER123" i="5"/>
  <c r="EU119" i="5"/>
  <c r="ET119" i="5"/>
  <c r="ES119" i="5"/>
  <c r="EV119" i="5"/>
  <c r="ER119" i="5"/>
  <c r="EU115" i="5"/>
  <c r="ES115" i="5"/>
  <c r="ET115" i="5"/>
  <c r="EV115" i="5"/>
  <c r="ER115" i="5"/>
  <c r="EU111" i="5"/>
  <c r="ET111" i="5"/>
  <c r="ES111" i="5"/>
  <c r="EV111" i="5"/>
  <c r="ER111" i="5"/>
  <c r="EU107" i="5"/>
  <c r="ET107" i="5"/>
  <c r="ES107" i="5"/>
  <c r="EV107" i="5"/>
  <c r="ER107" i="5"/>
  <c r="EP107" i="5"/>
  <c r="EU103" i="5"/>
  <c r="ES103" i="5"/>
  <c r="ET103" i="5"/>
  <c r="EV103" i="5"/>
  <c r="ER103" i="5"/>
  <c r="EP103" i="5"/>
  <c r="EU99" i="5"/>
  <c r="ES99" i="5"/>
  <c r="ET99" i="5"/>
  <c r="EV99" i="5"/>
  <c r="ER99" i="5"/>
  <c r="EP99" i="5"/>
  <c r="EU95" i="5"/>
  <c r="ES95" i="5"/>
  <c r="ET95" i="5"/>
  <c r="EV95" i="5"/>
  <c r="ER95" i="5"/>
  <c r="EP95" i="5"/>
  <c r="EU91" i="5"/>
  <c r="ET91" i="5"/>
  <c r="ES91" i="5"/>
  <c r="EV91" i="5"/>
  <c r="ER91" i="5"/>
  <c r="EP91" i="5"/>
  <c r="EU87" i="5"/>
  <c r="ES87" i="5"/>
  <c r="ET87" i="5"/>
  <c r="EV87" i="5"/>
  <c r="ER87" i="5"/>
  <c r="EP87" i="5"/>
  <c r="EU83" i="5"/>
  <c r="ET83" i="5"/>
  <c r="ES83" i="5"/>
  <c r="EV83" i="5"/>
  <c r="ER83" i="5"/>
  <c r="EP83" i="5"/>
  <c r="EU79" i="5"/>
  <c r="ES79" i="5"/>
  <c r="ET79" i="5"/>
  <c r="EV79" i="5"/>
  <c r="ER79" i="5"/>
  <c r="EP79" i="5"/>
  <c r="EU75" i="5"/>
  <c r="ET75" i="5"/>
  <c r="ES75" i="5"/>
  <c r="EV75" i="5"/>
  <c r="ER75" i="5"/>
  <c r="EP75" i="5"/>
  <c r="EU71" i="5"/>
  <c r="ET71" i="5"/>
  <c r="ES71" i="5"/>
  <c r="EV71" i="5"/>
  <c r="ER71" i="5"/>
  <c r="EP71" i="5"/>
  <c r="FA204" i="5"/>
  <c r="FB204" i="5"/>
  <c r="FC204" i="5"/>
  <c r="FD204" i="5"/>
  <c r="EY204" i="5"/>
  <c r="EW204" i="5"/>
  <c r="FB200" i="5"/>
  <c r="FA200" i="5"/>
  <c r="FC200" i="5"/>
  <c r="FD200" i="5"/>
  <c r="EY200" i="5"/>
  <c r="EW200" i="5"/>
  <c r="FA196" i="5"/>
  <c r="FB196" i="5"/>
  <c r="FC196" i="5"/>
  <c r="FD196" i="5"/>
  <c r="EY196" i="5"/>
  <c r="EW196" i="5"/>
  <c r="FC192" i="5"/>
  <c r="FA192" i="5"/>
  <c r="FB192" i="5"/>
  <c r="FD192" i="5"/>
  <c r="EY192" i="5"/>
  <c r="EW192" i="5"/>
  <c r="FA188" i="5"/>
  <c r="FB188" i="5"/>
  <c r="FC188" i="5"/>
  <c r="FD188" i="5"/>
  <c r="EY188" i="5"/>
  <c r="EW188" i="5"/>
  <c r="FB184" i="5"/>
  <c r="FA184" i="5"/>
  <c r="FC184" i="5"/>
  <c r="FD184" i="5"/>
  <c r="EY184" i="5"/>
  <c r="EW184" i="5"/>
  <c r="FA180" i="5"/>
  <c r="FB180" i="5"/>
  <c r="FC180" i="5"/>
  <c r="FD180" i="5"/>
  <c r="EY180" i="5"/>
  <c r="EW180" i="5"/>
  <c r="FC176" i="5"/>
  <c r="FA176" i="5"/>
  <c r="FB176" i="5"/>
  <c r="FD176" i="5"/>
  <c r="EY176" i="5"/>
  <c r="EW176" i="5"/>
  <c r="FA172" i="5"/>
  <c r="FC172" i="5"/>
  <c r="FB172" i="5"/>
  <c r="FD172" i="5"/>
  <c r="EY172" i="5"/>
  <c r="EW172" i="5"/>
  <c r="FB168" i="5"/>
  <c r="FA168" i="5"/>
  <c r="FC168" i="5"/>
  <c r="FD168" i="5"/>
  <c r="EY168" i="5"/>
  <c r="EW168" i="5"/>
  <c r="FA164" i="5"/>
  <c r="FB164" i="5"/>
  <c r="FC164" i="5"/>
  <c r="FD164" i="5"/>
  <c r="EY164" i="5"/>
  <c r="EW164" i="5"/>
  <c r="FC160" i="5"/>
  <c r="FA160" i="5"/>
  <c r="FB160" i="5"/>
  <c r="FD160" i="5"/>
  <c r="EY160" i="5"/>
  <c r="EW160" i="5"/>
  <c r="FA156" i="5"/>
  <c r="FB156" i="5"/>
  <c r="FC156" i="5"/>
  <c r="FD156" i="5"/>
  <c r="EY156" i="5"/>
  <c r="EW156" i="5"/>
  <c r="FB152" i="5"/>
  <c r="FA152" i="5"/>
  <c r="FC152" i="5"/>
  <c r="FD152" i="5"/>
  <c r="EY152" i="5"/>
  <c r="EW152" i="5"/>
  <c r="FA148" i="5"/>
  <c r="FB148" i="5"/>
  <c r="FC148" i="5"/>
  <c r="FD148" i="5"/>
  <c r="EY148" i="5"/>
  <c r="EW148" i="5"/>
  <c r="FC144" i="5"/>
  <c r="FA144" i="5"/>
  <c r="FB144" i="5"/>
  <c r="FD144" i="5"/>
  <c r="EY144" i="5"/>
  <c r="EW144" i="5"/>
  <c r="FA140" i="5"/>
  <c r="FB140" i="5"/>
  <c r="FC140" i="5"/>
  <c r="FD140" i="5"/>
  <c r="EY140" i="5"/>
  <c r="EW140" i="5"/>
  <c r="FB136" i="5"/>
  <c r="FA136" i="5"/>
  <c r="FC136" i="5"/>
  <c r="FD136" i="5"/>
  <c r="EY136" i="5"/>
  <c r="EW136" i="5"/>
  <c r="FA132" i="5"/>
  <c r="FB132" i="5"/>
  <c r="FC132" i="5"/>
  <c r="FD132" i="5"/>
  <c r="EY132" i="5"/>
  <c r="EW132" i="5"/>
  <c r="FC128" i="5"/>
  <c r="FA128" i="5"/>
  <c r="FB128" i="5"/>
  <c r="FD128" i="5"/>
  <c r="EY128" i="5"/>
  <c r="EW128" i="5"/>
  <c r="FA124" i="5"/>
  <c r="FC124" i="5"/>
  <c r="FB124" i="5"/>
  <c r="FD124" i="5"/>
  <c r="EY124" i="5"/>
  <c r="EW124" i="5"/>
  <c r="FB120" i="5"/>
  <c r="FA120" i="5"/>
  <c r="FC120" i="5"/>
  <c r="FD120" i="5"/>
  <c r="EY120" i="5"/>
  <c r="EW120" i="5"/>
  <c r="FA116" i="5"/>
  <c r="FC116" i="5"/>
  <c r="FB116" i="5"/>
  <c r="FD116" i="5"/>
  <c r="EY116" i="5"/>
  <c r="EW116" i="5"/>
  <c r="FC112" i="5"/>
  <c r="FA112" i="5"/>
  <c r="FB112" i="5"/>
  <c r="FD112" i="5"/>
  <c r="EY112" i="5"/>
  <c r="EW112" i="5"/>
  <c r="FA108" i="5"/>
  <c r="FC108" i="5"/>
  <c r="FB108" i="5"/>
  <c r="FD108" i="5"/>
  <c r="EY108" i="5"/>
  <c r="EW108" i="5"/>
  <c r="FB104" i="5"/>
  <c r="FA104" i="5"/>
  <c r="FC104" i="5"/>
  <c r="FD104" i="5"/>
  <c r="EY104" i="5"/>
  <c r="EW104" i="5"/>
  <c r="FA100" i="5"/>
  <c r="FB100" i="5"/>
  <c r="FC100" i="5"/>
  <c r="FD100" i="5"/>
  <c r="EY100" i="5"/>
  <c r="EW100" i="5"/>
  <c r="FC96" i="5"/>
  <c r="FA96" i="5"/>
  <c r="FB96" i="5"/>
  <c r="FD96" i="5"/>
  <c r="EY96" i="5"/>
  <c r="EW96" i="5"/>
  <c r="FA92" i="5"/>
  <c r="FB92" i="5"/>
  <c r="FC92" i="5"/>
  <c r="FD92" i="5"/>
  <c r="EY92" i="5"/>
  <c r="EW92" i="5"/>
  <c r="FB88" i="5"/>
  <c r="FA88" i="5"/>
  <c r="FC88" i="5"/>
  <c r="FD88" i="5"/>
  <c r="EY88" i="5"/>
  <c r="EW88" i="5"/>
  <c r="FA84" i="5"/>
  <c r="FB84" i="5"/>
  <c r="FC84" i="5"/>
  <c r="FD84" i="5"/>
  <c r="EY84" i="5"/>
  <c r="EW84" i="5"/>
  <c r="FC80" i="5"/>
  <c r="FA80" i="5"/>
  <c r="FB80" i="5"/>
  <c r="FD80" i="5"/>
  <c r="EY80" i="5"/>
  <c r="EW80" i="5"/>
  <c r="FA76" i="5"/>
  <c r="FB76" i="5"/>
  <c r="FC76" i="5"/>
  <c r="FD76" i="5"/>
  <c r="EY76" i="5"/>
  <c r="EW76" i="5"/>
  <c r="FB72" i="5"/>
  <c r="FA72" i="5"/>
  <c r="FC72" i="5"/>
  <c r="FD72" i="5"/>
  <c r="EY72" i="5"/>
  <c r="EW72" i="5"/>
  <c r="DM204" i="5"/>
  <c r="DM172" i="5"/>
  <c r="DM140" i="5"/>
  <c r="DM108" i="5"/>
  <c r="DM76" i="5"/>
  <c r="EK107" i="5"/>
  <c r="CI111" i="5"/>
  <c r="DN82" i="5"/>
  <c r="CH113" i="5"/>
  <c r="CI113" i="5"/>
  <c r="CG113" i="5"/>
  <c r="CI109" i="5"/>
  <c r="CH109" i="5"/>
  <c r="CG109" i="5"/>
  <c r="CH107" i="5"/>
  <c r="CI107" i="5"/>
  <c r="CH105" i="5"/>
  <c r="CI105" i="5"/>
  <c r="CG105" i="5"/>
  <c r="CH103" i="5"/>
  <c r="CI103" i="5"/>
  <c r="CH101" i="5"/>
  <c r="CI101" i="5"/>
  <c r="CG101" i="5"/>
  <c r="CH99" i="5"/>
  <c r="CI99" i="5"/>
  <c r="CH97" i="5"/>
  <c r="CI97" i="5"/>
  <c r="CG97" i="5"/>
  <c r="CH95" i="5"/>
  <c r="CI95" i="5"/>
  <c r="CI93" i="5"/>
  <c r="CH93" i="5"/>
  <c r="CG93" i="5"/>
  <c r="CH91" i="5"/>
  <c r="CI91" i="5"/>
  <c r="CH89" i="5"/>
  <c r="CI89" i="5"/>
  <c r="CG89" i="5"/>
  <c r="CH87" i="5"/>
  <c r="CI87" i="5"/>
  <c r="CH85" i="5"/>
  <c r="CI85" i="5"/>
  <c r="CG85" i="5"/>
  <c r="CH83" i="5"/>
  <c r="CI83" i="5"/>
  <c r="CH81" i="5"/>
  <c r="CG81" i="5"/>
  <c r="CI81" i="5"/>
  <c r="CH79" i="5"/>
  <c r="CI79" i="5"/>
  <c r="CI77" i="5"/>
  <c r="CH77" i="5"/>
  <c r="CG77" i="5"/>
  <c r="CH75" i="5"/>
  <c r="CI75" i="5"/>
  <c r="CH73" i="5"/>
  <c r="CH210" i="5"/>
  <c r="CI73" i="5"/>
  <c r="CG73" i="5"/>
  <c r="CH71" i="5"/>
  <c r="CI71" i="5"/>
  <c r="CQ205" i="5"/>
  <c r="CP205" i="5"/>
  <c r="CP203" i="5"/>
  <c r="CQ203" i="5"/>
  <c r="CO203" i="5"/>
  <c r="CQ201" i="5"/>
  <c r="CP201" i="5"/>
  <c r="CQ199" i="5"/>
  <c r="CP199" i="5"/>
  <c r="CO199" i="5"/>
  <c r="CQ197" i="5"/>
  <c r="CP197" i="5"/>
  <c r="CQ195" i="5"/>
  <c r="CP195" i="5"/>
  <c r="CO195" i="5"/>
  <c r="CQ193" i="5"/>
  <c r="CP193" i="5"/>
  <c r="CQ191" i="5"/>
  <c r="CP191" i="5"/>
  <c r="CO191" i="5"/>
  <c r="CQ189" i="5"/>
  <c r="CP189" i="5"/>
  <c r="CP187" i="5"/>
  <c r="CQ187" i="5"/>
  <c r="CO187" i="5"/>
  <c r="CQ185" i="5"/>
  <c r="CP185" i="5"/>
  <c r="CP183" i="5"/>
  <c r="CQ183" i="5"/>
  <c r="CO183" i="5"/>
  <c r="CQ181" i="5"/>
  <c r="CP181" i="5"/>
  <c r="CQ179" i="5"/>
  <c r="CP179" i="5"/>
  <c r="CO179" i="5"/>
  <c r="CQ177" i="5"/>
  <c r="CP177" i="5"/>
  <c r="CP175" i="5"/>
  <c r="CQ175" i="5"/>
  <c r="CO175" i="5"/>
  <c r="CQ173" i="5"/>
  <c r="CP173" i="5"/>
  <c r="CP171" i="5"/>
  <c r="CQ171" i="5"/>
  <c r="CO171" i="5"/>
  <c r="CQ169" i="5"/>
  <c r="CP169" i="5"/>
  <c r="CP167" i="5"/>
  <c r="CQ167" i="5"/>
  <c r="CO167" i="5"/>
  <c r="CQ165" i="5"/>
  <c r="CP165" i="5"/>
  <c r="CQ163" i="5"/>
  <c r="CP163" i="5"/>
  <c r="CO163" i="5"/>
  <c r="CQ161" i="5"/>
  <c r="CP161" i="5"/>
  <c r="CP159" i="5"/>
  <c r="CQ159" i="5"/>
  <c r="CO159" i="5"/>
  <c r="CQ157" i="5"/>
  <c r="CP157" i="5"/>
  <c r="CP155" i="5"/>
  <c r="CQ155" i="5"/>
  <c r="CO155" i="5"/>
  <c r="CQ153" i="5"/>
  <c r="CP153" i="5"/>
  <c r="CP151" i="5"/>
  <c r="CQ151" i="5"/>
  <c r="CO151" i="5"/>
  <c r="CQ149" i="5"/>
  <c r="CP149" i="5"/>
  <c r="CQ147" i="5"/>
  <c r="CP147" i="5"/>
  <c r="CO147" i="5"/>
  <c r="CQ145" i="5"/>
  <c r="CP145" i="5"/>
  <c r="CP143" i="5"/>
  <c r="CQ143" i="5"/>
  <c r="CO143" i="5"/>
  <c r="CQ141" i="5"/>
  <c r="CP141" i="5"/>
  <c r="CP139" i="5"/>
  <c r="CQ139" i="5"/>
  <c r="CO139" i="5"/>
  <c r="CQ137" i="5"/>
  <c r="CP137" i="5"/>
  <c r="CQ135" i="5"/>
  <c r="CP135" i="5"/>
  <c r="CO135" i="5"/>
  <c r="CQ133" i="5"/>
  <c r="CP133" i="5"/>
  <c r="CQ131" i="5"/>
  <c r="CP131" i="5"/>
  <c r="CO131" i="5"/>
  <c r="CQ129" i="5"/>
  <c r="CP129" i="5"/>
  <c r="CQ127" i="5"/>
  <c r="CP127" i="5"/>
  <c r="CO127" i="5"/>
  <c r="CQ125" i="5"/>
  <c r="CP125" i="5"/>
  <c r="CP123" i="5"/>
  <c r="CQ123" i="5"/>
  <c r="CO123" i="5"/>
  <c r="CQ121" i="5"/>
  <c r="CP121" i="5"/>
  <c r="CQ119" i="5"/>
  <c r="CP119" i="5"/>
  <c r="CO119" i="5"/>
  <c r="CQ117" i="5"/>
  <c r="CP117" i="5"/>
  <c r="CQ115" i="5"/>
  <c r="CP115" i="5"/>
  <c r="CO115" i="5"/>
  <c r="CQ113" i="5"/>
  <c r="CP113" i="5"/>
  <c r="CP111" i="5"/>
  <c r="CQ111" i="5"/>
  <c r="CO111" i="5"/>
  <c r="CQ109" i="5"/>
  <c r="CP109" i="5"/>
  <c r="CP107" i="5"/>
  <c r="CQ107" i="5"/>
  <c r="CO107" i="5"/>
  <c r="CQ105" i="5"/>
  <c r="CP105" i="5"/>
  <c r="CP103" i="5"/>
  <c r="CQ103" i="5"/>
  <c r="CO103" i="5"/>
  <c r="CQ101" i="5"/>
  <c r="CP101" i="5"/>
  <c r="CQ99" i="5"/>
  <c r="CP99" i="5"/>
  <c r="CO99" i="5"/>
  <c r="CQ97" i="5"/>
  <c r="CP97" i="5"/>
  <c r="CP95" i="5"/>
  <c r="CQ95" i="5"/>
  <c r="CO95" i="5"/>
  <c r="CQ93" i="5"/>
  <c r="CP93" i="5"/>
  <c r="CP91" i="5"/>
  <c r="CQ91" i="5"/>
  <c r="CO91" i="5"/>
  <c r="CQ89" i="5"/>
  <c r="CP89" i="5"/>
  <c r="CP87" i="5"/>
  <c r="CQ87" i="5"/>
  <c r="CO87" i="5"/>
  <c r="CQ85" i="5"/>
  <c r="CP85" i="5"/>
  <c r="CQ83" i="5"/>
  <c r="CP83" i="5"/>
  <c r="CO83" i="5"/>
  <c r="CQ81" i="5"/>
  <c r="CP81" i="5"/>
  <c r="CP79" i="5"/>
  <c r="CQ79" i="5"/>
  <c r="CO79" i="5"/>
  <c r="CQ77" i="5"/>
  <c r="CP77" i="5"/>
  <c r="CP75" i="5"/>
  <c r="CQ75" i="5"/>
  <c r="CO75" i="5"/>
  <c r="CQ73" i="5"/>
  <c r="CP73" i="5"/>
  <c r="CP71" i="5"/>
  <c r="CQ71" i="5"/>
  <c r="CO71" i="5"/>
  <c r="CY206" i="5"/>
  <c r="CX206" i="5"/>
  <c r="CW206" i="5"/>
  <c r="CY204" i="5"/>
  <c r="CX204" i="5"/>
  <c r="CW204" i="5"/>
  <c r="CX202" i="5"/>
  <c r="CY202" i="5"/>
  <c r="CW202" i="5"/>
  <c r="CY200" i="5"/>
  <c r="CX200" i="5"/>
  <c r="CW200" i="5"/>
  <c r="CX198" i="5"/>
  <c r="CY198" i="5"/>
  <c r="CW198" i="5"/>
  <c r="CY196" i="5"/>
  <c r="CX196" i="5"/>
  <c r="CW196" i="5"/>
  <c r="CY194" i="5"/>
  <c r="CX194" i="5"/>
  <c r="CW194" i="5"/>
  <c r="CY192" i="5"/>
  <c r="CX192" i="5"/>
  <c r="CW192" i="5"/>
  <c r="CX190" i="5"/>
  <c r="CY190" i="5"/>
  <c r="CW190" i="5"/>
  <c r="CY188" i="5"/>
  <c r="CX188" i="5"/>
  <c r="CW188" i="5"/>
  <c r="CX186" i="5"/>
  <c r="CY186" i="5"/>
  <c r="CW186" i="5"/>
  <c r="CY184" i="5"/>
  <c r="CX184" i="5"/>
  <c r="CW184" i="5"/>
  <c r="CX182" i="5"/>
  <c r="CY182" i="5"/>
  <c r="CW182" i="5"/>
  <c r="CY180" i="5"/>
  <c r="CX180" i="5"/>
  <c r="CW180" i="5"/>
  <c r="CY178" i="5"/>
  <c r="CX178" i="5"/>
  <c r="CW178" i="5"/>
  <c r="CY176" i="5"/>
  <c r="CX176" i="5"/>
  <c r="CW176" i="5"/>
  <c r="CX174" i="5"/>
  <c r="CY174" i="5"/>
  <c r="CW174" i="5"/>
  <c r="CY172" i="5"/>
  <c r="CX172" i="5"/>
  <c r="CW172" i="5"/>
  <c r="CX170" i="5"/>
  <c r="CY170" i="5"/>
  <c r="CY168" i="5"/>
  <c r="CX168" i="5"/>
  <c r="CW168" i="5"/>
  <c r="CY166" i="5"/>
  <c r="CX166" i="5"/>
  <c r="CW166" i="5"/>
  <c r="CY164" i="5"/>
  <c r="CX164" i="5"/>
  <c r="CW164" i="5"/>
  <c r="CY162" i="5"/>
  <c r="CX162" i="5"/>
  <c r="CY160" i="5"/>
  <c r="CX160" i="5"/>
  <c r="CW160" i="5"/>
  <c r="CX158" i="5"/>
  <c r="CY158" i="5"/>
  <c r="CW158" i="5"/>
  <c r="CY156" i="5"/>
  <c r="CX156" i="5"/>
  <c r="CW156" i="5"/>
  <c r="CX154" i="5"/>
  <c r="CY154" i="5"/>
  <c r="CY152" i="5"/>
  <c r="CX152" i="5"/>
  <c r="CW152" i="5"/>
  <c r="CX150" i="5"/>
  <c r="CY150" i="5"/>
  <c r="CW150" i="5"/>
  <c r="CY148" i="5"/>
  <c r="CX148" i="5"/>
  <c r="CW148" i="5"/>
  <c r="CY146" i="5"/>
  <c r="CX146" i="5"/>
  <c r="CY144" i="5"/>
  <c r="CX144" i="5"/>
  <c r="CW144" i="5"/>
  <c r="CY142" i="5"/>
  <c r="CX142" i="5"/>
  <c r="CW142" i="5"/>
  <c r="CY140" i="5"/>
  <c r="CX140" i="5"/>
  <c r="CW140" i="5"/>
  <c r="CX138" i="5"/>
  <c r="CY138" i="5"/>
  <c r="CY136" i="5"/>
  <c r="CX136" i="5"/>
  <c r="CW136" i="5"/>
  <c r="CX134" i="5"/>
  <c r="CY134" i="5"/>
  <c r="CW134" i="5"/>
  <c r="CY132" i="5"/>
  <c r="CX132" i="5"/>
  <c r="CW132" i="5"/>
  <c r="CY130" i="5"/>
  <c r="CX130" i="5"/>
  <c r="CY128" i="5"/>
  <c r="CX128" i="5"/>
  <c r="CW128" i="5"/>
  <c r="CX126" i="5"/>
  <c r="CY126" i="5"/>
  <c r="CW126" i="5"/>
  <c r="CY124" i="5"/>
  <c r="CX124" i="5"/>
  <c r="CW124" i="5"/>
  <c r="CX122" i="5"/>
  <c r="CY122" i="5"/>
  <c r="CY120" i="5"/>
  <c r="CX120" i="5"/>
  <c r="CW120" i="5"/>
  <c r="CX118" i="5"/>
  <c r="CY118" i="5"/>
  <c r="CW118" i="5"/>
  <c r="CY116" i="5"/>
  <c r="CX116" i="5"/>
  <c r="CW116" i="5"/>
  <c r="CY114" i="5"/>
  <c r="CX114" i="5"/>
  <c r="CY112" i="5"/>
  <c r="CX112" i="5"/>
  <c r="CW112" i="5"/>
  <c r="CX110" i="5"/>
  <c r="CY110" i="5"/>
  <c r="CW110" i="5"/>
  <c r="CY108" i="5"/>
  <c r="CX108" i="5"/>
  <c r="CW108" i="5"/>
  <c r="CX106" i="5"/>
  <c r="CY106" i="5"/>
  <c r="CY104" i="5"/>
  <c r="CX104" i="5"/>
  <c r="CW104" i="5"/>
  <c r="CY102" i="5"/>
  <c r="CX102" i="5"/>
  <c r="CW102" i="5"/>
  <c r="CY100" i="5"/>
  <c r="CX100" i="5"/>
  <c r="CW100" i="5"/>
  <c r="CY98" i="5"/>
  <c r="CX98" i="5"/>
  <c r="CY96" i="5"/>
  <c r="CX96" i="5"/>
  <c r="CW96" i="5"/>
  <c r="CY94" i="5"/>
  <c r="CX94" i="5"/>
  <c r="CW94" i="5"/>
  <c r="CY92" i="5"/>
  <c r="CX92" i="5"/>
  <c r="CW92" i="5"/>
  <c r="CX90" i="5"/>
  <c r="CY90" i="5"/>
  <c r="CY88" i="5"/>
  <c r="CX88" i="5"/>
  <c r="CW88" i="5"/>
  <c r="CX86" i="5"/>
  <c r="CW86" i="5"/>
  <c r="CY84" i="5"/>
  <c r="CX84" i="5"/>
  <c r="CW84" i="5"/>
  <c r="CY82" i="5"/>
  <c r="CX82" i="5"/>
  <c r="CY80" i="5"/>
  <c r="CX80" i="5"/>
  <c r="CW80" i="5"/>
  <c r="CY78" i="5"/>
  <c r="CX78" i="5"/>
  <c r="CW78" i="5"/>
  <c r="CY76" i="5"/>
  <c r="CX76" i="5"/>
  <c r="CW76" i="5"/>
  <c r="CX74" i="5"/>
  <c r="CY74" i="5"/>
  <c r="CY72" i="5"/>
  <c r="CX72" i="5"/>
  <c r="CW72" i="5"/>
  <c r="CX70" i="5"/>
  <c r="CY70" i="5"/>
  <c r="CW70" i="5"/>
  <c r="ET206" i="5"/>
  <c r="EU206" i="5"/>
  <c r="EQ206" i="5"/>
  <c r="ES206" i="5"/>
  <c r="EV206" i="5"/>
  <c r="EU202" i="5"/>
  <c r="ET202" i="5"/>
  <c r="ES202" i="5"/>
  <c r="EQ202" i="5"/>
  <c r="EV202" i="5"/>
  <c r="ET198" i="5"/>
  <c r="EU198" i="5"/>
  <c r="ES198" i="5"/>
  <c r="EQ198" i="5"/>
  <c r="EV198" i="5"/>
  <c r="EU194" i="5"/>
  <c r="ET194" i="5"/>
  <c r="ES194" i="5"/>
  <c r="EQ194" i="5"/>
  <c r="EV194" i="5"/>
  <c r="ET190" i="5"/>
  <c r="EU190" i="5"/>
  <c r="EQ190" i="5"/>
  <c r="ES190" i="5"/>
  <c r="EV190" i="5"/>
  <c r="EU186" i="5"/>
  <c r="ET186" i="5"/>
  <c r="ES186" i="5"/>
  <c r="EQ186" i="5"/>
  <c r="EV186" i="5"/>
  <c r="ET182" i="5"/>
  <c r="EU182" i="5"/>
  <c r="ES182" i="5"/>
  <c r="EQ182" i="5"/>
  <c r="EV182" i="5"/>
  <c r="EU178" i="5"/>
  <c r="ET178" i="5"/>
  <c r="ES178" i="5"/>
  <c r="EQ178" i="5"/>
  <c r="EV178" i="5"/>
  <c r="EU174" i="5"/>
  <c r="ET174" i="5"/>
  <c r="EQ174" i="5"/>
  <c r="EV174" i="5"/>
  <c r="ET170" i="5"/>
  <c r="EU170" i="5"/>
  <c r="ES170" i="5"/>
  <c r="EQ170" i="5"/>
  <c r="EV170" i="5"/>
  <c r="ET166" i="5"/>
  <c r="EU166" i="5"/>
  <c r="ES166" i="5"/>
  <c r="EQ166" i="5"/>
  <c r="EV166" i="5"/>
  <c r="EU162" i="5"/>
  <c r="ET162" i="5"/>
  <c r="ES162" i="5"/>
  <c r="EQ162" i="5"/>
  <c r="EV162" i="5"/>
  <c r="EU158" i="5"/>
  <c r="ET158" i="5"/>
  <c r="ES158" i="5"/>
  <c r="EQ158" i="5"/>
  <c r="EV158" i="5"/>
  <c r="ET154" i="5"/>
  <c r="EU154" i="5"/>
  <c r="ES154" i="5"/>
  <c r="EQ154" i="5"/>
  <c r="EV154" i="5"/>
  <c r="ET150" i="5"/>
  <c r="EU150" i="5"/>
  <c r="ES150" i="5"/>
  <c r="EQ150" i="5"/>
  <c r="EV150" i="5"/>
  <c r="EU146" i="5"/>
  <c r="ET146" i="5"/>
  <c r="ES146" i="5"/>
  <c r="EQ146" i="5"/>
  <c r="EV146" i="5"/>
  <c r="ET142" i="5"/>
  <c r="EU142" i="5"/>
  <c r="EQ142" i="5"/>
  <c r="ES142" i="5"/>
  <c r="EV142" i="5"/>
  <c r="EU138" i="5"/>
  <c r="ET138" i="5"/>
  <c r="ES138" i="5"/>
  <c r="EQ138" i="5"/>
  <c r="EV138" i="5"/>
  <c r="ET134" i="5"/>
  <c r="EU134" i="5"/>
  <c r="ES134" i="5"/>
  <c r="EQ134" i="5"/>
  <c r="EV134" i="5"/>
  <c r="EU130" i="5"/>
  <c r="ET130" i="5"/>
  <c r="ES130" i="5"/>
  <c r="EQ130" i="5"/>
  <c r="EV130" i="5"/>
  <c r="ET126" i="5"/>
  <c r="EU126" i="5"/>
  <c r="EQ126" i="5"/>
  <c r="ES126" i="5"/>
  <c r="EV126" i="5"/>
  <c r="EU122" i="5"/>
  <c r="ET122" i="5"/>
  <c r="ES122" i="5"/>
  <c r="EQ122" i="5"/>
  <c r="EV122" i="5"/>
  <c r="ET118" i="5"/>
  <c r="EU118" i="5"/>
  <c r="ES118" i="5"/>
  <c r="EQ118" i="5"/>
  <c r="EV118" i="5"/>
  <c r="EU114" i="5"/>
  <c r="ET114" i="5"/>
  <c r="ES114" i="5"/>
  <c r="EQ114" i="5"/>
  <c r="EV114" i="5"/>
  <c r="EU110" i="5"/>
  <c r="ET110" i="5"/>
  <c r="EQ110" i="5"/>
  <c r="EV110" i="5"/>
  <c r="EU106" i="5"/>
  <c r="ET106" i="5"/>
  <c r="ES106" i="5"/>
  <c r="EQ106" i="5"/>
  <c r="EV106" i="5"/>
  <c r="ET102" i="5"/>
  <c r="EU102" i="5"/>
  <c r="ES102" i="5"/>
  <c r="EQ102" i="5"/>
  <c r="EV102" i="5"/>
  <c r="EU98" i="5"/>
  <c r="ET98" i="5"/>
  <c r="ES98" i="5"/>
  <c r="EQ98" i="5"/>
  <c r="EV98" i="5"/>
  <c r="EU94" i="5"/>
  <c r="ET94" i="5"/>
  <c r="ES94" i="5"/>
  <c r="EQ94" i="5"/>
  <c r="EV94" i="5"/>
  <c r="ET90" i="5"/>
  <c r="EU90" i="5"/>
  <c r="ES90" i="5"/>
  <c r="EQ90" i="5"/>
  <c r="EV90" i="5"/>
  <c r="ET86" i="5"/>
  <c r="EU86" i="5"/>
  <c r="ES86" i="5"/>
  <c r="EQ86" i="5"/>
  <c r="EV86" i="5"/>
  <c r="EU82" i="5"/>
  <c r="ET82" i="5"/>
  <c r="ES82" i="5"/>
  <c r="EQ82" i="5"/>
  <c r="EV82" i="5"/>
  <c r="EU78" i="5"/>
  <c r="ET78" i="5"/>
  <c r="EQ78" i="5"/>
  <c r="ES78" i="5"/>
  <c r="EV78" i="5"/>
  <c r="ES74" i="5"/>
  <c r="ET74" i="5"/>
  <c r="EU74" i="5"/>
  <c r="EQ74" i="5"/>
  <c r="EV74" i="5"/>
  <c r="ET70" i="5"/>
  <c r="ES70" i="5"/>
  <c r="EU70" i="5"/>
  <c r="EQ70" i="5"/>
  <c r="EV70" i="5"/>
  <c r="CG111" i="5"/>
  <c r="CG95" i="5"/>
  <c r="CG79" i="5"/>
  <c r="CO193" i="5"/>
  <c r="CO177" i="5"/>
  <c r="CO161" i="5"/>
  <c r="CO145" i="5"/>
  <c r="CO129" i="5"/>
  <c r="CO113" i="5"/>
  <c r="CO97" i="5"/>
  <c r="CO81" i="5"/>
  <c r="CW162" i="5"/>
  <c r="CW130" i="5"/>
  <c r="CW98" i="5"/>
  <c r="DM196" i="5"/>
  <c r="DM164" i="5"/>
  <c r="DM132" i="5"/>
  <c r="DM100" i="5"/>
  <c r="ES174" i="5"/>
  <c r="CD111" i="5"/>
  <c r="CD107" i="5"/>
  <c r="CD103" i="5"/>
  <c r="CD99" i="5"/>
  <c r="CD95" i="5"/>
  <c r="CD91" i="5"/>
  <c r="CD87" i="5"/>
  <c r="CD83" i="5"/>
  <c r="CD79" i="5"/>
  <c r="CD75" i="5"/>
  <c r="CD71" i="5"/>
  <c r="CF113" i="5"/>
  <c r="CF109" i="5"/>
  <c r="CF105" i="5"/>
  <c r="CF101" i="5"/>
  <c r="CF97" i="5"/>
  <c r="CF93" i="5"/>
  <c r="CF89" i="5"/>
  <c r="CF85" i="5"/>
  <c r="CF81" i="5"/>
  <c r="CF77" i="5"/>
  <c r="CF73" i="5"/>
  <c r="CL205" i="5"/>
  <c r="CL201" i="5"/>
  <c r="CL197" i="5"/>
  <c r="CL193" i="5"/>
  <c r="CL189" i="5"/>
  <c r="CL185" i="5"/>
  <c r="CL181" i="5"/>
  <c r="CL177" i="5"/>
  <c r="CL173" i="5"/>
  <c r="CL169" i="5"/>
  <c r="CL165" i="5"/>
  <c r="CL161" i="5"/>
  <c r="CL157" i="5"/>
  <c r="CL153" i="5"/>
  <c r="CL149" i="5"/>
  <c r="CL145" i="5"/>
  <c r="CL141" i="5"/>
  <c r="CL137" i="5"/>
  <c r="CL133" i="5"/>
  <c r="CL129" i="5"/>
  <c r="CL125" i="5"/>
  <c r="CL121" i="5"/>
  <c r="CL117" i="5"/>
  <c r="CL113" i="5"/>
  <c r="CL109" i="5"/>
  <c r="CL105" i="5"/>
  <c r="CL101" i="5"/>
  <c r="CL97" i="5"/>
  <c r="CL93" i="5"/>
  <c r="CL89" i="5"/>
  <c r="CL85" i="5"/>
  <c r="CL81" i="5"/>
  <c r="CL77" i="5"/>
  <c r="CL73" i="5"/>
  <c r="CN203" i="5"/>
  <c r="CN199" i="5"/>
  <c r="CN195" i="5"/>
  <c r="CN191" i="5"/>
  <c r="CN187" i="5"/>
  <c r="CN183" i="5"/>
  <c r="CN179" i="5"/>
  <c r="CN175" i="5"/>
  <c r="CN171" i="5"/>
  <c r="CN167" i="5"/>
  <c r="CN163" i="5"/>
  <c r="CN159" i="5"/>
  <c r="CN155" i="5"/>
  <c r="CN151" i="5"/>
  <c r="CN147" i="5"/>
  <c r="CN143" i="5"/>
  <c r="CN139" i="5"/>
  <c r="CN135" i="5"/>
  <c r="CN131" i="5"/>
  <c r="CN127" i="5"/>
  <c r="CN123" i="5"/>
  <c r="CN119" i="5"/>
  <c r="CN115" i="5"/>
  <c r="CN111" i="5"/>
  <c r="CN107" i="5"/>
  <c r="CN103" i="5"/>
  <c r="CN99" i="5"/>
  <c r="CN95" i="5"/>
  <c r="CN91" i="5"/>
  <c r="CN87" i="5"/>
  <c r="CN83" i="5"/>
  <c r="CN79" i="5"/>
  <c r="CN75" i="5"/>
  <c r="CN71" i="5"/>
  <c r="CN210" i="5"/>
  <c r="CS204" i="5"/>
  <c r="CS200" i="5"/>
  <c r="CS196" i="5"/>
  <c r="CS192" i="5"/>
  <c r="CS188" i="5"/>
  <c r="CS184" i="5"/>
  <c r="CS180" i="5"/>
  <c r="CS176" i="5"/>
  <c r="CS172" i="5"/>
  <c r="CS168" i="5"/>
  <c r="CS164" i="5"/>
  <c r="CS160" i="5"/>
  <c r="CS156" i="5"/>
  <c r="CS152" i="5"/>
  <c r="CS148" i="5"/>
  <c r="CS144" i="5"/>
  <c r="CS140" i="5"/>
  <c r="CS136" i="5"/>
  <c r="CS132" i="5"/>
  <c r="CS128" i="5"/>
  <c r="CS124" i="5"/>
  <c r="CS120" i="5"/>
  <c r="CS116" i="5"/>
  <c r="CS112" i="5"/>
  <c r="CS108" i="5"/>
  <c r="CS104" i="5"/>
  <c r="CS100" i="5"/>
  <c r="CS96" i="5"/>
  <c r="CS92" i="5"/>
  <c r="CS88" i="5"/>
  <c r="CS84" i="5"/>
  <c r="CS80" i="5"/>
  <c r="CS76" i="5"/>
  <c r="CS72" i="5"/>
  <c r="CU206" i="5"/>
  <c r="CU202" i="5"/>
  <c r="CU198" i="5"/>
  <c r="CU194" i="5"/>
  <c r="CU190" i="5"/>
  <c r="CU186" i="5"/>
  <c r="CU182" i="5"/>
  <c r="CU178" i="5"/>
  <c r="CU174" i="5"/>
  <c r="CU170" i="5"/>
  <c r="CU166" i="5"/>
  <c r="CU162" i="5"/>
  <c r="CU158" i="5"/>
  <c r="CU154" i="5"/>
  <c r="CU150" i="5"/>
  <c r="CU146" i="5"/>
  <c r="CU142" i="5"/>
  <c r="CU138" i="5"/>
  <c r="CU134" i="5"/>
  <c r="CU130" i="5"/>
  <c r="CU126" i="5"/>
  <c r="CU122" i="5"/>
  <c r="CU118" i="5"/>
  <c r="CU114" i="5"/>
  <c r="CU110" i="5"/>
  <c r="CU106" i="5"/>
  <c r="CU102" i="5"/>
  <c r="CU98" i="5"/>
  <c r="CU94" i="5"/>
  <c r="CU90" i="5"/>
  <c r="CU86" i="5"/>
  <c r="CU82" i="5"/>
  <c r="CU78" i="5"/>
  <c r="CU74" i="5"/>
  <c r="CU70" i="5"/>
  <c r="DO205" i="5"/>
  <c r="DN205" i="5"/>
  <c r="DM205" i="5"/>
  <c r="DN203" i="5"/>
  <c r="DO203" i="5"/>
  <c r="DM203" i="5"/>
  <c r="DN201" i="5"/>
  <c r="DO201" i="5"/>
  <c r="DM201" i="5"/>
  <c r="DN199" i="5"/>
  <c r="DO199" i="5"/>
  <c r="DM199" i="5"/>
  <c r="DO197" i="5"/>
  <c r="DM197" i="5"/>
  <c r="DN197" i="5"/>
  <c r="DN195" i="5"/>
  <c r="DO195" i="5"/>
  <c r="DM195" i="5"/>
  <c r="DO193" i="5"/>
  <c r="DN193" i="5"/>
  <c r="DM193" i="5"/>
  <c r="DN191" i="5"/>
  <c r="DO191" i="5"/>
  <c r="DM191" i="5"/>
  <c r="DO189" i="5"/>
  <c r="DN189" i="5"/>
  <c r="DM189" i="5"/>
  <c r="DN187" i="5"/>
  <c r="DO187" i="5"/>
  <c r="DM187" i="5"/>
  <c r="DN185" i="5"/>
  <c r="DO185" i="5"/>
  <c r="DM185" i="5"/>
  <c r="DN183" i="5"/>
  <c r="DO183" i="5"/>
  <c r="DM183" i="5"/>
  <c r="DN181" i="5"/>
  <c r="DO181" i="5"/>
  <c r="DM181" i="5"/>
  <c r="DN179" i="5"/>
  <c r="DO179" i="5"/>
  <c r="DM179" i="5"/>
  <c r="DO177" i="5"/>
  <c r="DN177" i="5"/>
  <c r="DM177" i="5"/>
  <c r="DN175" i="5"/>
  <c r="DO175" i="5"/>
  <c r="DM175" i="5"/>
  <c r="DO173" i="5"/>
  <c r="DN173" i="5"/>
  <c r="DM173" i="5"/>
  <c r="DN171" i="5"/>
  <c r="DO171" i="5"/>
  <c r="DM171" i="5"/>
  <c r="DN169" i="5"/>
  <c r="DO169" i="5"/>
  <c r="DM169" i="5"/>
  <c r="DN167" i="5"/>
  <c r="DO167" i="5"/>
  <c r="DM167" i="5"/>
  <c r="DN165" i="5"/>
  <c r="DO165" i="5"/>
  <c r="DM165" i="5"/>
  <c r="DN163" i="5"/>
  <c r="DO163" i="5"/>
  <c r="DM163" i="5"/>
  <c r="DO161" i="5"/>
  <c r="DM161" i="5"/>
  <c r="DN161" i="5"/>
  <c r="DN159" i="5"/>
  <c r="DO159" i="5"/>
  <c r="DM159" i="5"/>
  <c r="DN157" i="5"/>
  <c r="DO157" i="5"/>
  <c r="DM157" i="5"/>
  <c r="DN155" i="5"/>
  <c r="DO155" i="5"/>
  <c r="DM155" i="5"/>
  <c r="DN153" i="5"/>
  <c r="DO153" i="5"/>
  <c r="DM153" i="5"/>
  <c r="DN151" i="5"/>
  <c r="DO151" i="5"/>
  <c r="DM151" i="5"/>
  <c r="DN149" i="5"/>
  <c r="DO149" i="5"/>
  <c r="DM149" i="5"/>
  <c r="DN147" i="5"/>
  <c r="DO147" i="5"/>
  <c r="DM147" i="5"/>
  <c r="DO145" i="5"/>
  <c r="DN145" i="5"/>
  <c r="DM145" i="5"/>
  <c r="DN143" i="5"/>
  <c r="DM143" i="5"/>
  <c r="DN141" i="5"/>
  <c r="DO141" i="5"/>
  <c r="DM141" i="5"/>
  <c r="DN139" i="5"/>
  <c r="DO139" i="5"/>
  <c r="DM139" i="5"/>
  <c r="DN137" i="5"/>
  <c r="DO137" i="5"/>
  <c r="DM137" i="5"/>
  <c r="DN135" i="5"/>
  <c r="DO135" i="5"/>
  <c r="DM135" i="5"/>
  <c r="DN133" i="5"/>
  <c r="DO133" i="5"/>
  <c r="DM133" i="5"/>
  <c r="DN131" i="5"/>
  <c r="DO131" i="5"/>
  <c r="DM131" i="5"/>
  <c r="DO129" i="5"/>
  <c r="DN129" i="5"/>
  <c r="DM129" i="5"/>
  <c r="DN127" i="5"/>
  <c r="DO127" i="5"/>
  <c r="DM127" i="5"/>
  <c r="DO125" i="5"/>
  <c r="DN125" i="5"/>
  <c r="DM125" i="5"/>
  <c r="DN123" i="5"/>
  <c r="DO123" i="5"/>
  <c r="DM123" i="5"/>
  <c r="DN121" i="5"/>
  <c r="DM121" i="5"/>
  <c r="DO121" i="5"/>
  <c r="DN119" i="5"/>
  <c r="DO119" i="5"/>
  <c r="DM119" i="5"/>
  <c r="DN117" i="5"/>
  <c r="DO117" i="5"/>
  <c r="DM117" i="5"/>
  <c r="DN115" i="5"/>
  <c r="DO115" i="5"/>
  <c r="DM115" i="5"/>
  <c r="DO113" i="5"/>
  <c r="DN113" i="5"/>
  <c r="DM113" i="5"/>
  <c r="DN111" i="5"/>
  <c r="DO111" i="5"/>
  <c r="DM111" i="5"/>
  <c r="DO109" i="5"/>
  <c r="DN109" i="5"/>
  <c r="DM109" i="5"/>
  <c r="DN107" i="5"/>
  <c r="DO107" i="5"/>
  <c r="DM107" i="5"/>
  <c r="DN105" i="5"/>
  <c r="DM105" i="5"/>
  <c r="DO105" i="5"/>
  <c r="DN103" i="5"/>
  <c r="DO103" i="5"/>
  <c r="DM103" i="5"/>
  <c r="DN101" i="5"/>
  <c r="DO101" i="5"/>
  <c r="DM101" i="5"/>
  <c r="DN99" i="5"/>
  <c r="DO99" i="5"/>
  <c r="DM99" i="5"/>
  <c r="DO97" i="5"/>
  <c r="DN97" i="5"/>
  <c r="DM97" i="5"/>
  <c r="DN95" i="5"/>
  <c r="DO95" i="5"/>
  <c r="DM95" i="5"/>
  <c r="DN93" i="5"/>
  <c r="DO93" i="5"/>
  <c r="DM93" i="5"/>
  <c r="DN91" i="5"/>
  <c r="DO91" i="5"/>
  <c r="DM91" i="5"/>
  <c r="DN89" i="5"/>
  <c r="DO89" i="5"/>
  <c r="DM89" i="5"/>
  <c r="DN87" i="5"/>
  <c r="DO87" i="5"/>
  <c r="DM87" i="5"/>
  <c r="DN85" i="5"/>
  <c r="DO85" i="5"/>
  <c r="DM85" i="5"/>
  <c r="DN83" i="5"/>
  <c r="DO83" i="5"/>
  <c r="DM83" i="5"/>
  <c r="DO81" i="5"/>
  <c r="DN81" i="5"/>
  <c r="DM81" i="5"/>
  <c r="DN79" i="5"/>
  <c r="DO79" i="5"/>
  <c r="DM79" i="5"/>
  <c r="DO77" i="5"/>
  <c r="DN77" i="5"/>
  <c r="DM77" i="5"/>
  <c r="DN75" i="5"/>
  <c r="DO75" i="5"/>
  <c r="DM75" i="5"/>
  <c r="DN73" i="5"/>
  <c r="DO73" i="5"/>
  <c r="DM73" i="5"/>
  <c r="DN71" i="5"/>
  <c r="DO71" i="5"/>
  <c r="DM71" i="5"/>
  <c r="DV206" i="5"/>
  <c r="DW206" i="5"/>
  <c r="DU206" i="5"/>
  <c r="DW204" i="5"/>
  <c r="DV204" i="5"/>
  <c r="DU204" i="5"/>
  <c r="DV202" i="5"/>
  <c r="DW202" i="5"/>
  <c r="DU202" i="5"/>
  <c r="DV200" i="5"/>
  <c r="DU200" i="5"/>
  <c r="DV198" i="5"/>
  <c r="DW198" i="5"/>
  <c r="DU198" i="5"/>
  <c r="DV196" i="5"/>
  <c r="DW196" i="5"/>
  <c r="DU196" i="5"/>
  <c r="DV194" i="5"/>
  <c r="DW194" i="5"/>
  <c r="DU194" i="5"/>
  <c r="DW192" i="5"/>
  <c r="DV192" i="5"/>
  <c r="DV190" i="5"/>
  <c r="DW190" i="5"/>
  <c r="DU190" i="5"/>
  <c r="DW188" i="5"/>
  <c r="DV188" i="5"/>
  <c r="DU188" i="5"/>
  <c r="DV186" i="5"/>
  <c r="DW186" i="5"/>
  <c r="DU186" i="5"/>
  <c r="DW184" i="5"/>
  <c r="DV184" i="5"/>
  <c r="DU184" i="5"/>
  <c r="DV182" i="5"/>
  <c r="DW182" i="5"/>
  <c r="DU182" i="5"/>
  <c r="DV180" i="5"/>
  <c r="DW180" i="5"/>
  <c r="DU180" i="5"/>
  <c r="DV178" i="5"/>
  <c r="DW178" i="5"/>
  <c r="DU178" i="5"/>
  <c r="DW176" i="5"/>
  <c r="DV176" i="5"/>
  <c r="DV174" i="5"/>
  <c r="DW174" i="5"/>
  <c r="DU174" i="5"/>
  <c r="DW172" i="5"/>
  <c r="DV172" i="5"/>
  <c r="DU172" i="5"/>
  <c r="DV170" i="5"/>
  <c r="DW170" i="5"/>
  <c r="DU170" i="5"/>
  <c r="DW168" i="5"/>
  <c r="DV168" i="5"/>
  <c r="DU168" i="5"/>
  <c r="DV166" i="5"/>
  <c r="DW166" i="5"/>
  <c r="DU166" i="5"/>
  <c r="DV164" i="5"/>
  <c r="DW164" i="5"/>
  <c r="DU164" i="5"/>
  <c r="DV162" i="5"/>
  <c r="DW162" i="5"/>
  <c r="DU162" i="5"/>
  <c r="DW160" i="5"/>
  <c r="DV160" i="5"/>
  <c r="DV158" i="5"/>
  <c r="DW158" i="5"/>
  <c r="DU158" i="5"/>
  <c r="DW156" i="5"/>
  <c r="DV156" i="5"/>
  <c r="DU156" i="5"/>
  <c r="DV154" i="5"/>
  <c r="DW154" i="5"/>
  <c r="DU154" i="5"/>
  <c r="DV152" i="5"/>
  <c r="DW152" i="5"/>
  <c r="DU152" i="5"/>
  <c r="DV150" i="5"/>
  <c r="DW150" i="5"/>
  <c r="DU150" i="5"/>
  <c r="DV148" i="5"/>
  <c r="DW148" i="5"/>
  <c r="DU148" i="5"/>
  <c r="DV146" i="5"/>
  <c r="DW146" i="5"/>
  <c r="DU146" i="5"/>
  <c r="DV144" i="5"/>
  <c r="DW144" i="5"/>
  <c r="DV142" i="5"/>
  <c r="DW142" i="5"/>
  <c r="DU142" i="5"/>
  <c r="DW140" i="5"/>
  <c r="DV140" i="5"/>
  <c r="DU140" i="5"/>
  <c r="DV138" i="5"/>
  <c r="DW138" i="5"/>
  <c r="DU138" i="5"/>
  <c r="DV136" i="5"/>
  <c r="DW136" i="5"/>
  <c r="DU136" i="5"/>
  <c r="DV134" i="5"/>
  <c r="DW134" i="5"/>
  <c r="DU134" i="5"/>
  <c r="DV132" i="5"/>
  <c r="DW132" i="5"/>
  <c r="DU132" i="5"/>
  <c r="DV130" i="5"/>
  <c r="DW130" i="5"/>
  <c r="DU130" i="5"/>
  <c r="DW128" i="5"/>
  <c r="DV128" i="5"/>
  <c r="DV126" i="5"/>
  <c r="DW126" i="5"/>
  <c r="DU126" i="5"/>
  <c r="DW124" i="5"/>
  <c r="DV124" i="5"/>
  <c r="DU124" i="5"/>
  <c r="DV122" i="5"/>
  <c r="DW122" i="5"/>
  <c r="DU122" i="5"/>
  <c r="DW120" i="5"/>
  <c r="DV120" i="5"/>
  <c r="DU120" i="5"/>
  <c r="DV118" i="5"/>
  <c r="DW118" i="5"/>
  <c r="DU118" i="5"/>
  <c r="DV116" i="5"/>
  <c r="DW116" i="5"/>
  <c r="DU116" i="5"/>
  <c r="DV114" i="5"/>
  <c r="DW114" i="5"/>
  <c r="DU114" i="5"/>
  <c r="DW112" i="5"/>
  <c r="DV112" i="5"/>
  <c r="DV110" i="5"/>
  <c r="DW110" i="5"/>
  <c r="DU110" i="5"/>
  <c r="DW108" i="5"/>
  <c r="DV108" i="5"/>
  <c r="DU108" i="5"/>
  <c r="DV106" i="5"/>
  <c r="DW106" i="5"/>
  <c r="DU106" i="5"/>
  <c r="DW104" i="5"/>
  <c r="DV104" i="5"/>
  <c r="DU104" i="5"/>
  <c r="DV102" i="5"/>
  <c r="DW102" i="5"/>
  <c r="DU102" i="5"/>
  <c r="DV100" i="5"/>
  <c r="DW100" i="5"/>
  <c r="DU100" i="5"/>
  <c r="DV98" i="5"/>
  <c r="DW98" i="5"/>
  <c r="DU98" i="5"/>
  <c r="DW96" i="5"/>
  <c r="DV96" i="5"/>
  <c r="DV94" i="5"/>
  <c r="DW94" i="5"/>
  <c r="DU94" i="5"/>
  <c r="DW92" i="5"/>
  <c r="DV92" i="5"/>
  <c r="DU92" i="5"/>
  <c r="DV90" i="5"/>
  <c r="DW90" i="5"/>
  <c r="DU90" i="5"/>
  <c r="DV88" i="5"/>
  <c r="DW88" i="5"/>
  <c r="DU88" i="5"/>
  <c r="DV86" i="5"/>
  <c r="DU86" i="5"/>
  <c r="DW86" i="5"/>
  <c r="DV84" i="5"/>
  <c r="DW84" i="5"/>
  <c r="DU84" i="5"/>
  <c r="DV82" i="5"/>
  <c r="DW82" i="5"/>
  <c r="DU82" i="5"/>
  <c r="DV80" i="5"/>
  <c r="DW80" i="5"/>
  <c r="DV78" i="5"/>
  <c r="DW78" i="5"/>
  <c r="DU78" i="5"/>
  <c r="DW76" i="5"/>
  <c r="DV76" i="5"/>
  <c r="DU76" i="5"/>
  <c r="DV74" i="5"/>
  <c r="DW74" i="5"/>
  <c r="DU74" i="5"/>
  <c r="DV72" i="5"/>
  <c r="DW72" i="5"/>
  <c r="DU72" i="5"/>
  <c r="DV70" i="5"/>
  <c r="DW70" i="5"/>
  <c r="DU70" i="5"/>
  <c r="EM206" i="5"/>
  <c r="EL206" i="5"/>
  <c r="EK206" i="5"/>
  <c r="EL204" i="5"/>
  <c r="EM204" i="5"/>
  <c r="EK204" i="5"/>
  <c r="EL202" i="5"/>
  <c r="EM202" i="5"/>
  <c r="EK202" i="5"/>
  <c r="EL200" i="5"/>
  <c r="EM200" i="5"/>
  <c r="EK200" i="5"/>
  <c r="EL198" i="5"/>
  <c r="EM198" i="5"/>
  <c r="EK198" i="5"/>
  <c r="EL196" i="5"/>
  <c r="EM196" i="5"/>
  <c r="EL194" i="5"/>
  <c r="EM194" i="5"/>
  <c r="EK194" i="5"/>
  <c r="EL192" i="5"/>
  <c r="EM192" i="5"/>
  <c r="EK192" i="5"/>
  <c r="EM190" i="5"/>
  <c r="EL190" i="5"/>
  <c r="EK190" i="5"/>
  <c r="EL188" i="5"/>
  <c r="EM188" i="5"/>
  <c r="EK188" i="5"/>
  <c r="EL186" i="5"/>
  <c r="EM186" i="5"/>
  <c r="EK186" i="5"/>
  <c r="EL184" i="5"/>
  <c r="EM184" i="5"/>
  <c r="EK184" i="5"/>
  <c r="EL182" i="5"/>
  <c r="EM182" i="5"/>
  <c r="EK182" i="5"/>
  <c r="EL180" i="5"/>
  <c r="EM180" i="5"/>
  <c r="EM178" i="5"/>
  <c r="EL178" i="5"/>
  <c r="EK178" i="5"/>
  <c r="EL176" i="5"/>
  <c r="EM176" i="5"/>
  <c r="EK176" i="5"/>
  <c r="EM174" i="5"/>
  <c r="EL174" i="5"/>
  <c r="EK174" i="5"/>
  <c r="EL172" i="5"/>
  <c r="EM172" i="5"/>
  <c r="EK172" i="5"/>
  <c r="EM170" i="5"/>
  <c r="EL170" i="5"/>
  <c r="EK170" i="5"/>
  <c r="EL168" i="5"/>
  <c r="EM168" i="5"/>
  <c r="EK168" i="5"/>
  <c r="EL166" i="5"/>
  <c r="EM166" i="5"/>
  <c r="EK166" i="5"/>
  <c r="EL164" i="5"/>
  <c r="EM164" i="5"/>
  <c r="EL162" i="5"/>
  <c r="EM162" i="5"/>
  <c r="EK162" i="5"/>
  <c r="EL160" i="5"/>
  <c r="EM160" i="5"/>
  <c r="EK160" i="5"/>
  <c r="EM158" i="5"/>
  <c r="EL158" i="5"/>
  <c r="EK158" i="5"/>
  <c r="EL156" i="5"/>
  <c r="EM156" i="5"/>
  <c r="EK156" i="5"/>
  <c r="EL154" i="5"/>
  <c r="EM154" i="5"/>
  <c r="EK154" i="5"/>
  <c r="EL152" i="5"/>
  <c r="EM152" i="5"/>
  <c r="EK152" i="5"/>
  <c r="EL150" i="5"/>
  <c r="EM150" i="5"/>
  <c r="EK150" i="5"/>
  <c r="EL148" i="5"/>
  <c r="EM148" i="5"/>
  <c r="EL146" i="5"/>
  <c r="EM146" i="5"/>
  <c r="EK146" i="5"/>
  <c r="EL144" i="5"/>
  <c r="EM144" i="5"/>
  <c r="EK144" i="5"/>
  <c r="EM142" i="5"/>
  <c r="EL142" i="5"/>
  <c r="EK142" i="5"/>
  <c r="EL140" i="5"/>
  <c r="EM140" i="5"/>
  <c r="EK140" i="5"/>
  <c r="EL138" i="5"/>
  <c r="EM138" i="5"/>
  <c r="EK138" i="5"/>
  <c r="EL136" i="5"/>
  <c r="EM136" i="5"/>
  <c r="EK136" i="5"/>
  <c r="EL134" i="5"/>
  <c r="EM134" i="5"/>
  <c r="EK134" i="5"/>
  <c r="EL132" i="5"/>
  <c r="EM132" i="5"/>
  <c r="EK132" i="5"/>
  <c r="EL130" i="5"/>
  <c r="EM130" i="5"/>
  <c r="EK130" i="5"/>
  <c r="EL128" i="5"/>
  <c r="EM128" i="5"/>
  <c r="EM126" i="5"/>
  <c r="EL126" i="5"/>
  <c r="EK126" i="5"/>
  <c r="EL124" i="5"/>
  <c r="EM124" i="5"/>
  <c r="EK124" i="5"/>
  <c r="EL122" i="5"/>
  <c r="EM122" i="5"/>
  <c r="EK122" i="5"/>
  <c r="EL120" i="5"/>
  <c r="EM120" i="5"/>
  <c r="EK120" i="5"/>
  <c r="EL118" i="5"/>
  <c r="EM118" i="5"/>
  <c r="EK118" i="5"/>
  <c r="EL116" i="5"/>
  <c r="EM116" i="5"/>
  <c r="EK116" i="5"/>
  <c r="EM114" i="5"/>
  <c r="EL114" i="5"/>
  <c r="EK114" i="5"/>
  <c r="EL112" i="5"/>
  <c r="EM112" i="5"/>
  <c r="EK112" i="5"/>
  <c r="EM110" i="5"/>
  <c r="EL110" i="5"/>
  <c r="EK110" i="5"/>
  <c r="EL108" i="5"/>
  <c r="EM108" i="5"/>
  <c r="EK108" i="5"/>
  <c r="EL106" i="5"/>
  <c r="EM106" i="5"/>
  <c r="EK106" i="5"/>
  <c r="EL104" i="5"/>
  <c r="EM104" i="5"/>
  <c r="EK104" i="5"/>
  <c r="EL102" i="5"/>
  <c r="EM102" i="5"/>
  <c r="EK102" i="5"/>
  <c r="EL100" i="5"/>
  <c r="EM100" i="5"/>
  <c r="EK100" i="5"/>
  <c r="EM98" i="5"/>
  <c r="EL98" i="5"/>
  <c r="EK98" i="5"/>
  <c r="EL96" i="5"/>
  <c r="EM96" i="5"/>
  <c r="EK96" i="5"/>
  <c r="EM94" i="5"/>
  <c r="EL94" i="5"/>
  <c r="EK94" i="5"/>
  <c r="EL92" i="5"/>
  <c r="EM92" i="5"/>
  <c r="EK92" i="5"/>
  <c r="EL90" i="5"/>
  <c r="EM90" i="5"/>
  <c r="EK90" i="5"/>
  <c r="EL88" i="5"/>
  <c r="EM88" i="5"/>
  <c r="EK88" i="5"/>
  <c r="EL86" i="5"/>
  <c r="EM86" i="5"/>
  <c r="EL84" i="5"/>
  <c r="EM84" i="5"/>
  <c r="EK84" i="5"/>
  <c r="EL82" i="5"/>
  <c r="EM82" i="5"/>
  <c r="EK82" i="5"/>
  <c r="EL80" i="5"/>
  <c r="EM80" i="5"/>
  <c r="EK80" i="5"/>
  <c r="EM78" i="5"/>
  <c r="EL78" i="5"/>
  <c r="EK78" i="5"/>
  <c r="EL76" i="5"/>
  <c r="EM76" i="5"/>
  <c r="EK76" i="5"/>
  <c r="EL74" i="5"/>
  <c r="EM74" i="5"/>
  <c r="EK74" i="5"/>
  <c r="EL72" i="5"/>
  <c r="EM72" i="5"/>
  <c r="EK72" i="5"/>
  <c r="EL70" i="5"/>
  <c r="EM70" i="5"/>
  <c r="EK70" i="5"/>
  <c r="EP106" i="5"/>
  <c r="EP98" i="5"/>
  <c r="EP90" i="5"/>
  <c r="EP82" i="5"/>
  <c r="EP74" i="5"/>
  <c r="ER202" i="5"/>
  <c r="ER194" i="5"/>
  <c r="ER186" i="5"/>
  <c r="ER178" i="5"/>
  <c r="ER170" i="5"/>
  <c r="ER162" i="5"/>
  <c r="ER154" i="5"/>
  <c r="ER146" i="5"/>
  <c r="ER138" i="5"/>
  <c r="ER130" i="5"/>
  <c r="ER122" i="5"/>
  <c r="ER114" i="5"/>
  <c r="ER106" i="5"/>
  <c r="ER98" i="5"/>
  <c r="ER90" i="5"/>
  <c r="ER82" i="5"/>
  <c r="ER74" i="5"/>
  <c r="EU205" i="5"/>
  <c r="ET205" i="5"/>
  <c r="ES205" i="5"/>
  <c r="EV205" i="5"/>
  <c r="ER205" i="5"/>
  <c r="EU201" i="5"/>
  <c r="ET201" i="5"/>
  <c r="ES201" i="5"/>
  <c r="EV201" i="5"/>
  <c r="ER201" i="5"/>
  <c r="ET197" i="5"/>
  <c r="EU197" i="5"/>
  <c r="ES197" i="5"/>
  <c r="EV197" i="5"/>
  <c r="ER197" i="5"/>
  <c r="ET193" i="5"/>
  <c r="EU193" i="5"/>
  <c r="ES193" i="5"/>
  <c r="EV193" i="5"/>
  <c r="ER193" i="5"/>
  <c r="EU189" i="5"/>
  <c r="ET189" i="5"/>
  <c r="ES189" i="5"/>
  <c r="EV189" i="5"/>
  <c r="ER189" i="5"/>
  <c r="EU185" i="5"/>
  <c r="ET185" i="5"/>
  <c r="EV185" i="5"/>
  <c r="ES185" i="5"/>
  <c r="ER185" i="5"/>
  <c r="ET181" i="5"/>
  <c r="EU181" i="5"/>
  <c r="ES181" i="5"/>
  <c r="EV181" i="5"/>
  <c r="ER181" i="5"/>
  <c r="ET177" i="5"/>
  <c r="EU177" i="5"/>
  <c r="ES177" i="5"/>
  <c r="EV177" i="5"/>
  <c r="ER177" i="5"/>
  <c r="EU173" i="5"/>
  <c r="ET173" i="5"/>
  <c r="ES173" i="5"/>
  <c r="EV173" i="5"/>
  <c r="ER173" i="5"/>
  <c r="ET169" i="5"/>
  <c r="EV169" i="5"/>
  <c r="EU169" i="5"/>
  <c r="ES169" i="5"/>
  <c r="ER169" i="5"/>
  <c r="EU165" i="5"/>
  <c r="ET165" i="5"/>
  <c r="ES165" i="5"/>
  <c r="EV165" i="5"/>
  <c r="ER165" i="5"/>
  <c r="ET161" i="5"/>
  <c r="EU161" i="5"/>
  <c r="ES161" i="5"/>
  <c r="EV161" i="5"/>
  <c r="ER161" i="5"/>
  <c r="EU157" i="5"/>
  <c r="ET157" i="5"/>
  <c r="ES157" i="5"/>
  <c r="EV157" i="5"/>
  <c r="ER157" i="5"/>
  <c r="ET153" i="5"/>
  <c r="EU153" i="5"/>
  <c r="EV153" i="5"/>
  <c r="ER153" i="5"/>
  <c r="ET149" i="5"/>
  <c r="EU149" i="5"/>
  <c r="ES149" i="5"/>
  <c r="EV149" i="5"/>
  <c r="ER149" i="5"/>
  <c r="ET145" i="5"/>
  <c r="EU145" i="5"/>
  <c r="ES145" i="5"/>
  <c r="EV145" i="5"/>
  <c r="ER145" i="5"/>
  <c r="EU141" i="5"/>
  <c r="ET141" i="5"/>
  <c r="ES141" i="5"/>
  <c r="EV141" i="5"/>
  <c r="ER141" i="5"/>
  <c r="EU137" i="5"/>
  <c r="ET137" i="5"/>
  <c r="ES137" i="5"/>
  <c r="EV137" i="5"/>
  <c r="ER137" i="5"/>
  <c r="ET133" i="5"/>
  <c r="EU133" i="5"/>
  <c r="ES133" i="5"/>
  <c r="EV133" i="5"/>
  <c r="ER133" i="5"/>
  <c r="ET129" i="5"/>
  <c r="EU129" i="5"/>
  <c r="ES129" i="5"/>
  <c r="EV129" i="5"/>
  <c r="ER129" i="5"/>
  <c r="EU125" i="5"/>
  <c r="ET125" i="5"/>
  <c r="ES125" i="5"/>
  <c r="EV125" i="5"/>
  <c r="ER125" i="5"/>
  <c r="ET121" i="5"/>
  <c r="EU121" i="5"/>
  <c r="EV121" i="5"/>
  <c r="ES121" i="5"/>
  <c r="ER121" i="5"/>
  <c r="EU117" i="5"/>
  <c r="ET117" i="5"/>
  <c r="ES117" i="5"/>
  <c r="EV117" i="5"/>
  <c r="ER117" i="5"/>
  <c r="ET113" i="5"/>
  <c r="EU113" i="5"/>
  <c r="ES113" i="5"/>
  <c r="EV113" i="5"/>
  <c r="ER113" i="5"/>
  <c r="EU109" i="5"/>
  <c r="ET109" i="5"/>
  <c r="ES109" i="5"/>
  <c r="EV109" i="5"/>
  <c r="EP109" i="5"/>
  <c r="ER109" i="5"/>
  <c r="ET105" i="5"/>
  <c r="EU105" i="5"/>
  <c r="EV105" i="5"/>
  <c r="EP105" i="5"/>
  <c r="ES105" i="5"/>
  <c r="ER105" i="5"/>
  <c r="EU101" i="5"/>
  <c r="ET101" i="5"/>
  <c r="ES101" i="5"/>
  <c r="EV101" i="5"/>
  <c r="EP101" i="5"/>
  <c r="ER101" i="5"/>
  <c r="ET97" i="5"/>
  <c r="EU97" i="5"/>
  <c r="ES97" i="5"/>
  <c r="EV97" i="5"/>
  <c r="EP97" i="5"/>
  <c r="ER97" i="5"/>
  <c r="EU93" i="5"/>
  <c r="ET93" i="5"/>
  <c r="ES93" i="5"/>
  <c r="EV93" i="5"/>
  <c r="EP93" i="5"/>
  <c r="ER93" i="5"/>
  <c r="EU89" i="5"/>
  <c r="ET89" i="5"/>
  <c r="EV89" i="5"/>
  <c r="EP89" i="5"/>
  <c r="ER89" i="5"/>
  <c r="ET85" i="5"/>
  <c r="EU85" i="5"/>
  <c r="ES85" i="5"/>
  <c r="EV85" i="5"/>
  <c r="EP85" i="5"/>
  <c r="ER85" i="5"/>
  <c r="ET81" i="5"/>
  <c r="EU81" i="5"/>
  <c r="ES81" i="5"/>
  <c r="EV81" i="5"/>
  <c r="EP81" i="5"/>
  <c r="ER81" i="5"/>
  <c r="EU77" i="5"/>
  <c r="ET77" i="5"/>
  <c r="ES77" i="5"/>
  <c r="EV77" i="5"/>
  <c r="EP77" i="5"/>
  <c r="ER77" i="5"/>
  <c r="EU73" i="5"/>
  <c r="ET73" i="5"/>
  <c r="ES73" i="5"/>
  <c r="EV73" i="5"/>
  <c r="EP73" i="5"/>
  <c r="ER73" i="5"/>
  <c r="FC206" i="5"/>
  <c r="FB206" i="5"/>
  <c r="FA206" i="5"/>
  <c r="FD206" i="5"/>
  <c r="EW206" i="5"/>
  <c r="EZ206" i="5"/>
  <c r="EY206" i="5"/>
  <c r="FC202" i="5"/>
  <c r="FB202" i="5"/>
  <c r="FA202" i="5"/>
  <c r="FD202" i="5"/>
  <c r="EW202" i="5"/>
  <c r="EZ202" i="5"/>
  <c r="EY202" i="5"/>
  <c r="FC198" i="5"/>
  <c r="FB198" i="5"/>
  <c r="FD198" i="5"/>
  <c r="EW198" i="5"/>
  <c r="FA198" i="5"/>
  <c r="EZ198" i="5"/>
  <c r="EY198" i="5"/>
  <c r="FC194" i="5"/>
  <c r="FB194" i="5"/>
  <c r="FA194" i="5"/>
  <c r="FD194" i="5"/>
  <c r="EW194" i="5"/>
  <c r="EZ194" i="5"/>
  <c r="EY194" i="5"/>
  <c r="FC190" i="5"/>
  <c r="FA190" i="5"/>
  <c r="FB190" i="5"/>
  <c r="FD190" i="5"/>
  <c r="EW190" i="5"/>
  <c r="EZ190" i="5"/>
  <c r="EY190" i="5"/>
  <c r="FC186" i="5"/>
  <c r="FB186" i="5"/>
  <c r="FA186" i="5"/>
  <c r="FD186" i="5"/>
  <c r="EW186" i="5"/>
  <c r="EZ186" i="5"/>
  <c r="EY186" i="5"/>
  <c r="FC182" i="5"/>
  <c r="FB182" i="5"/>
  <c r="FA182" i="5"/>
  <c r="FD182" i="5"/>
  <c r="EW182" i="5"/>
  <c r="EZ182" i="5"/>
  <c r="EY182" i="5"/>
  <c r="FC178" i="5"/>
  <c r="FB178" i="5"/>
  <c r="FA178" i="5"/>
  <c r="FD178" i="5"/>
  <c r="EW178" i="5"/>
  <c r="EZ178" i="5"/>
  <c r="EY178" i="5"/>
  <c r="FC174" i="5"/>
  <c r="FA174" i="5"/>
  <c r="FB174" i="5"/>
  <c r="FD174" i="5"/>
  <c r="EW174" i="5"/>
  <c r="EZ174" i="5"/>
  <c r="EY174" i="5"/>
  <c r="FC170" i="5"/>
  <c r="FB170" i="5"/>
  <c r="FD170" i="5"/>
  <c r="EW170" i="5"/>
  <c r="FA170" i="5"/>
  <c r="EZ170" i="5"/>
  <c r="EY170" i="5"/>
  <c r="FC166" i="5"/>
  <c r="FB166" i="5"/>
  <c r="FA166" i="5"/>
  <c r="FD166" i="5"/>
  <c r="EW166" i="5"/>
  <c r="EZ166" i="5"/>
  <c r="EY166" i="5"/>
  <c r="FC162" i="5"/>
  <c r="FB162" i="5"/>
  <c r="FA162" i="5"/>
  <c r="FD162" i="5"/>
  <c r="EW162" i="5"/>
  <c r="EZ162" i="5"/>
  <c r="EY162" i="5"/>
  <c r="FC158" i="5"/>
  <c r="FA158" i="5"/>
  <c r="FB158" i="5"/>
  <c r="FD158" i="5"/>
  <c r="EW158" i="5"/>
  <c r="EZ158" i="5"/>
  <c r="EY158" i="5"/>
  <c r="FC154" i="5"/>
  <c r="FB154" i="5"/>
  <c r="FA154" i="5"/>
  <c r="FD154" i="5"/>
  <c r="EW154" i="5"/>
  <c r="EZ154" i="5"/>
  <c r="EY154" i="5"/>
  <c r="FC150" i="5"/>
  <c r="FB150" i="5"/>
  <c r="FA150" i="5"/>
  <c r="FD150" i="5"/>
  <c r="EW150" i="5"/>
  <c r="EZ150" i="5"/>
  <c r="EY150" i="5"/>
  <c r="FC146" i="5"/>
  <c r="FB146" i="5"/>
  <c r="FA146" i="5"/>
  <c r="FD146" i="5"/>
  <c r="EW146" i="5"/>
  <c r="EZ146" i="5"/>
  <c r="EY146" i="5"/>
  <c r="FC142" i="5"/>
  <c r="FB142" i="5"/>
  <c r="FA142" i="5"/>
  <c r="FD142" i="5"/>
  <c r="EW142" i="5"/>
  <c r="EZ142" i="5"/>
  <c r="EY142" i="5"/>
  <c r="FC138" i="5"/>
  <c r="FB138" i="5"/>
  <c r="FA138" i="5"/>
  <c r="FD138" i="5"/>
  <c r="EW138" i="5"/>
  <c r="EZ138" i="5"/>
  <c r="EY138" i="5"/>
  <c r="FC134" i="5"/>
  <c r="FB134" i="5"/>
  <c r="FA134" i="5"/>
  <c r="FD134" i="5"/>
  <c r="EW134" i="5"/>
  <c r="EZ134" i="5"/>
  <c r="EY134" i="5"/>
  <c r="FC130" i="5"/>
  <c r="FB130" i="5"/>
  <c r="FA130" i="5"/>
  <c r="FD130" i="5"/>
  <c r="EW130" i="5"/>
  <c r="EZ130" i="5"/>
  <c r="EY130" i="5"/>
  <c r="FC126" i="5"/>
  <c r="FA126" i="5"/>
  <c r="FB126" i="5"/>
  <c r="FD126" i="5"/>
  <c r="EW126" i="5"/>
  <c r="EZ126" i="5"/>
  <c r="EY126" i="5"/>
  <c r="FC122" i="5"/>
  <c r="FB122" i="5"/>
  <c r="FA122" i="5"/>
  <c r="FD122" i="5"/>
  <c r="EW122" i="5"/>
  <c r="EZ122" i="5"/>
  <c r="EY122" i="5"/>
  <c r="FC118" i="5"/>
  <c r="FB118" i="5"/>
  <c r="FA118" i="5"/>
  <c r="FD118" i="5"/>
  <c r="EW118" i="5"/>
  <c r="EZ118" i="5"/>
  <c r="EY118" i="5"/>
  <c r="FC114" i="5"/>
  <c r="FB114" i="5"/>
  <c r="FA114" i="5"/>
  <c r="FD114" i="5"/>
  <c r="EW114" i="5"/>
  <c r="EZ114" i="5"/>
  <c r="EY114" i="5"/>
  <c r="FC110" i="5"/>
  <c r="FA110" i="5"/>
  <c r="FB110" i="5"/>
  <c r="FD110" i="5"/>
  <c r="EW110" i="5"/>
  <c r="EZ110" i="5"/>
  <c r="EY110" i="5"/>
  <c r="FC106" i="5"/>
  <c r="FB106" i="5"/>
  <c r="FA106" i="5"/>
  <c r="FD106" i="5"/>
  <c r="EW106" i="5"/>
  <c r="EZ106" i="5"/>
  <c r="EY106" i="5"/>
  <c r="FC102" i="5"/>
  <c r="FB102" i="5"/>
  <c r="FA102" i="5"/>
  <c r="FD102" i="5"/>
  <c r="EW102" i="5"/>
  <c r="EZ102" i="5"/>
  <c r="EY102" i="5"/>
  <c r="FC98" i="5"/>
  <c r="FB98" i="5"/>
  <c r="FD98" i="5"/>
  <c r="EW98" i="5"/>
  <c r="EZ98" i="5"/>
  <c r="EY98" i="5"/>
  <c r="FC94" i="5"/>
  <c r="FA94" i="5"/>
  <c r="FB94" i="5"/>
  <c r="FD94" i="5"/>
  <c r="EW94" i="5"/>
  <c r="EZ94" i="5"/>
  <c r="EY94" i="5"/>
  <c r="FC90" i="5"/>
  <c r="FB90" i="5"/>
  <c r="FA90" i="5"/>
  <c r="FD90" i="5"/>
  <c r="EW90" i="5"/>
  <c r="EZ90" i="5"/>
  <c r="EY90" i="5"/>
  <c r="FC86" i="5"/>
  <c r="FB86" i="5"/>
  <c r="FA86" i="5"/>
  <c r="FD86" i="5"/>
  <c r="EW86" i="5"/>
  <c r="EZ86" i="5"/>
  <c r="EY86" i="5"/>
  <c r="FC82" i="5"/>
  <c r="FB82" i="5"/>
  <c r="FA82" i="5"/>
  <c r="FD82" i="5"/>
  <c r="EW82" i="5"/>
  <c r="EZ82" i="5"/>
  <c r="EY82" i="5"/>
  <c r="FC78" i="5"/>
  <c r="FB78" i="5"/>
  <c r="FA78" i="5"/>
  <c r="FD78" i="5"/>
  <c r="EW78" i="5"/>
  <c r="EZ78" i="5"/>
  <c r="EY78" i="5"/>
  <c r="FC74" i="5"/>
  <c r="FB74" i="5"/>
  <c r="FA74" i="5"/>
  <c r="FD74" i="5"/>
  <c r="EW74" i="5"/>
  <c r="EZ74" i="5"/>
  <c r="EY74" i="5"/>
  <c r="FC70" i="5"/>
  <c r="FB70" i="5"/>
  <c r="FD70" i="5"/>
  <c r="EW70" i="5"/>
  <c r="EZ70" i="5"/>
  <c r="EY70" i="5"/>
  <c r="CG107" i="5"/>
  <c r="CG91" i="5"/>
  <c r="CG75" i="5"/>
  <c r="CO205" i="5"/>
  <c r="CO189" i="5"/>
  <c r="CO173" i="5"/>
  <c r="CO157" i="5"/>
  <c r="CO141" i="5"/>
  <c r="CO125" i="5"/>
  <c r="CO109" i="5"/>
  <c r="CO93" i="5"/>
  <c r="CO77" i="5"/>
  <c r="CW154" i="5"/>
  <c r="CW122" i="5"/>
  <c r="CW90" i="5"/>
  <c r="DM188" i="5"/>
  <c r="DM156" i="5"/>
  <c r="DM124" i="5"/>
  <c r="DM92" i="5"/>
  <c r="DU176" i="5"/>
  <c r="DU112" i="5"/>
  <c r="EK148" i="5"/>
  <c r="ES153" i="5"/>
  <c r="FA98" i="5"/>
  <c r="CY86" i="5"/>
  <c r="EX205" i="5"/>
  <c r="EX201" i="5"/>
  <c r="EX197" i="5"/>
  <c r="EX193" i="5"/>
  <c r="EX189" i="5"/>
  <c r="EX185" i="5"/>
  <c r="EX181" i="5"/>
  <c r="EX177" i="5"/>
  <c r="EX173" i="5"/>
  <c r="EX169" i="5"/>
  <c r="EX165" i="5"/>
  <c r="EX161" i="5"/>
  <c r="EX157" i="5"/>
  <c r="EX153" i="5"/>
  <c r="EX149" i="5"/>
  <c r="EX145" i="5"/>
  <c r="EX141" i="5"/>
  <c r="EX137" i="5"/>
  <c r="EX133" i="5"/>
  <c r="EX129" i="5"/>
  <c r="EX125" i="5"/>
  <c r="EX121" i="5"/>
  <c r="EX117" i="5"/>
  <c r="EX113" i="5"/>
  <c r="EX109" i="5"/>
  <c r="EX105" i="5"/>
  <c r="EX101" i="5"/>
  <c r="EX97" i="5"/>
  <c r="EX93" i="5"/>
  <c r="EX89" i="5"/>
  <c r="EX85" i="5"/>
  <c r="EX81" i="5"/>
  <c r="EX77" i="5"/>
  <c r="EX73" i="5"/>
  <c r="EZ203" i="5"/>
  <c r="EZ199" i="5"/>
  <c r="EZ195" i="5"/>
  <c r="EZ191" i="5"/>
  <c r="EZ187" i="5"/>
  <c r="EZ183" i="5"/>
  <c r="EZ179" i="5"/>
  <c r="EZ175" i="5"/>
  <c r="EZ171" i="5"/>
  <c r="EZ167" i="5"/>
  <c r="EZ163" i="5"/>
  <c r="EZ159" i="5"/>
  <c r="EZ155" i="5"/>
  <c r="EZ151" i="5"/>
  <c r="EZ147" i="5"/>
  <c r="EZ143" i="5"/>
  <c r="EZ139" i="5"/>
  <c r="EZ135" i="5"/>
  <c r="EZ131" i="5"/>
  <c r="EZ127" i="5"/>
  <c r="EZ123" i="5"/>
  <c r="EZ119" i="5"/>
  <c r="EZ115" i="5"/>
  <c r="EZ111" i="5"/>
  <c r="EZ107" i="5"/>
  <c r="EZ103" i="5"/>
  <c r="EZ99" i="5"/>
  <c r="EZ95" i="5"/>
  <c r="EZ91" i="5"/>
  <c r="EZ87" i="5"/>
  <c r="EZ83" i="5"/>
  <c r="EZ79" i="5"/>
  <c r="EZ75" i="5"/>
  <c r="EZ71" i="5"/>
  <c r="FD205" i="5"/>
  <c r="FD177" i="5"/>
  <c r="FD149" i="5"/>
  <c r="FD119" i="5"/>
  <c r="FD91" i="5"/>
  <c r="FB205" i="5"/>
  <c r="FC205" i="5"/>
  <c r="FB203" i="5"/>
  <c r="FC203" i="5"/>
  <c r="FA203" i="5"/>
  <c r="FA201" i="5"/>
  <c r="FC201" i="5"/>
  <c r="FB201" i="5"/>
  <c r="FB199" i="5"/>
  <c r="FC199" i="5"/>
  <c r="FA199" i="5"/>
  <c r="FC197" i="5"/>
  <c r="FB197" i="5"/>
  <c r="FA197" i="5"/>
  <c r="FB195" i="5"/>
  <c r="FA195" i="5"/>
  <c r="FC195" i="5"/>
  <c r="FC193" i="5"/>
  <c r="FB193" i="5"/>
  <c r="FA193" i="5"/>
  <c r="FB191" i="5"/>
  <c r="FC191" i="5"/>
  <c r="FB189" i="5"/>
  <c r="FC189" i="5"/>
  <c r="FA189" i="5"/>
  <c r="FB187" i="5"/>
  <c r="FC187" i="5"/>
  <c r="FA187" i="5"/>
  <c r="FB185" i="5"/>
  <c r="FC185" i="5"/>
  <c r="FA185" i="5"/>
  <c r="FB183" i="5"/>
  <c r="FC183" i="5"/>
  <c r="FC181" i="5"/>
  <c r="FB181" i="5"/>
  <c r="FA181" i="5"/>
  <c r="FB179" i="5"/>
  <c r="FC179" i="5"/>
  <c r="FA179" i="5"/>
  <c r="FB177" i="5"/>
  <c r="FC177" i="5"/>
  <c r="FB175" i="5"/>
  <c r="FC175" i="5"/>
  <c r="FA175" i="5"/>
  <c r="FB173" i="5"/>
  <c r="FC173" i="5"/>
  <c r="FA173" i="5"/>
  <c r="FB171" i="5"/>
  <c r="FC171" i="5"/>
  <c r="FA171" i="5"/>
  <c r="FA169" i="5"/>
  <c r="FB169" i="5"/>
  <c r="FC169" i="5"/>
  <c r="FB167" i="5"/>
  <c r="FC167" i="5"/>
  <c r="FA167" i="5"/>
  <c r="FC165" i="5"/>
  <c r="FB165" i="5"/>
  <c r="FA165" i="5"/>
  <c r="FB163" i="5"/>
  <c r="FA163" i="5"/>
  <c r="FC163" i="5"/>
  <c r="FC161" i="5"/>
  <c r="FB161" i="5"/>
  <c r="FA161" i="5"/>
  <c r="FB159" i="5"/>
  <c r="FC159" i="5"/>
  <c r="FA159" i="5"/>
  <c r="FB157" i="5"/>
  <c r="FC157" i="5"/>
  <c r="FA157" i="5"/>
  <c r="FB155" i="5"/>
  <c r="FC155" i="5"/>
  <c r="FA153" i="5"/>
  <c r="FC153" i="5"/>
  <c r="FB153" i="5"/>
  <c r="FB151" i="5"/>
  <c r="FC151" i="5"/>
  <c r="FA151" i="5"/>
  <c r="FC149" i="5"/>
  <c r="FB149" i="5"/>
  <c r="FB147" i="5"/>
  <c r="FA147" i="5"/>
  <c r="FC147" i="5"/>
  <c r="FB145" i="5"/>
  <c r="FC145" i="5"/>
  <c r="FA145" i="5"/>
  <c r="FB143" i="5"/>
  <c r="FC143" i="5"/>
  <c r="FA143" i="5"/>
  <c r="FB141" i="5"/>
  <c r="FC141" i="5"/>
  <c r="FB139" i="5"/>
  <c r="FC139" i="5"/>
  <c r="FA139" i="5"/>
  <c r="FA137" i="5"/>
  <c r="FC137" i="5"/>
  <c r="FB137" i="5"/>
  <c r="FB135" i="5"/>
  <c r="FC135" i="5"/>
  <c r="FA135" i="5"/>
  <c r="FC133" i="5"/>
  <c r="FB133" i="5"/>
  <c r="FA133" i="5"/>
  <c r="FB131" i="5"/>
  <c r="FA131" i="5"/>
  <c r="FC131" i="5"/>
  <c r="FC129" i="5"/>
  <c r="FB129" i="5"/>
  <c r="FA129" i="5"/>
  <c r="FB127" i="5"/>
  <c r="FC127" i="5"/>
  <c r="FB125" i="5"/>
  <c r="FC125" i="5"/>
  <c r="FA125" i="5"/>
  <c r="FB123" i="5"/>
  <c r="FC123" i="5"/>
  <c r="FA123" i="5"/>
  <c r="FB121" i="5"/>
  <c r="FC121" i="5"/>
  <c r="FA121" i="5"/>
  <c r="FB119" i="5"/>
  <c r="FC119" i="5"/>
  <c r="FC117" i="5"/>
  <c r="FB117" i="5"/>
  <c r="FA117" i="5"/>
  <c r="FB115" i="5"/>
  <c r="FC115" i="5"/>
  <c r="FA115" i="5"/>
  <c r="FB113" i="5"/>
  <c r="FC113" i="5"/>
  <c r="FB111" i="5"/>
  <c r="FC111" i="5"/>
  <c r="FA111" i="5"/>
  <c r="FB109" i="5"/>
  <c r="FC109" i="5"/>
  <c r="FA109" i="5"/>
  <c r="FB107" i="5"/>
  <c r="FC107" i="5"/>
  <c r="FA107" i="5"/>
  <c r="FA105" i="5"/>
  <c r="FC105" i="5"/>
  <c r="FB105" i="5"/>
  <c r="FB103" i="5"/>
  <c r="FC103" i="5"/>
  <c r="FA103" i="5"/>
  <c r="FC101" i="5"/>
  <c r="FB101" i="5"/>
  <c r="FA101" i="5"/>
  <c r="FB99" i="5"/>
  <c r="FA99" i="5"/>
  <c r="FC99" i="5"/>
  <c r="FC97" i="5"/>
  <c r="FB97" i="5"/>
  <c r="FA97" i="5"/>
  <c r="FB95" i="5"/>
  <c r="FC95" i="5"/>
  <c r="FA95" i="5"/>
  <c r="FB93" i="5"/>
  <c r="FC93" i="5"/>
  <c r="FA93" i="5"/>
  <c r="FB91" i="5"/>
  <c r="FC91" i="5"/>
  <c r="FA89" i="5"/>
  <c r="FC89" i="5"/>
  <c r="FB89" i="5"/>
  <c r="FB87" i="5"/>
  <c r="FC87" i="5"/>
  <c r="FA87" i="5"/>
  <c r="FC85" i="5"/>
  <c r="FB85" i="5"/>
  <c r="FB83" i="5"/>
  <c r="FA83" i="5"/>
  <c r="FC83" i="5"/>
  <c r="FB81" i="5"/>
  <c r="FC81" i="5"/>
  <c r="FA81" i="5"/>
  <c r="FB79" i="5"/>
  <c r="FC79" i="5"/>
  <c r="FA79" i="5"/>
  <c r="FB77" i="5"/>
  <c r="FC77" i="5"/>
  <c r="FB75" i="5"/>
  <c r="FC75" i="5"/>
  <c r="FA75" i="5"/>
  <c r="FA73" i="5"/>
  <c r="FB73" i="5"/>
  <c r="FC73" i="5"/>
  <c r="FB71" i="5"/>
  <c r="FC71" i="5"/>
  <c r="FA71" i="5"/>
  <c r="FA141" i="5"/>
  <c r="FA113" i="5"/>
  <c r="FA85" i="5"/>
  <c r="EX203" i="5"/>
  <c r="EX199" i="5"/>
  <c r="EX195" i="5"/>
  <c r="EX191" i="5"/>
  <c r="EX187" i="5"/>
  <c r="EX183" i="5"/>
  <c r="EX179" i="5"/>
  <c r="EX175" i="5"/>
  <c r="EX171" i="5"/>
  <c r="EX167" i="5"/>
  <c r="EX163" i="5"/>
  <c r="EX159" i="5"/>
  <c r="EX155" i="5"/>
  <c r="EX151" i="5"/>
  <c r="EX147" i="5"/>
  <c r="EX143" i="5"/>
  <c r="EX139" i="5"/>
  <c r="EX135" i="5"/>
  <c r="EX131" i="5"/>
  <c r="EX127" i="5"/>
  <c r="EX123" i="5"/>
  <c r="EX119" i="5"/>
  <c r="EX115" i="5"/>
  <c r="EX111" i="5"/>
  <c r="EX107" i="5"/>
  <c r="EX103" i="5"/>
  <c r="EX99" i="5"/>
  <c r="EX95" i="5"/>
  <c r="EX91" i="5"/>
  <c r="EX87" i="5"/>
  <c r="EX83" i="5"/>
  <c r="EX79" i="5"/>
  <c r="EX75" i="5"/>
  <c r="EX71" i="5"/>
  <c r="EZ205" i="5"/>
  <c r="EZ201" i="5"/>
  <c r="EZ197" i="5"/>
  <c r="EZ193" i="5"/>
  <c r="EZ189" i="5"/>
  <c r="EZ185" i="5"/>
  <c r="EZ181" i="5"/>
  <c r="EZ177" i="5"/>
  <c r="EZ173" i="5"/>
  <c r="EZ169" i="5"/>
  <c r="EZ165" i="5"/>
  <c r="EZ161" i="5"/>
  <c r="EZ157" i="5"/>
  <c r="EZ153" i="5"/>
  <c r="EZ149" i="5"/>
  <c r="EZ145" i="5"/>
  <c r="EZ141" i="5"/>
  <c r="EZ137" i="5"/>
  <c r="EZ133" i="5"/>
  <c r="EZ129" i="5"/>
  <c r="EZ125" i="5"/>
  <c r="EZ121" i="5"/>
  <c r="EZ117" i="5"/>
  <c r="EZ113" i="5"/>
  <c r="EZ109" i="5"/>
  <c r="EZ105" i="5"/>
  <c r="EZ101" i="5"/>
  <c r="EZ97" i="5"/>
  <c r="EZ93" i="5"/>
  <c r="EZ89" i="5"/>
  <c r="EZ85" i="5"/>
  <c r="EZ81" i="5"/>
  <c r="EZ77" i="5"/>
  <c r="EZ73" i="5"/>
  <c r="FA191" i="5"/>
  <c r="FA77" i="5"/>
  <c r="EM59" i="5"/>
  <c r="O21" i="5"/>
  <c r="S21" i="5"/>
  <c r="EL59" i="5"/>
  <c r="Q15" i="5"/>
  <c r="AL59" i="5"/>
  <c r="AO59" i="5"/>
  <c r="AT59" i="5"/>
  <c r="BJ59" i="5"/>
  <c r="M11" i="5"/>
  <c r="AN59" i="5"/>
  <c r="DV46" i="5"/>
  <c r="DW46" i="5"/>
  <c r="AP46" i="5"/>
  <c r="AN46" i="5"/>
  <c r="AR46" i="5"/>
  <c r="AT46" i="5"/>
  <c r="BC46" i="5"/>
  <c r="AO46" i="5"/>
  <c r="AS46" i="5"/>
  <c r="M21" i="5"/>
  <c r="S15" i="5"/>
  <c r="AO60" i="5"/>
  <c r="AP60" i="5"/>
  <c r="AR60" i="5"/>
  <c r="AN60" i="5"/>
  <c r="AS60" i="5"/>
  <c r="AT60" i="5"/>
  <c r="FB51" i="5"/>
  <c r="FC51" i="5"/>
  <c r="DN51" i="5"/>
  <c r="DO51" i="5"/>
  <c r="AP51" i="5"/>
  <c r="AN51" i="5"/>
  <c r="CA51" i="5"/>
  <c r="BZ51" i="5"/>
  <c r="EU39" i="5"/>
  <c r="ET39" i="5"/>
  <c r="EU31" i="5"/>
  <c r="ET31" i="5"/>
  <c r="CY31" i="5"/>
  <c r="N12" i="5"/>
  <c r="EL69" i="5"/>
  <c r="EK69" i="5"/>
  <c r="CQ69" i="5"/>
  <c r="CP69" i="5"/>
  <c r="BK69" i="5"/>
  <c r="AL69" i="5"/>
  <c r="AS69" i="5"/>
  <c r="AP57" i="5"/>
  <c r="AO57" i="5"/>
  <c r="AR57" i="5"/>
  <c r="AT57" i="5"/>
  <c r="AS57" i="5"/>
  <c r="ET52" i="5"/>
  <c r="EU52" i="5"/>
  <c r="AL52" i="5"/>
  <c r="BS52" i="5"/>
  <c r="AS52" i="5"/>
  <c r="AT52" i="5"/>
  <c r="BR52" i="5"/>
  <c r="AP52" i="5"/>
  <c r="DV42" i="5"/>
  <c r="DW42" i="5"/>
  <c r="AN42" i="5"/>
  <c r="AO42" i="5"/>
  <c r="BC42" i="5"/>
  <c r="AP42" i="5"/>
  <c r="AR42" i="5"/>
  <c r="AS42" i="5"/>
  <c r="AL22" i="5"/>
  <c r="AN22" i="5"/>
  <c r="AR22" i="5"/>
  <c r="BJ22" i="5"/>
  <c r="AO22" i="5"/>
  <c r="EL21" i="5"/>
  <c r="EK21" i="5"/>
  <c r="AL21" i="5"/>
  <c r="AO21" i="5"/>
  <c r="BK21" i="5"/>
  <c r="BJ21" i="5"/>
  <c r="FB67" i="5"/>
  <c r="FC67" i="5"/>
  <c r="FA67" i="5"/>
  <c r="CA67" i="5"/>
  <c r="EL53" i="5"/>
  <c r="EK53" i="5"/>
  <c r="BK53" i="5"/>
  <c r="BJ53" i="5"/>
  <c r="AL53" i="5"/>
  <c r="EL45" i="5"/>
  <c r="EM45" i="5"/>
  <c r="EK45" i="5"/>
  <c r="CQ45" i="5"/>
  <c r="CP45" i="5"/>
  <c r="AL45" i="5"/>
  <c r="AR45" i="5"/>
  <c r="AT45" i="5"/>
  <c r="AN45" i="5"/>
  <c r="BK45" i="5"/>
  <c r="AO45" i="5"/>
  <c r="AP22" i="5"/>
  <c r="EM15" i="5"/>
  <c r="EL15" i="5"/>
  <c r="AL15" i="5"/>
  <c r="AP15" i="5"/>
  <c r="AR15" i="5"/>
  <c r="AH7" i="2"/>
  <c r="AD7" i="2" s="1"/>
  <c r="AB42" i="2"/>
  <c r="AT69" i="5"/>
  <c r="AL61" i="5"/>
  <c r="AT61" i="5"/>
  <c r="AN61" i="5"/>
  <c r="BK61" i="5"/>
  <c r="AO56" i="5"/>
  <c r="AP56" i="5"/>
  <c r="AS56" i="5"/>
  <c r="AT56" i="5"/>
  <c r="AN56" i="5"/>
  <c r="AP53" i="5"/>
  <c r="AR53" i="5"/>
  <c r="AP49" i="5"/>
  <c r="AR49" i="5"/>
  <c r="AT49" i="5"/>
  <c r="AO49" i="5"/>
  <c r="AL43" i="5"/>
  <c r="AO43" i="5"/>
  <c r="AR43" i="5"/>
  <c r="AS43" i="5"/>
  <c r="AP43" i="5"/>
  <c r="AP41" i="5"/>
  <c r="AO41" i="5"/>
  <c r="AR41" i="5"/>
  <c r="AT41" i="5"/>
  <c r="FB37" i="5"/>
  <c r="FC37" i="5"/>
  <c r="AL37" i="5"/>
  <c r="AO32" i="5"/>
  <c r="AP32" i="5"/>
  <c r="AS32" i="5"/>
  <c r="AL31" i="5"/>
  <c r="AR31" i="5"/>
  <c r="AO31" i="5"/>
  <c r="BS24" i="5"/>
  <c r="AL24" i="5"/>
  <c r="AO23" i="5"/>
  <c r="EU18" i="5"/>
  <c r="ES18" i="5"/>
  <c r="AL18" i="5"/>
  <c r="AP18" i="5"/>
  <c r="N15" i="5"/>
  <c r="O15" i="5"/>
  <c r="R15" i="5"/>
  <c r="CP10" i="5"/>
  <c r="T15" i="5"/>
  <c r="N11" i="5"/>
  <c r="R11" i="5"/>
  <c r="BJ10" i="5"/>
  <c r="AS53" i="5"/>
  <c r="EL67" i="5"/>
  <c r="EM67" i="5"/>
  <c r="AL67" i="5"/>
  <c r="AR67" i="5"/>
  <c r="AS67" i="5"/>
  <c r="AT67" i="5"/>
  <c r="AN67" i="5"/>
  <c r="AL66" i="5"/>
  <c r="AL65" i="5"/>
  <c r="AP63" i="5"/>
  <c r="AL62" i="5"/>
  <c r="AP62" i="5"/>
  <c r="AN62" i="5"/>
  <c r="AR62" i="5"/>
  <c r="AT62" i="5"/>
  <c r="BC62" i="5"/>
  <c r="AL54" i="5"/>
  <c r="AR54" i="5"/>
  <c r="AN54" i="5"/>
  <c r="BJ54" i="5"/>
  <c r="ET50" i="5"/>
  <c r="ES50" i="5"/>
  <c r="AL50" i="5"/>
  <c r="AO48" i="5"/>
  <c r="AP48" i="5"/>
  <c r="AS48" i="5"/>
  <c r="EL47" i="5"/>
  <c r="EM47" i="5"/>
  <c r="AL47" i="5"/>
  <c r="AO44" i="5"/>
  <c r="AP44" i="5"/>
  <c r="FB32" i="5"/>
  <c r="FA32" i="5"/>
  <c r="AP31" i="5"/>
  <c r="AL19" i="5"/>
  <c r="AR19" i="5"/>
  <c r="AS19" i="5"/>
  <c r="AT19" i="5"/>
  <c r="AN19" i="5"/>
  <c r="EU11" i="5"/>
  <c r="ET11" i="5"/>
  <c r="AL10" i="5"/>
  <c r="AN10" i="5" s="1"/>
  <c r="BU10" i="5" s="1"/>
  <c r="BC10" i="5"/>
  <c r="BC210" i="5" s="1"/>
  <c r="W6" i="2"/>
  <c r="S6" i="2" s="1"/>
  <c r="Q42" i="2"/>
  <c r="AI10" i="2"/>
  <c r="AS6" i="2"/>
  <c r="AT6" i="2" s="1"/>
  <c r="AM42" i="2"/>
  <c r="CA30" i="2"/>
  <c r="BZ8" i="2"/>
  <c r="BV8" i="2" s="1"/>
  <c r="BT42" i="2"/>
  <c r="Q22" i="2"/>
  <c r="K22" i="2"/>
  <c r="L22" i="2" s="1"/>
  <c r="EK65" i="5"/>
  <c r="ES64" i="5"/>
  <c r="ES23" i="5"/>
  <c r="BC56" i="5"/>
  <c r="BC41" i="5"/>
  <c r="BC32" i="5"/>
  <c r="BK47" i="5"/>
  <c r="BK19" i="5"/>
  <c r="BK10" i="5"/>
  <c r="BJ31" i="5"/>
  <c r="BS50" i="5"/>
  <c r="BS23" i="5"/>
  <c r="BS18" i="5"/>
  <c r="BR64" i="5"/>
  <c r="BR24" i="5"/>
  <c r="BZ37" i="5"/>
  <c r="CI48" i="5"/>
  <c r="CQ62" i="5"/>
  <c r="CP65" i="5"/>
  <c r="DW10" i="5"/>
  <c r="DV49" i="5"/>
  <c r="EL35" i="5"/>
  <c r="EL10" i="5"/>
  <c r="ET63" i="5"/>
  <c r="ET54" i="5"/>
  <c r="ET47" i="5"/>
  <c r="ET38" i="5"/>
  <c r="FC20" i="5"/>
  <c r="FC16" i="5"/>
  <c r="FB29" i="5"/>
  <c r="AN32" i="5"/>
  <c r="S11" i="5"/>
  <c r="R21" i="5"/>
  <c r="R14" i="5"/>
  <c r="Q21" i="5"/>
  <c r="O11" i="5"/>
  <c r="N21" i="5"/>
  <c r="N14" i="5"/>
  <c r="AT44" i="5"/>
  <c r="AT31" i="5"/>
  <c r="AS66" i="5"/>
  <c r="AR56" i="5"/>
  <c r="AS49" i="5"/>
  <c r="AS31" i="5"/>
  <c r="AR24" i="5"/>
  <c r="AL68" i="5"/>
  <c r="BS68" i="5"/>
  <c r="AO67" i="5"/>
  <c r="AL64" i="5"/>
  <c r="AL58" i="5"/>
  <c r="BC58" i="5"/>
  <c r="AP54" i="5"/>
  <c r="AL40" i="5"/>
  <c r="AS40" i="5"/>
  <c r="AT40" i="5"/>
  <c r="BS40" i="5"/>
  <c r="AP40" i="5"/>
  <c r="AL38" i="5"/>
  <c r="BJ38" i="5"/>
  <c r="AS27" i="5"/>
  <c r="AP25" i="5"/>
  <c r="AO25" i="5"/>
  <c r="AR25" i="5"/>
  <c r="AT25" i="5"/>
  <c r="AP24" i="5"/>
  <c r="AL20" i="5"/>
  <c r="BS20" i="5"/>
  <c r="AO19" i="5"/>
  <c r="FB13" i="5"/>
  <c r="FC13" i="5"/>
  <c r="AL11" i="5"/>
  <c r="AO50" i="5"/>
  <c r="AN50" i="5"/>
  <c r="BC50" i="5"/>
  <c r="EU42" i="5"/>
  <c r="ES42" i="5"/>
  <c r="AP37" i="5"/>
  <c r="AR37" i="5"/>
  <c r="AT37" i="5"/>
  <c r="AO37" i="5"/>
  <c r="AO34" i="5"/>
  <c r="AN34" i="5"/>
  <c r="BC34" i="5"/>
  <c r="AL33" i="5"/>
  <c r="AR33" i="5"/>
  <c r="BK33" i="5"/>
  <c r="FB28" i="5"/>
  <c r="FA28" i="5"/>
  <c r="AL28" i="5"/>
  <c r="BZ28" i="5"/>
  <c r="ET26" i="5"/>
  <c r="ES26" i="5"/>
  <c r="AO18" i="5"/>
  <c r="BC18" i="5"/>
  <c r="AL16" i="5"/>
  <c r="BS16" i="5"/>
  <c r="BJ14" i="5"/>
  <c r="S23" i="5"/>
  <c r="FC9" i="5"/>
  <c r="O18" i="5"/>
  <c r="AL9" i="5"/>
  <c r="AO9" i="5" s="1"/>
  <c r="BV9" i="5" s="1"/>
  <c r="EU7" i="5"/>
  <c r="M12" i="5"/>
  <c r="O12" i="5"/>
  <c r="Q12" i="5"/>
  <c r="S12" i="5"/>
  <c r="AO23" i="2"/>
  <c r="AL35" i="5"/>
  <c r="AR35" i="5"/>
  <c r="AO35" i="5"/>
  <c r="AS35" i="5"/>
  <c r="AT35" i="5"/>
  <c r="AN35" i="5"/>
  <c r="AP30" i="5"/>
  <c r="AN30" i="5"/>
  <c r="AO30" i="5"/>
  <c r="AR30" i="5"/>
  <c r="AT30" i="5"/>
  <c r="BC30" i="5"/>
  <c r="AL29" i="5"/>
  <c r="AR29" i="5"/>
  <c r="AT29" i="5"/>
  <c r="AN29" i="5"/>
  <c r="BK29" i="5"/>
  <c r="AL26" i="5"/>
  <c r="BJ26" i="5"/>
  <c r="AO24" i="5"/>
  <c r="AS24" i="5"/>
  <c r="AT24" i="5"/>
  <c r="AN24" i="5"/>
  <c r="O19" i="5"/>
  <c r="M14" i="5"/>
  <c r="Q14" i="5"/>
  <c r="S14" i="5"/>
  <c r="M10" i="5"/>
  <c r="O10" i="5"/>
  <c r="Q10" i="5"/>
  <c r="S10" i="5"/>
  <c r="AO26" i="2"/>
  <c r="T94" i="4"/>
  <c r="H6" i="2"/>
  <c r="D35" i="2"/>
  <c r="Q26" i="2"/>
  <c r="AB26" i="2" s="1"/>
  <c r="K26" i="2"/>
  <c r="L26" i="2" s="1"/>
  <c r="AO66" i="5"/>
  <c r="AN66" i="5"/>
  <c r="AL63" i="5"/>
  <c r="AR63" i="5"/>
  <c r="AP55" i="5"/>
  <c r="AR55" i="5"/>
  <c r="AL51" i="5"/>
  <c r="AT51" i="5"/>
  <c r="AO40" i="5"/>
  <c r="AL36" i="5"/>
  <c r="AO28" i="5"/>
  <c r="AL27" i="5"/>
  <c r="AO27" i="5"/>
  <c r="AR27" i="5"/>
  <c r="AN26" i="5"/>
  <c r="AO16" i="5"/>
  <c r="AP9" i="5"/>
  <c r="N23" i="5"/>
  <c r="FB7" i="5"/>
  <c r="S18" i="5"/>
  <c r="BO7" i="2"/>
  <c r="BP7" i="2" s="1"/>
  <c r="BI42" i="2"/>
  <c r="Q23" i="2"/>
  <c r="K23" i="2"/>
  <c r="T23" i="2" s="1"/>
  <c r="AP61" i="5"/>
  <c r="AL55" i="5"/>
  <c r="AO52" i="5"/>
  <c r="AP45" i="5"/>
  <c r="AL39" i="5"/>
  <c r="AP29" i="5"/>
  <c r="AL23" i="5"/>
  <c r="AP23" i="5"/>
  <c r="AO20" i="5"/>
  <c r="AL7" i="5"/>
  <c r="AS7" i="5" s="1"/>
  <c r="K7" i="2"/>
  <c r="Q7" i="2"/>
  <c r="AB7" i="2" s="1"/>
  <c r="W110" i="4"/>
  <c r="W84" i="4"/>
  <c r="W78" i="4"/>
  <c r="W79" i="4"/>
  <c r="W125" i="4"/>
  <c r="AR16" i="5"/>
  <c r="AN16" i="5"/>
  <c r="AQ16" i="5"/>
  <c r="AU16" i="5"/>
  <c r="AR28" i="5"/>
  <c r="AS28" i="5"/>
  <c r="AP28" i="5"/>
  <c r="AT28" i="5"/>
  <c r="AN28" i="5"/>
  <c r="AQ28" i="5"/>
  <c r="AU28" i="5"/>
  <c r="AO38" i="5"/>
  <c r="AQ38" i="5"/>
  <c r="AU38" i="5"/>
  <c r="AO58" i="5"/>
  <c r="AR58" i="5"/>
  <c r="AT58" i="5"/>
  <c r="AS58" i="5"/>
  <c r="AU58" i="5"/>
  <c r="AQ58" i="5"/>
  <c r="AT64" i="5"/>
  <c r="AN64" i="5"/>
  <c r="AU64" i="5"/>
  <c r="AQ64" i="5"/>
  <c r="AR68" i="5"/>
  <c r="AT68" i="5"/>
  <c r="AS68" i="5"/>
  <c r="AU68" i="5"/>
  <c r="AQ68" i="5"/>
  <c r="AS38" i="5"/>
  <c r="AT47" i="5"/>
  <c r="AS47" i="5"/>
  <c r="AU47" i="5"/>
  <c r="AQ47" i="5"/>
  <c r="AP124" i="5"/>
  <c r="AT140" i="5"/>
  <c r="AO79" i="5"/>
  <c r="AT81" i="5"/>
  <c r="AT179" i="5"/>
  <c r="AS191" i="5"/>
  <c r="AS205" i="5"/>
  <c r="AO188" i="5"/>
  <c r="AT33" i="5"/>
  <c r="AR20" i="5"/>
  <c r="AT20" i="5"/>
  <c r="AN20" i="5"/>
  <c r="AQ20" i="5"/>
  <c r="AU20" i="5"/>
  <c r="AS64" i="5"/>
  <c r="AS20" i="5"/>
  <c r="AT10" i="5"/>
  <c r="AT38" i="5"/>
  <c r="AP66" i="5"/>
  <c r="AR66" i="5"/>
  <c r="AU66" i="5"/>
  <c r="AQ66" i="5"/>
  <c r="AU191" i="5"/>
  <c r="AU183" i="5"/>
  <c r="AU79" i="5"/>
  <c r="AU71" i="5"/>
  <c r="AU104" i="5"/>
  <c r="AN106" i="5"/>
  <c r="AO124" i="5"/>
  <c r="AS140" i="5"/>
  <c r="AO140" i="5"/>
  <c r="AO176" i="5"/>
  <c r="AO192" i="5"/>
  <c r="N66" i="5"/>
  <c r="AT71" i="5"/>
  <c r="AT75" i="5"/>
  <c r="AP75" i="5"/>
  <c r="AP79" i="5"/>
  <c r="AR81" i="5"/>
  <c r="AP89" i="5"/>
  <c r="AN93" i="5"/>
  <c r="AP93" i="5"/>
  <c r="AT105" i="5"/>
  <c r="AO113" i="5"/>
  <c r="AT117" i="5"/>
  <c r="AP131" i="5"/>
  <c r="AT131" i="5"/>
  <c r="AP137" i="5"/>
  <c r="AN141" i="5"/>
  <c r="AP141" i="5"/>
  <c r="AN145" i="5"/>
  <c r="AP145" i="5"/>
  <c r="AT177" i="5"/>
  <c r="AO179" i="5"/>
  <c r="AS179" i="5"/>
  <c r="AO183" i="5"/>
  <c r="AN187" i="5"/>
  <c r="AS187" i="5"/>
  <c r="AT191" i="5"/>
  <c r="AR193" i="5"/>
  <c r="AP201" i="5"/>
  <c r="AN205" i="5"/>
  <c r="AP205" i="5"/>
  <c r="AQ201" i="5"/>
  <c r="AQ189" i="5"/>
  <c r="AQ179" i="5"/>
  <c r="AQ149" i="5"/>
  <c r="AQ119" i="5"/>
  <c r="AU106" i="5"/>
  <c r="AU90" i="5"/>
  <c r="AT90" i="5"/>
  <c r="AN90" i="5"/>
  <c r="AN104" i="5"/>
  <c r="AO104" i="5"/>
  <c r="AT120" i="5"/>
  <c r="AR170" i="5"/>
  <c r="AP188" i="5"/>
  <c r="AR108" i="5"/>
  <c r="AP108" i="5"/>
  <c r="AT114" i="5"/>
  <c r="AP114" i="5"/>
  <c r="AT174" i="5"/>
  <c r="AT194" i="5"/>
  <c r="AN194" i="5"/>
  <c r="AT94" i="5"/>
  <c r="AP94" i="5"/>
  <c r="AP156" i="5"/>
  <c r="AO156" i="5"/>
  <c r="AO172" i="5"/>
  <c r="AQ71" i="5"/>
  <c r="AQ123" i="5"/>
  <c r="AQ167" i="5"/>
  <c r="AQ39" i="5"/>
  <c r="AU39" i="5"/>
  <c r="AP10" i="5"/>
  <c r="AO65" i="5"/>
  <c r="AN65" i="5"/>
  <c r="AS65" i="5"/>
  <c r="AU65" i="5"/>
  <c r="AQ65" i="5"/>
  <c r="AS21" i="5"/>
  <c r="AN131" i="5"/>
  <c r="AR145" i="5"/>
  <c r="AT183" i="5"/>
  <c r="AP90" i="5"/>
  <c r="AO114" i="5"/>
  <c r="AQ191" i="5"/>
  <c r="AO68" i="5"/>
  <c r="AS9" i="5"/>
  <c r="AR9" i="5"/>
  <c r="AN9" i="5"/>
  <c r="AQ9" i="5"/>
  <c r="BX9" i="5" s="1"/>
  <c r="AU9" i="5"/>
  <c r="AR23" i="5"/>
  <c r="AO61" i="5"/>
  <c r="AO53" i="5"/>
  <c r="AU53" i="5"/>
  <c r="AQ53" i="5"/>
  <c r="AU69" i="5"/>
  <c r="AQ69" i="5"/>
  <c r="AU59" i="5"/>
  <c r="AQ59" i="5"/>
  <c r="AR21" i="5"/>
  <c r="AR51" i="5"/>
  <c r="AP26" i="5"/>
  <c r="AO26" i="5"/>
  <c r="AT26" i="5"/>
  <c r="AR26" i="5"/>
  <c r="AS26" i="5"/>
  <c r="AU26" i="5"/>
  <c r="AQ26" i="5"/>
  <c r="AQ11" i="5"/>
  <c r="AR38" i="5"/>
  <c r="AR40" i="5"/>
  <c r="AQ40" i="5"/>
  <c r="AU40" i="5"/>
  <c r="AP58" i="5"/>
  <c r="AP64" i="5"/>
  <c r="AT16" i="5"/>
  <c r="AN53" i="5"/>
  <c r="AO47" i="5"/>
  <c r="AR50" i="5"/>
  <c r="AS50" i="5"/>
  <c r="AP50" i="5"/>
  <c r="AT50" i="5"/>
  <c r="AU50" i="5"/>
  <c r="AQ50" i="5"/>
  <c r="AR65" i="5"/>
  <c r="AU67" i="5"/>
  <c r="AQ67" i="5"/>
  <c r="AR64" i="5"/>
  <c r="AT43" i="5"/>
  <c r="AN43" i="5"/>
  <c r="AQ43" i="5"/>
  <c r="AU43" i="5"/>
  <c r="AR69" i="5"/>
  <c r="AS45" i="5"/>
  <c r="AP67" i="5"/>
  <c r="AR52" i="5"/>
  <c r="AN52" i="5"/>
  <c r="AU52" i="5"/>
  <c r="AQ52" i="5"/>
  <c r="AN69" i="5"/>
  <c r="AS39" i="5"/>
  <c r="AP39" i="5"/>
  <c r="AS59" i="5"/>
  <c r="AU205" i="5"/>
  <c r="AU189" i="5"/>
  <c r="AU149" i="5"/>
  <c r="AU141" i="5"/>
  <c r="AU117" i="5"/>
  <c r="AU93" i="5"/>
  <c r="AU77" i="5"/>
  <c r="AU196" i="5"/>
  <c r="AT70" i="5"/>
  <c r="AR70" i="5"/>
  <c r="AN78" i="5"/>
  <c r="AP106" i="5"/>
  <c r="AR106" i="5"/>
  <c r="AT124" i="5"/>
  <c r="AN124" i="5"/>
  <c r="AN140" i="5"/>
  <c r="AP140" i="5"/>
  <c r="AR176" i="5"/>
  <c r="AP184" i="5"/>
  <c r="AR192" i="5"/>
  <c r="AS71" i="5"/>
  <c r="AR71" i="5"/>
  <c r="AP73" i="5"/>
  <c r="AN75" i="5"/>
  <c r="AR75" i="5"/>
  <c r="AN77" i="5"/>
  <c r="AP77" i="5"/>
  <c r="AN79" i="5"/>
  <c r="AN81" i="5"/>
  <c r="AP81" i="5"/>
  <c r="AT89" i="5"/>
  <c r="AS93" i="5"/>
  <c r="AT93" i="5"/>
  <c r="AN105" i="5"/>
  <c r="AR105" i="5"/>
  <c r="AN113" i="5"/>
  <c r="AT113" i="5"/>
  <c r="AO115" i="5"/>
  <c r="AS115" i="5"/>
  <c r="AS117" i="5"/>
  <c r="AR117" i="5"/>
  <c r="AN119" i="5"/>
  <c r="AP123" i="5"/>
  <c r="AS123" i="5"/>
  <c r="AN127" i="5"/>
  <c r="AO131" i="5"/>
  <c r="AS131" i="5"/>
  <c r="AT137" i="5"/>
  <c r="AO141" i="5"/>
  <c r="AT141" i="5"/>
  <c r="AS145" i="5"/>
  <c r="AN149" i="5"/>
  <c r="AT149" i="5"/>
  <c r="AO161" i="5"/>
  <c r="AT161" i="5"/>
  <c r="AP163" i="5"/>
  <c r="AS163" i="5"/>
  <c r="AO167" i="5"/>
  <c r="AT171" i="5"/>
  <c r="AS171" i="5"/>
  <c r="AT175" i="5"/>
  <c r="AR177" i="5"/>
  <c r="AP179" i="5"/>
  <c r="AN183" i="5"/>
  <c r="AR183" i="5"/>
  <c r="AP185" i="5"/>
  <c r="AT187" i="5"/>
  <c r="AR187" i="5"/>
  <c r="AO189" i="5"/>
  <c r="AP189" i="5"/>
  <c r="AN191" i="5"/>
  <c r="AP191" i="5"/>
  <c r="AP193" i="5"/>
  <c r="AT201" i="5"/>
  <c r="AO205" i="5"/>
  <c r="AT205" i="5"/>
  <c r="AQ197" i="5"/>
  <c r="AQ187" i="5"/>
  <c r="AQ177" i="5"/>
  <c r="AQ155" i="5"/>
  <c r="AQ145" i="5"/>
  <c r="AQ137" i="5"/>
  <c r="AQ127" i="5"/>
  <c r="AQ117" i="5"/>
  <c r="AQ105" i="5"/>
  <c r="AQ93" i="5"/>
  <c r="AQ81" i="5"/>
  <c r="AU198" i="5"/>
  <c r="AU70" i="5"/>
  <c r="AO74" i="5"/>
  <c r="AR90" i="5"/>
  <c r="AO90" i="5"/>
  <c r="AR104" i="5"/>
  <c r="AT104" i="5"/>
  <c r="AS120" i="5"/>
  <c r="AT136" i="5"/>
  <c r="AO146" i="5"/>
  <c r="AP170" i="5"/>
  <c r="AT188" i="5"/>
  <c r="AN188" i="5"/>
  <c r="AR196" i="5"/>
  <c r="AO196" i="5"/>
  <c r="AO92" i="5"/>
  <c r="AO108" i="5"/>
  <c r="AS114" i="5"/>
  <c r="AN138" i="5"/>
  <c r="AS174" i="5"/>
  <c r="AR174" i="5"/>
  <c r="AS186" i="5"/>
  <c r="AR194" i="5"/>
  <c r="AS194" i="5"/>
  <c r="AO194" i="5"/>
  <c r="AP202" i="5"/>
  <c r="CJ210" i="5"/>
  <c r="AS72" i="5"/>
  <c r="AR94" i="5"/>
  <c r="AT156" i="5"/>
  <c r="AS172" i="5"/>
  <c r="AT190" i="5"/>
  <c r="AQ79" i="5"/>
  <c r="AQ103" i="5"/>
  <c r="AQ131" i="5"/>
  <c r="AQ175" i="5"/>
  <c r="AR36" i="5"/>
  <c r="AP36" i="5"/>
  <c r="AS36" i="5"/>
  <c r="AT36" i="5"/>
  <c r="AN36" i="5"/>
  <c r="AU36" i="5"/>
  <c r="AQ36" i="5"/>
  <c r="AO33" i="5"/>
  <c r="AS33" i="5"/>
  <c r="AN33" i="5"/>
  <c r="AQ33" i="5"/>
  <c r="AU33" i="5"/>
  <c r="AB22" i="2"/>
  <c r="AM22" i="2" s="1"/>
  <c r="AX22" i="2" s="1"/>
  <c r="T22" i="2"/>
  <c r="AS10" i="5"/>
  <c r="AO10" i="5"/>
  <c r="AQ10" i="5"/>
  <c r="BX10" i="5" s="1"/>
  <c r="AU10" i="5"/>
  <c r="AS61" i="5"/>
  <c r="AU61" i="5"/>
  <c r="AQ61" i="5"/>
  <c r="AN21" i="5"/>
  <c r="AQ21" i="5"/>
  <c r="AU21" i="5"/>
  <c r="AP38" i="5"/>
  <c r="AN39" i="5"/>
  <c r="AN71" i="5"/>
  <c r="AS75" i="5"/>
  <c r="AP105" i="5"/>
  <c r="AS141" i="5"/>
  <c r="AQ141" i="5"/>
  <c r="AQ75" i="5"/>
  <c r="AN108" i="5"/>
  <c r="AS156" i="5"/>
  <c r="AN23" i="5"/>
  <c r="AS23" i="5"/>
  <c r="AQ23" i="5"/>
  <c r="AU23" i="5"/>
  <c r="AB23" i="2"/>
  <c r="AT21" i="5"/>
  <c r="AN47" i="5"/>
  <c r="AT54" i="5"/>
  <c r="AS54" i="5"/>
  <c r="AQ54" i="5"/>
  <c r="AU54" i="5"/>
  <c r="AT65" i="5"/>
  <c r="AR18" i="5"/>
  <c r="AT18" i="5"/>
  <c r="AS18" i="5"/>
  <c r="AQ18" i="5"/>
  <c r="AU18" i="5"/>
  <c r="AT15" i="5"/>
  <c r="AN15" i="5"/>
  <c r="AS15" i="5"/>
  <c r="AQ15" i="5"/>
  <c r="AU15" i="5"/>
  <c r="AT39" i="5"/>
  <c r="AR39" i="5"/>
  <c r="T26" i="2"/>
  <c r="AO36" i="5"/>
  <c r="AO55" i="5"/>
  <c r="AS55" i="5"/>
  <c r="AT55" i="5"/>
  <c r="AN55" i="5"/>
  <c r="AU55" i="5"/>
  <c r="AQ55" i="5"/>
  <c r="AT9" i="5"/>
  <c r="AP16" i="5"/>
  <c r="AP21" i="5"/>
  <c r="AT27" i="5"/>
  <c r="AN27" i="5"/>
  <c r="AQ27" i="5"/>
  <c r="AU27" i="5"/>
  <c r="AP33" i="5"/>
  <c r="AU51" i="5"/>
  <c r="AQ51" i="5"/>
  <c r="AT63" i="5"/>
  <c r="AO63" i="5"/>
  <c r="AN63" i="5"/>
  <c r="AU63" i="5"/>
  <c r="AQ63" i="5"/>
  <c r="Q6" i="2"/>
  <c r="AB6" i="2" s="1"/>
  <c r="AM6" i="2" s="1"/>
  <c r="K6" i="2"/>
  <c r="AO29" i="5"/>
  <c r="AS29" i="5"/>
  <c r="AQ29" i="5"/>
  <c r="AU29" i="5"/>
  <c r="AQ35" i="5"/>
  <c r="AU35" i="5"/>
  <c r="AS16" i="5"/>
  <c r="AN18" i="5"/>
  <c r="AP20" i="5"/>
  <c r="AP27" i="5"/>
  <c r="AN38" i="5"/>
  <c r="AN40" i="5"/>
  <c r="AP47" i="5"/>
  <c r="AN58" i="5"/>
  <c r="AO64" i="5"/>
  <c r="AP68" i="5"/>
  <c r="AS63" i="5"/>
  <c r="AT23" i="5"/>
  <c r="AT66" i="5"/>
  <c r="AN68" i="5"/>
  <c r="AR10" i="5"/>
  <c r="AP19" i="5"/>
  <c r="AQ19" i="5"/>
  <c r="AU19" i="5"/>
  <c r="AP35" i="5"/>
  <c r="AR47" i="5"/>
  <c r="AO54" i="5"/>
  <c r="AO62" i="5"/>
  <c r="AS62" i="5"/>
  <c r="AQ62" i="5"/>
  <c r="AU62" i="5"/>
  <c r="AP65" i="5"/>
  <c r="AQ24" i="5"/>
  <c r="AU24" i="5"/>
  <c r="AQ31" i="5"/>
  <c r="AU31" i="5"/>
  <c r="AN37" i="5"/>
  <c r="AS37" i="5"/>
  <c r="AQ37" i="5"/>
  <c r="AU37" i="5"/>
  <c r="AT53" i="5"/>
  <c r="AR61" i="5"/>
  <c r="AP69" i="5"/>
  <c r="AO15" i="5"/>
  <c r="AU45" i="5"/>
  <c r="AQ45" i="5"/>
  <c r="AT22" i="5"/>
  <c r="AS22" i="5"/>
  <c r="AU22" i="5"/>
  <c r="AQ22" i="5"/>
  <c r="AO69" i="5"/>
  <c r="AN31" i="5"/>
  <c r="AO39" i="5"/>
  <c r="AO51" i="5"/>
  <c r="AS51" i="5"/>
  <c r="AP59" i="5"/>
  <c r="AR59" i="5"/>
  <c r="AU187" i="5"/>
  <c r="AU179" i="5"/>
  <c r="AU171" i="5"/>
  <c r="AU163" i="5"/>
  <c r="AU131" i="5"/>
  <c r="AU123" i="5"/>
  <c r="AU115" i="5"/>
  <c r="AU75" i="5"/>
  <c r="AU192" i="5"/>
  <c r="AU176" i="5"/>
  <c r="AS70" i="5"/>
  <c r="AP70" i="5"/>
  <c r="AT78" i="5"/>
  <c r="AP78" i="5"/>
  <c r="AT88" i="5"/>
  <c r="AO96" i="5"/>
  <c r="AT106" i="5"/>
  <c r="AP116" i="5"/>
  <c r="AO116" i="5"/>
  <c r="AS124" i="5"/>
  <c r="AR124" i="5"/>
  <c r="AR132" i="5"/>
  <c r="AO132" i="5"/>
  <c r="AR140" i="5"/>
  <c r="AP148" i="5"/>
  <c r="AO148" i="5"/>
  <c r="AO158" i="5"/>
  <c r="AN168" i="5"/>
  <c r="AO168" i="5"/>
  <c r="AT176" i="5"/>
  <c r="AS176" i="5"/>
  <c r="AN184" i="5"/>
  <c r="AO184" i="5"/>
  <c r="AT192" i="5"/>
  <c r="AS192" i="5"/>
  <c r="AO71" i="5"/>
  <c r="AO77" i="5"/>
  <c r="AT77" i="5"/>
  <c r="AS79" i="5"/>
  <c r="AO81" i="5"/>
  <c r="AO85" i="5"/>
  <c r="AS89" i="5"/>
  <c r="AO93" i="5"/>
  <c r="AN97" i="5"/>
  <c r="AP99" i="5"/>
  <c r="AR101" i="5"/>
  <c r="AS105" i="5"/>
  <c r="AT107" i="5"/>
  <c r="AS107" i="5"/>
  <c r="AR113" i="5"/>
  <c r="AN117" i="5"/>
  <c r="AT119" i="5"/>
  <c r="AN123" i="5"/>
  <c r="AO125" i="5"/>
  <c r="AP125" i="5"/>
  <c r="AT127" i="5"/>
  <c r="AN137" i="5"/>
  <c r="AO145" i="5"/>
  <c r="AP147" i="5"/>
  <c r="AT147" i="5"/>
  <c r="AS149" i="5"/>
  <c r="AN151" i="5"/>
  <c r="AO153" i="5"/>
  <c r="AT155" i="5"/>
  <c r="AN159" i="5"/>
  <c r="AN161" i="5"/>
  <c r="AO163" i="5"/>
  <c r="AS167" i="5"/>
  <c r="AN171" i="5"/>
  <c r="AN173" i="5"/>
  <c r="AP173" i="5"/>
  <c r="AS175" i="5"/>
  <c r="AS177" i="5"/>
  <c r="AN179" i="5"/>
  <c r="AS183" i="5"/>
  <c r="AP183" i="5"/>
  <c r="AT185" i="5"/>
  <c r="AP187" i="5"/>
  <c r="AS189" i="5"/>
  <c r="AO191" i="5"/>
  <c r="AN193" i="5"/>
  <c r="AN197" i="5"/>
  <c r="AS201" i="5"/>
  <c r="AR205" i="5"/>
  <c r="AU194" i="5"/>
  <c r="AU146" i="5"/>
  <c r="AU130" i="5"/>
  <c r="AU114" i="5"/>
  <c r="AU82" i="5"/>
  <c r="AT74" i="5"/>
  <c r="AN74" i="5"/>
  <c r="AN84" i="5"/>
  <c r="AR84" i="5"/>
  <c r="AO84" i="5"/>
  <c r="AS90" i="5"/>
  <c r="AS98" i="5"/>
  <c r="AO98" i="5"/>
  <c r="AP104" i="5"/>
  <c r="AS104" i="5"/>
  <c r="AR120" i="5"/>
  <c r="AP120" i="5"/>
  <c r="AS136" i="5"/>
  <c r="AT146" i="5"/>
  <c r="AT170" i="5"/>
  <c r="AO170" i="5"/>
  <c r="AS188" i="5"/>
  <c r="AR188" i="5"/>
  <c r="AN196" i="5"/>
  <c r="AN206" i="5"/>
  <c r="AP76" i="5"/>
  <c r="AN92" i="5"/>
  <c r="AR92" i="5"/>
  <c r="AS108" i="5"/>
  <c r="AT108" i="5"/>
  <c r="AR114" i="5"/>
  <c r="AN114" i="5"/>
  <c r="AS130" i="5"/>
  <c r="AN130" i="5"/>
  <c r="AP138" i="5"/>
  <c r="AT138" i="5"/>
  <c r="AN144" i="5"/>
  <c r="AP144" i="5"/>
  <c r="AN152" i="5"/>
  <c r="AP160" i="5"/>
  <c r="AP166" i="5"/>
  <c r="AO174" i="5"/>
  <c r="AN174" i="5"/>
  <c r="AR182" i="5"/>
  <c r="AR186" i="5"/>
  <c r="AP186" i="5"/>
  <c r="AP194" i="5"/>
  <c r="AS202" i="5"/>
  <c r="AO72" i="5"/>
  <c r="AT82" i="5"/>
  <c r="AP82" i="5"/>
  <c r="AS94" i="5"/>
  <c r="AO94" i="5"/>
  <c r="AR110" i="5"/>
  <c r="AR126" i="5"/>
  <c r="AN156" i="5"/>
  <c r="AR156" i="5"/>
  <c r="AN164" i="5"/>
  <c r="AO164" i="5"/>
  <c r="AN172" i="5"/>
  <c r="AT172" i="5"/>
  <c r="AN180" i="5"/>
  <c r="AO180" i="5"/>
  <c r="AS190" i="5"/>
  <c r="AR190" i="5"/>
  <c r="AO200" i="5"/>
  <c r="AM23" i="2"/>
  <c r="W111" i="4" l="1"/>
  <c r="W113" i="4"/>
  <c r="T93" i="4"/>
  <c r="U96" i="4" s="1"/>
  <c r="S58" i="4"/>
  <c r="T103" i="4"/>
  <c r="U102" i="4" s="1"/>
  <c r="W112" i="4"/>
  <c r="T57" i="4"/>
  <c r="W116" i="4"/>
  <c r="T133" i="4"/>
  <c r="U94" i="4"/>
  <c r="B82" i="7" s="1"/>
  <c r="T55" i="4"/>
  <c r="W128" i="4"/>
  <c r="T125" i="4"/>
  <c r="U125" i="4" s="1"/>
  <c r="T124" i="4"/>
  <c r="U128" i="4" s="1"/>
  <c r="T131" i="4"/>
  <c r="U130" i="4" s="1"/>
  <c r="T46" i="4"/>
  <c r="T78" i="4"/>
  <c r="T121" i="4"/>
  <c r="V110" i="4" s="1"/>
  <c r="B96" i="7" s="1"/>
  <c r="T39" i="4"/>
  <c r="T119" i="4"/>
  <c r="U118" i="4" s="1"/>
  <c r="T77" i="4"/>
  <c r="S74" i="4"/>
  <c r="U74" i="4" s="1"/>
  <c r="T71" i="4"/>
  <c r="U70" i="4" s="1"/>
  <c r="T62" i="4"/>
  <c r="U62" i="4" s="1"/>
  <c r="AM50" i="2" s="1"/>
  <c r="AE22" i="2"/>
  <c r="AP22" i="2" s="1"/>
  <c r="Q33" i="2"/>
  <c r="AE23" i="2"/>
  <c r="T7" i="2"/>
  <c r="K30" i="2"/>
  <c r="L30" i="2" s="1"/>
  <c r="BK25" i="2"/>
  <c r="AT28" i="2"/>
  <c r="BP27" i="2"/>
  <c r="AI6" i="2"/>
  <c r="O6" i="2"/>
  <c r="O17" i="2"/>
  <c r="BP6" i="2"/>
  <c r="AI24" i="2"/>
  <c r="S27" i="2"/>
  <c r="X22" i="2"/>
  <c r="O10" i="2"/>
  <c r="O19" i="2"/>
  <c r="AT7" i="2"/>
  <c r="O14" i="2"/>
  <c r="O23" i="2"/>
  <c r="K25" i="2"/>
  <c r="L25" i="2" s="1"/>
  <c r="U24" i="2"/>
  <c r="AP23" i="2"/>
  <c r="AX23" i="2"/>
  <c r="BA23" i="2" s="1"/>
  <c r="BB23" i="2" s="1"/>
  <c r="AI7" i="2"/>
  <c r="BK8" i="2"/>
  <c r="AI22" i="2"/>
  <c r="AB20" i="2"/>
  <c r="T20" i="2"/>
  <c r="CA17" i="2"/>
  <c r="X26" i="2"/>
  <c r="AO14" i="2"/>
  <c r="O15" i="2"/>
  <c r="BV15" i="2"/>
  <c r="BP28" i="2"/>
  <c r="AO18" i="2"/>
  <c r="CA19" i="2"/>
  <c r="CA11" i="2"/>
  <c r="BV23" i="2"/>
  <c r="CA13" i="2"/>
  <c r="CA27" i="2"/>
  <c r="BP13" i="2"/>
  <c r="K14" i="2"/>
  <c r="BP24" i="2"/>
  <c r="BP21" i="2"/>
  <c r="AD12" i="2"/>
  <c r="BP9" i="2"/>
  <c r="AB9" i="2"/>
  <c r="AM9" i="2" s="1"/>
  <c r="T9" i="2"/>
  <c r="X6" i="2"/>
  <c r="BK29" i="2"/>
  <c r="BV29" i="2"/>
  <c r="U9" i="2"/>
  <c r="L9" i="2"/>
  <c r="CA8" i="2"/>
  <c r="CA7" i="2"/>
  <c r="CA24" i="2"/>
  <c r="CA12" i="2"/>
  <c r="AZ21" i="2"/>
  <c r="AD29" i="2"/>
  <c r="AF23" i="2"/>
  <c r="O11" i="2"/>
  <c r="O20" i="2"/>
  <c r="O29" i="2"/>
  <c r="BK7" i="2"/>
  <c r="BV10" i="2"/>
  <c r="BV18" i="2"/>
  <c r="BP20" i="2"/>
  <c r="BP10" i="2"/>
  <c r="AT25" i="2"/>
  <c r="O7" i="2"/>
  <c r="O13" i="2"/>
  <c r="O21" i="2"/>
  <c r="O25" i="2"/>
  <c r="O30" i="2"/>
  <c r="BK17" i="2"/>
  <c r="O24" i="2"/>
  <c r="S16" i="2"/>
  <c r="O9" i="2"/>
  <c r="O18" i="2"/>
  <c r="O22" i="2"/>
  <c r="O27" i="2"/>
  <c r="BP15" i="2"/>
  <c r="AB30" i="2"/>
  <c r="T30" i="2"/>
  <c r="U30" i="2" s="1"/>
  <c r="AB29" i="2"/>
  <c r="T29" i="2"/>
  <c r="U29" i="2" s="1"/>
  <c r="Q28" i="2"/>
  <c r="K28" i="2"/>
  <c r="L28" i="2" s="1"/>
  <c r="Q27" i="2"/>
  <c r="K27" i="2"/>
  <c r="L27" i="2" s="1"/>
  <c r="AM26" i="2"/>
  <c r="AE26" i="2"/>
  <c r="AF26" i="2" s="1"/>
  <c r="T25" i="2"/>
  <c r="U25" i="2" s="1"/>
  <c r="AB25" i="2"/>
  <c r="AE24" i="2"/>
  <c r="AF24" i="2" s="1"/>
  <c r="AM24" i="2"/>
  <c r="L23" i="2"/>
  <c r="U23" i="2"/>
  <c r="U22" i="2"/>
  <c r="BI22" i="2"/>
  <c r="AF22" i="2"/>
  <c r="K21" i="2"/>
  <c r="L21" i="2" s="1"/>
  <c r="Q21" i="2"/>
  <c r="AM20" i="2"/>
  <c r="U20" i="2"/>
  <c r="Q19" i="2"/>
  <c r="L19" i="2"/>
  <c r="AM18" i="2"/>
  <c r="AZ17" i="2"/>
  <c r="L14" i="2"/>
  <c r="AT20" i="2"/>
  <c r="AD25" i="2"/>
  <c r="AZ13" i="2"/>
  <c r="T18" i="2"/>
  <c r="AE18" i="2" s="1"/>
  <c r="AZ29" i="2"/>
  <c r="AZ9" i="2"/>
  <c r="T17" i="2"/>
  <c r="U17" i="2" s="1"/>
  <c r="AB17" i="2"/>
  <c r="Q16" i="2"/>
  <c r="K16" i="2"/>
  <c r="L16" i="2" s="1"/>
  <c r="Q15" i="2"/>
  <c r="K15" i="2"/>
  <c r="L15" i="2" s="1"/>
  <c r="AB14" i="2"/>
  <c r="T14" i="2"/>
  <c r="U14" i="2" s="1"/>
  <c r="X17" i="2"/>
  <c r="AB13" i="2"/>
  <c r="T13" i="2"/>
  <c r="U13" i="2" s="1"/>
  <c r="X10" i="2"/>
  <c r="BE16" i="2"/>
  <c r="T12" i="2"/>
  <c r="AB12" i="2"/>
  <c r="X20" i="2"/>
  <c r="X9" i="2"/>
  <c r="AD17" i="2"/>
  <c r="AT16" i="2"/>
  <c r="X15" i="2"/>
  <c r="Q11" i="2"/>
  <c r="K11" i="2"/>
  <c r="L11" i="2" s="1"/>
  <c r="BE12" i="2"/>
  <c r="K10" i="2"/>
  <c r="L10" i="2" s="1"/>
  <c r="Q10" i="2"/>
  <c r="AI28" i="2"/>
  <c r="D34" i="2"/>
  <c r="AI27" i="2"/>
  <c r="BV14" i="2"/>
  <c r="AT9" i="2"/>
  <c r="AE9" i="2"/>
  <c r="AF9" i="2" s="1"/>
  <c r="AI16" i="2"/>
  <c r="BP30" i="2"/>
  <c r="BV28" i="2"/>
  <c r="AI11" i="2"/>
  <c r="BV25" i="2"/>
  <c r="AD15" i="2"/>
  <c r="Q8" i="2"/>
  <c r="K8" i="2"/>
  <c r="L8" i="2" s="1"/>
  <c r="H34" i="2"/>
  <c r="H35" i="2"/>
  <c r="H36" i="2" s="1"/>
  <c r="H40" i="2" s="1"/>
  <c r="AI8" i="2"/>
  <c r="AT29" i="2"/>
  <c r="AT8" i="2"/>
  <c r="BE28" i="2"/>
  <c r="BP12" i="2"/>
  <c r="BK16" i="2"/>
  <c r="BV20" i="2"/>
  <c r="U7" i="2"/>
  <c r="X24" i="2"/>
  <c r="X13" i="2"/>
  <c r="AI19" i="2"/>
  <c r="AO17" i="2"/>
  <c r="AO12" i="2"/>
  <c r="AZ20" i="2"/>
  <c r="AI26" i="2"/>
  <c r="AT10" i="2"/>
  <c r="BP22" i="2"/>
  <c r="BK26" i="2"/>
  <c r="AE7" i="2"/>
  <c r="AM7" i="2"/>
  <c r="X28" i="2"/>
  <c r="X8" i="2"/>
  <c r="AD18" i="2"/>
  <c r="AT22" i="2"/>
  <c r="BE24" i="2"/>
  <c r="AZ8" i="2"/>
  <c r="BP23" i="2"/>
  <c r="BP14" i="2"/>
  <c r="BV22" i="2"/>
  <c r="BV6" i="2"/>
  <c r="BK19" i="2"/>
  <c r="L7" i="2"/>
  <c r="X23" i="2"/>
  <c r="S11" i="2"/>
  <c r="AI30" i="2"/>
  <c r="AT13" i="2"/>
  <c r="BP18" i="2"/>
  <c r="AX6" i="2"/>
  <c r="J12" i="2"/>
  <c r="O12" i="2"/>
  <c r="X30" i="2"/>
  <c r="X18" i="2"/>
  <c r="AI14" i="2"/>
  <c r="AD14" i="2"/>
  <c r="AO21" i="2"/>
  <c r="AT21" i="2"/>
  <c r="BE26" i="2"/>
  <c r="AZ26" i="2"/>
  <c r="BE10" i="2"/>
  <c r="L6" i="2"/>
  <c r="T6" i="2"/>
  <c r="AO6" i="2"/>
  <c r="AD23" i="2"/>
  <c r="AI23" i="2"/>
  <c r="AD21" i="2"/>
  <c r="AI21" i="2"/>
  <c r="AO24" i="2"/>
  <c r="AT24" i="2"/>
  <c r="BE19" i="2"/>
  <c r="BE22" i="2"/>
  <c r="AZ22" i="2"/>
  <c r="AZ15" i="2"/>
  <c r="BE15" i="2"/>
  <c r="BE6" i="2"/>
  <c r="AZ6" i="2"/>
  <c r="BK11" i="2"/>
  <c r="BP11" i="2"/>
  <c r="CA21" i="2"/>
  <c r="BV21" i="2"/>
  <c r="S21" i="2"/>
  <c r="X21" i="2"/>
  <c r="J26" i="2"/>
  <c r="U26" i="2" s="1"/>
  <c r="O26" i="2"/>
  <c r="J8" i="2"/>
  <c r="O8" i="2"/>
  <c r="S14" i="2"/>
  <c r="X14" i="2"/>
  <c r="AI13" i="2"/>
  <c r="AD13" i="2"/>
  <c r="AO19" i="2"/>
  <c r="AT19" i="2"/>
  <c r="AZ27" i="2"/>
  <c r="BE27" i="2"/>
  <c r="BE18" i="2"/>
  <c r="AZ18" i="2"/>
  <c r="AZ11" i="2"/>
  <c r="BE11" i="2"/>
  <c r="CA26" i="2"/>
  <c r="BV26" i="2"/>
  <c r="AT11" i="2"/>
  <c r="AO11" i="2"/>
  <c r="BE30" i="2"/>
  <c r="AZ23" i="2"/>
  <c r="BE23" i="2"/>
  <c r="BE14" i="2"/>
  <c r="AZ14" i="2"/>
  <c r="AZ7" i="2"/>
  <c r="BE7" i="2"/>
  <c r="S29" i="2"/>
  <c r="AD20" i="2"/>
  <c r="BV16" i="2"/>
  <c r="BE25" i="2"/>
  <c r="T47" i="4"/>
  <c r="T31" i="4"/>
  <c r="U31" i="4" s="1"/>
  <c r="Q44" i="2" s="1"/>
  <c r="V74" i="4"/>
  <c r="S42" i="4"/>
  <c r="T105" i="4"/>
  <c r="T95" i="4"/>
  <c r="U95" i="4" s="1"/>
  <c r="BI44" i="2" s="1"/>
  <c r="T16" i="4"/>
  <c r="T25" i="4"/>
  <c r="V18" i="4" s="1"/>
  <c r="T41" i="4"/>
  <c r="T79" i="4"/>
  <c r="U111" i="4"/>
  <c r="BT44" i="2" s="1"/>
  <c r="T87" i="4"/>
  <c r="U86" i="4" s="1"/>
  <c r="T63" i="4"/>
  <c r="T73" i="4"/>
  <c r="V63" i="4" s="1"/>
  <c r="T126" i="4"/>
  <c r="U126" i="4" s="1"/>
  <c r="U80" i="4"/>
  <c r="U36" i="4"/>
  <c r="Q43" i="2" s="1"/>
  <c r="Q45" i="2" s="1"/>
  <c r="V13" i="4"/>
  <c r="U68" i="4"/>
  <c r="AM43" i="2" s="1"/>
  <c r="AM45" i="2" s="1"/>
  <c r="U26" i="4"/>
  <c r="Z32" i="4" s="1"/>
  <c r="U100" i="4"/>
  <c r="BI43" i="2" s="1"/>
  <c r="BI45" i="2" s="1"/>
  <c r="T109" i="4"/>
  <c r="U112" i="4" s="1"/>
  <c r="T30" i="4"/>
  <c r="U30" i="4" s="1"/>
  <c r="V10" i="4"/>
  <c r="Z10" i="4" s="1"/>
  <c r="T45" i="4"/>
  <c r="U48" i="4" s="1"/>
  <c r="U52" i="4"/>
  <c r="AB43" i="2" s="1"/>
  <c r="AB45" i="2" s="1"/>
  <c r="T61" i="4"/>
  <c r="U110" i="4"/>
  <c r="BT50" i="2" s="1"/>
  <c r="T19" i="4"/>
  <c r="U18" i="4" s="1"/>
  <c r="V28" i="4"/>
  <c r="V26" i="4"/>
  <c r="V32" i="4"/>
  <c r="V30" i="4"/>
  <c r="B34" i="7" s="1"/>
  <c r="V31" i="4"/>
  <c r="V46" i="4"/>
  <c r="B47" i="7" s="1"/>
  <c r="V48" i="4"/>
  <c r="V47" i="4"/>
  <c r="V42" i="4"/>
  <c r="U113" i="4"/>
  <c r="U97" i="4"/>
  <c r="B95" i="7"/>
  <c r="V97" i="4"/>
  <c r="V96" i="4"/>
  <c r="V95" i="4"/>
  <c r="V90" i="4"/>
  <c r="V94" i="4"/>
  <c r="B83" i="7" s="1"/>
  <c r="V128" i="4"/>
  <c r="V127" i="4"/>
  <c r="V126" i="4"/>
  <c r="V125" i="4"/>
  <c r="W63" i="4"/>
  <c r="W96" i="4"/>
  <c r="W70" i="4"/>
  <c r="W86" i="4"/>
  <c r="W97" i="4"/>
  <c r="W118" i="4"/>
  <c r="W127" i="4"/>
  <c r="W130" i="4"/>
  <c r="W68" i="4"/>
  <c r="S13" i="4"/>
  <c r="V79" i="4"/>
  <c r="U54" i="4"/>
  <c r="W64" i="4"/>
  <c r="V80" i="4"/>
  <c r="W74" i="4"/>
  <c r="W90" i="4"/>
  <c r="W100" i="4"/>
  <c r="W95" i="4"/>
  <c r="W58" i="4"/>
  <c r="U38" i="4"/>
  <c r="W102" i="4"/>
  <c r="T9" i="4"/>
  <c r="U8" i="4" s="1"/>
  <c r="N17" i="5"/>
  <c r="S17" i="5"/>
  <c r="Q17" i="5"/>
  <c r="BM210" i="5"/>
  <c r="BT210" i="5"/>
  <c r="AR7" i="5"/>
  <c r="AL12" i="5"/>
  <c r="AT12" i="5" s="1"/>
  <c r="CK210" i="5"/>
  <c r="L60" i="5" s="1"/>
  <c r="CM210" i="5"/>
  <c r="N60" i="5" s="1"/>
  <c r="N20" i="5"/>
  <c r="L17" i="5"/>
  <c r="CG210" i="5"/>
  <c r="P59" i="5" s="1"/>
  <c r="CO210" i="5"/>
  <c r="EE210" i="5"/>
  <c r="ED210" i="5"/>
  <c r="AP7" i="5"/>
  <c r="AO7" i="5"/>
  <c r="CD7" i="5" s="1"/>
  <c r="AT7" i="5"/>
  <c r="AU7" i="5"/>
  <c r="AN7" i="5"/>
  <c r="BO210" i="5"/>
  <c r="CW7" i="5"/>
  <c r="ES7" i="5"/>
  <c r="BS7" i="5"/>
  <c r="BS210" i="5" s="1"/>
  <c r="CY7" i="5"/>
  <c r="AQ7" i="5"/>
  <c r="CF7" i="5" s="1"/>
  <c r="EP7" i="5"/>
  <c r="ER7" i="5"/>
  <c r="BK210" i="5"/>
  <c r="BR210" i="5"/>
  <c r="Q22" i="5"/>
  <c r="AL14" i="5"/>
  <c r="AT14" i="5" s="1"/>
  <c r="AX210" i="5"/>
  <c r="L55" i="5" s="1"/>
  <c r="BV14" i="5"/>
  <c r="CS14" i="5"/>
  <c r="CS210" i="5" s="1"/>
  <c r="CT14" i="5"/>
  <c r="CU14" i="5"/>
  <c r="CU210" i="5" s="1"/>
  <c r="DP210" i="5"/>
  <c r="EP14" i="5"/>
  <c r="EP210" i="5" s="1"/>
  <c r="EV14" i="5"/>
  <c r="CA14" i="5"/>
  <c r="CX14" i="5"/>
  <c r="CT210" i="5"/>
  <c r="Q16" i="5"/>
  <c r="S16" i="5"/>
  <c r="R22" i="5"/>
  <c r="BU14" i="5"/>
  <c r="BX14" i="5"/>
  <c r="ES14" i="5"/>
  <c r="EU14" i="5"/>
  <c r="EU210" i="5" s="1"/>
  <c r="M16" i="5"/>
  <c r="DN210" i="5"/>
  <c r="CV14" i="5"/>
  <c r="EO14" i="5"/>
  <c r="ER14" i="5"/>
  <c r="CW14" i="5"/>
  <c r="CW210" i="5" s="1"/>
  <c r="BJ210" i="5"/>
  <c r="Q18" i="5"/>
  <c r="M22" i="5"/>
  <c r="N18" i="5"/>
  <c r="O22" i="5"/>
  <c r="S13" i="5"/>
  <c r="P18" i="5"/>
  <c r="T22" i="5"/>
  <c r="T17" i="5"/>
  <c r="DA13" i="5"/>
  <c r="DA210" i="5" s="1"/>
  <c r="DB13" i="5"/>
  <c r="DB210" i="5" s="1"/>
  <c r="DY13" i="5"/>
  <c r="EO13" i="5"/>
  <c r="EO210" i="5" s="1"/>
  <c r="DM13" i="5"/>
  <c r="DM210" i="5" s="1"/>
  <c r="DE13" i="5"/>
  <c r="DE210" i="5" s="1"/>
  <c r="DG13" i="5"/>
  <c r="DF13" i="5"/>
  <c r="DF210" i="5" s="1"/>
  <c r="ET13" i="5"/>
  <c r="ET210" i="5" s="1"/>
  <c r="R20" i="5"/>
  <c r="O20" i="5"/>
  <c r="M20" i="5"/>
  <c r="M18" i="5"/>
  <c r="EL210" i="5"/>
  <c r="P66" i="5" s="1"/>
  <c r="N22" i="5"/>
  <c r="L22" i="5"/>
  <c r="L18" i="5"/>
  <c r="P22" i="5"/>
  <c r="P17" i="5"/>
  <c r="AZ210" i="5"/>
  <c r="BD210" i="5"/>
  <c r="BE210" i="5"/>
  <c r="L56" i="5" s="1"/>
  <c r="BX13" i="5"/>
  <c r="DC13" i="5"/>
  <c r="DC210" i="5" s="1"/>
  <c r="DD13" i="5"/>
  <c r="DD210" i="5" s="1"/>
  <c r="DH13" i="5"/>
  <c r="DH210" i="5" s="1"/>
  <c r="DI13" i="5"/>
  <c r="DI210" i="5" s="1"/>
  <c r="DJ13" i="5"/>
  <c r="DJ210" i="5" s="1"/>
  <c r="DK13" i="5"/>
  <c r="DK210" i="5" s="1"/>
  <c r="DL13" i="5"/>
  <c r="DL210" i="5" s="1"/>
  <c r="DZ13" i="5"/>
  <c r="DZ210" i="5" s="1"/>
  <c r="EA13" i="5"/>
  <c r="EA210" i="5" s="1"/>
  <c r="EB13" i="5"/>
  <c r="EB210" i="5" s="1"/>
  <c r="EF13" i="5"/>
  <c r="EV13" i="5"/>
  <c r="EV210" i="5" s="1"/>
  <c r="BY13" i="5"/>
  <c r="R17" i="5"/>
  <c r="O17" i="5"/>
  <c r="M17" i="5"/>
  <c r="AL13" i="5"/>
  <c r="AR13" i="5" s="1"/>
  <c r="S22" i="5"/>
  <c r="R18" i="5"/>
  <c r="Q13" i="5"/>
  <c r="T20" i="5"/>
  <c r="BV13" i="5"/>
  <c r="BW13" i="5"/>
  <c r="EQ13" i="5"/>
  <c r="EQ210" i="5" s="1"/>
  <c r="ER13" i="5"/>
  <c r="ER210" i="5" s="1"/>
  <c r="ES13" i="5"/>
  <c r="ES210" i="5" s="1"/>
  <c r="CA13" i="5"/>
  <c r="DO13" i="5"/>
  <c r="DO210" i="5" s="1"/>
  <c r="S20" i="5"/>
  <c r="Q20" i="5"/>
  <c r="AP12" i="5"/>
  <c r="CE12" i="5" s="1"/>
  <c r="AQ12" i="5"/>
  <c r="CF12" i="5" s="1"/>
  <c r="DQ210" i="5"/>
  <c r="BI210" i="5"/>
  <c r="BZ210" i="5"/>
  <c r="CQ210" i="5"/>
  <c r="FB10" i="5"/>
  <c r="FD10" i="5"/>
  <c r="BA210" i="5"/>
  <c r="P55" i="5" s="1"/>
  <c r="BQ210" i="5"/>
  <c r="CX210" i="5"/>
  <c r="DG210" i="5"/>
  <c r="BH210" i="5"/>
  <c r="BN210" i="5"/>
  <c r="CA210" i="5"/>
  <c r="BG210" i="5"/>
  <c r="N56" i="5" s="1"/>
  <c r="L66" i="5"/>
  <c r="EM210" i="5"/>
  <c r="DU210" i="5"/>
  <c r="BW210" i="5"/>
  <c r="FB210" i="5"/>
  <c r="AT11" i="5"/>
  <c r="O13" i="5"/>
  <c r="N19" i="5"/>
  <c r="R13" i="5"/>
  <c r="Q23" i="5"/>
  <c r="AS11" i="5"/>
  <c r="R16" i="5"/>
  <c r="P19" i="5"/>
  <c r="P13" i="5"/>
  <c r="S19" i="5"/>
  <c r="P23" i="5"/>
  <c r="T23" i="5"/>
  <c r="L13" i="5"/>
  <c r="P16" i="5"/>
  <c r="DT11" i="5"/>
  <c r="DT210" i="5" s="1"/>
  <c r="CY11" i="5"/>
  <c r="CY210" i="5" s="1"/>
  <c r="DV11" i="5"/>
  <c r="DV210" i="5" s="1"/>
  <c r="CI210" i="5"/>
  <c r="R59" i="5" s="1"/>
  <c r="AP11" i="5"/>
  <c r="R23" i="5"/>
  <c r="N13" i="5"/>
  <c r="M23" i="5"/>
  <c r="AR11" i="5"/>
  <c r="O16" i="5"/>
  <c r="N16" i="5"/>
  <c r="T13" i="5"/>
  <c r="T19" i="5"/>
  <c r="Q19" i="5"/>
  <c r="CZ11" i="5"/>
  <c r="CZ210" i="5" s="1"/>
  <c r="DS11" i="5"/>
  <c r="DS210" i="5" s="1"/>
  <c r="DX11" i="5"/>
  <c r="DX210" i="5" s="1"/>
  <c r="EY11" i="5"/>
  <c r="EY210" i="5" s="1"/>
  <c r="FA11" i="5"/>
  <c r="FA210" i="5" s="1"/>
  <c r="DW11" i="5"/>
  <c r="DW210" i="5" s="1"/>
  <c r="AU11" i="5"/>
  <c r="O23" i="5"/>
  <c r="R19" i="5"/>
  <c r="AO11" i="5"/>
  <c r="CP210" i="5"/>
  <c r="M13" i="5"/>
  <c r="L16" i="5"/>
  <c r="AN11" i="5"/>
  <c r="BU11" i="5" s="1"/>
  <c r="BU210" i="5" s="1"/>
  <c r="M19" i="5"/>
  <c r="T16" i="5"/>
  <c r="BV11" i="5"/>
  <c r="BX11" i="5"/>
  <c r="CB11" i="5"/>
  <c r="CB210" i="5" s="1"/>
  <c r="CV11" i="5"/>
  <c r="DR11" i="5"/>
  <c r="DR210" i="5" s="1"/>
  <c r="EW11" i="5"/>
  <c r="EW210" i="5" s="1"/>
  <c r="EX11" i="5"/>
  <c r="EX210" i="5" s="1"/>
  <c r="EZ11" i="5"/>
  <c r="EZ210" i="5" s="1"/>
  <c r="FD11" i="5"/>
  <c r="BY11" i="5"/>
  <c r="FC11" i="5"/>
  <c r="FC210" i="5" s="1"/>
  <c r="EF210" i="5"/>
  <c r="DY210" i="5"/>
  <c r="AL8" i="5"/>
  <c r="AP8" i="5" s="1"/>
  <c r="R55" i="5"/>
  <c r="U90" i="4" l="1"/>
  <c r="U84" i="4"/>
  <c r="AX43" i="2" s="1"/>
  <c r="AX45" i="2" s="1"/>
  <c r="U58" i="4"/>
  <c r="U116" i="4"/>
  <c r="BT43" i="2" s="1"/>
  <c r="BT45" i="2" s="1"/>
  <c r="U63" i="4"/>
  <c r="AM44" i="2" s="1"/>
  <c r="U79" i="4"/>
  <c r="AX44" i="2" s="1"/>
  <c r="V112" i="4"/>
  <c r="V111" i="4"/>
  <c r="U127" i="4"/>
  <c r="V58" i="4"/>
  <c r="BI50" i="2"/>
  <c r="U78" i="4"/>
  <c r="AX50" i="2" s="1"/>
  <c r="V113" i="4"/>
  <c r="V64" i="4"/>
  <c r="V106" i="4"/>
  <c r="V62" i="4"/>
  <c r="B60" i="7" s="1"/>
  <c r="Z80" i="4"/>
  <c r="B59" i="7"/>
  <c r="U20" i="4"/>
  <c r="U13" i="4"/>
  <c r="AQ23" i="2"/>
  <c r="BA22" i="2"/>
  <c r="BB22" i="2" s="1"/>
  <c r="AQ22" i="2"/>
  <c r="AE20" i="2"/>
  <c r="BI23" i="2"/>
  <c r="AM30" i="2"/>
  <c r="AE30" i="2"/>
  <c r="AM29" i="2"/>
  <c r="AE29" i="2"/>
  <c r="AF29" i="2" s="1"/>
  <c r="AB28" i="2"/>
  <c r="T28" i="2"/>
  <c r="U28" i="2" s="1"/>
  <c r="T27" i="2"/>
  <c r="U27" i="2" s="1"/>
  <c r="AB27" i="2"/>
  <c r="AP26" i="2"/>
  <c r="AQ26" i="2" s="1"/>
  <c r="AX26" i="2"/>
  <c r="AM25" i="2"/>
  <c r="AE25" i="2"/>
  <c r="AP24" i="2"/>
  <c r="AQ24" i="2" s="1"/>
  <c r="AX24" i="2"/>
  <c r="BL23" i="2"/>
  <c r="BM23" i="2" s="1"/>
  <c r="BT23" i="2"/>
  <c r="BT22" i="2"/>
  <c r="H38" i="2"/>
  <c r="AB21" i="2"/>
  <c r="T21" i="2"/>
  <c r="U21" i="2" s="1"/>
  <c r="AP20" i="2"/>
  <c r="AQ20" i="2" s="1"/>
  <c r="AX20" i="2"/>
  <c r="AB19" i="2"/>
  <c r="T19" i="2"/>
  <c r="U19" i="2" s="1"/>
  <c r="U18" i="2"/>
  <c r="AP18" i="2"/>
  <c r="AQ18" i="2" s="1"/>
  <c r="AX18" i="2"/>
  <c r="AE17" i="2"/>
  <c r="AF17" i="2" s="1"/>
  <c r="AM17" i="2"/>
  <c r="AB16" i="2"/>
  <c r="T16" i="2"/>
  <c r="U16" i="2" s="1"/>
  <c r="T15" i="2"/>
  <c r="U15" i="2" s="1"/>
  <c r="AB15" i="2"/>
  <c r="AE14" i="2"/>
  <c r="AF14" i="2" s="1"/>
  <c r="AM14" i="2"/>
  <c r="AM13" i="2"/>
  <c r="AE13" i="2"/>
  <c r="U12" i="2"/>
  <c r="AM12" i="2"/>
  <c r="AE12" i="2"/>
  <c r="BT41" i="2"/>
  <c r="BT47" i="2" s="1"/>
  <c r="B97" i="7" s="1"/>
  <c r="AM41" i="2"/>
  <c r="AM47" i="2" s="1"/>
  <c r="AB11" i="2"/>
  <c r="T11" i="2"/>
  <c r="U11" i="2" s="1"/>
  <c r="AB10" i="2"/>
  <c r="T10" i="2"/>
  <c r="U10" i="2" s="1"/>
  <c r="Q41" i="2"/>
  <c r="Q47" i="2" s="1"/>
  <c r="B35" i="7" s="1"/>
  <c r="B22" i="7"/>
  <c r="H37" i="2"/>
  <c r="AX9" i="2"/>
  <c r="AP9" i="2"/>
  <c r="AB8" i="2"/>
  <c r="Q34" i="2"/>
  <c r="T8" i="2"/>
  <c r="U8" i="2" s="1"/>
  <c r="Q35" i="2"/>
  <c r="Q36" i="2" s="1"/>
  <c r="Q40" i="2" s="1"/>
  <c r="BI41" i="2"/>
  <c r="BI47" i="2" s="1"/>
  <c r="B84" i="7" s="1"/>
  <c r="AB41" i="2"/>
  <c r="AB47" i="2" s="1"/>
  <c r="B48" i="7" s="1"/>
  <c r="AP7" i="2"/>
  <c r="AQ7" i="2" s="1"/>
  <c r="AX7" i="2"/>
  <c r="U6" i="2"/>
  <c r="AE6" i="2"/>
  <c r="BI6" i="2"/>
  <c r="AX41" i="2"/>
  <c r="U47" i="4"/>
  <c r="AB44" i="2" s="1"/>
  <c r="U46" i="4"/>
  <c r="B46" i="7" s="1"/>
  <c r="H52" i="2"/>
  <c r="B26" i="7" s="1"/>
  <c r="U10" i="4"/>
  <c r="U64" i="4"/>
  <c r="Z64" i="4" s="1"/>
  <c r="B70" i="7"/>
  <c r="U106" i="4"/>
  <c r="V20" i="4"/>
  <c r="U42" i="4"/>
  <c r="Z113" i="4"/>
  <c r="B33" i="7"/>
  <c r="Q50" i="2"/>
  <c r="Z96" i="4"/>
  <c r="Z97" i="4"/>
  <c r="Z112" i="4"/>
  <c r="H50" i="2"/>
  <c r="B24" i="7"/>
  <c r="L57" i="5"/>
  <c r="CV210" i="5"/>
  <c r="AN12" i="5"/>
  <c r="AU12" i="5"/>
  <c r="P57" i="5"/>
  <c r="AR12" i="5"/>
  <c r="AO12" i="5"/>
  <c r="CD12" i="5" s="1"/>
  <c r="R57" i="5"/>
  <c r="AS12" i="5"/>
  <c r="BX210" i="5"/>
  <c r="P60" i="5"/>
  <c r="R63" i="5"/>
  <c r="AR14" i="5"/>
  <c r="AN14" i="5"/>
  <c r="R67" i="5"/>
  <c r="AO14" i="5"/>
  <c r="CD14" i="5" s="1"/>
  <c r="AS14" i="5"/>
  <c r="AO13" i="5"/>
  <c r="CD13" i="5" s="1"/>
  <c r="AU13" i="5"/>
  <c r="BV210" i="5"/>
  <c r="N58" i="5" s="1"/>
  <c r="AQ13" i="5"/>
  <c r="CF13" i="5" s="1"/>
  <c r="AT13" i="5"/>
  <c r="P63" i="5"/>
  <c r="R56" i="5"/>
  <c r="N61" i="5"/>
  <c r="R65" i="5"/>
  <c r="P56" i="5"/>
  <c r="L65" i="5"/>
  <c r="P62" i="5"/>
  <c r="N65" i="5"/>
  <c r="P65" i="5"/>
  <c r="L61" i="5"/>
  <c r="S26" i="5"/>
  <c r="N55" i="5"/>
  <c r="P68" i="5"/>
  <c r="L62" i="5"/>
  <c r="P61" i="5"/>
  <c r="N67" i="5"/>
  <c r="AP14" i="5"/>
  <c r="CE14" i="5" s="1"/>
  <c r="AU14" i="5"/>
  <c r="L67" i="5"/>
  <c r="AQ14" i="5"/>
  <c r="CF14" i="5" s="1"/>
  <c r="R64" i="5"/>
  <c r="BY210" i="5"/>
  <c r="P58" i="5" s="1"/>
  <c r="Q26" i="5"/>
  <c r="R61" i="5"/>
  <c r="R66" i="5"/>
  <c r="N63" i="5"/>
  <c r="L64" i="5"/>
  <c r="P67" i="5"/>
  <c r="AP13" i="5"/>
  <c r="CE13" i="5" s="1"/>
  <c r="CE210" i="5" s="1"/>
  <c r="AS13" i="5"/>
  <c r="N62" i="5"/>
  <c r="AN13" i="5"/>
  <c r="R68" i="5"/>
  <c r="P26" i="5"/>
  <c r="R58" i="5"/>
  <c r="R62" i="5"/>
  <c r="R60" i="5"/>
  <c r="P64" i="5"/>
  <c r="FD210" i="5"/>
  <c r="N57" i="5"/>
  <c r="M26" i="5"/>
  <c r="T26" i="5"/>
  <c r="O26" i="5"/>
  <c r="R26" i="5"/>
  <c r="N26" i="5"/>
  <c r="K47" i="5" s="1"/>
  <c r="B13" i="7" s="1"/>
  <c r="L68" i="5"/>
  <c r="N68" i="5"/>
  <c r="N64" i="5"/>
  <c r="L63" i="5"/>
  <c r="AU8" i="5"/>
  <c r="AO8" i="5"/>
  <c r="AN8" i="5"/>
  <c r="AR8" i="5"/>
  <c r="AQ8" i="5"/>
  <c r="CF8" i="5" s="1"/>
  <c r="AS8" i="5"/>
  <c r="L24" i="5"/>
  <c r="L26" i="5" s="1"/>
  <c r="AT8" i="5"/>
  <c r="AX47" i="2" l="1"/>
  <c r="B72" i="7" s="1"/>
  <c r="Z20" i="4"/>
  <c r="BL22" i="2"/>
  <c r="BM22" i="2" s="1"/>
  <c r="BW23" i="2"/>
  <c r="BX23" i="2" s="1"/>
  <c r="S25" i="2"/>
  <c r="AF25" i="2" s="1"/>
  <c r="S30" i="2"/>
  <c r="AF30" i="2" s="1"/>
  <c r="S19" i="2"/>
  <c r="S20" i="2"/>
  <c r="AF20" i="2" s="1"/>
  <c r="S13" i="2"/>
  <c r="AF13" i="2" s="1"/>
  <c r="S18" i="2"/>
  <c r="AF18" i="2" s="1"/>
  <c r="S10" i="2"/>
  <c r="S12" i="2"/>
  <c r="AF12" i="2" s="1"/>
  <c r="S7" i="2"/>
  <c r="AF7" i="2" s="1"/>
  <c r="S8" i="2"/>
  <c r="BW22" i="2"/>
  <c r="BX22" i="2" s="1"/>
  <c r="AP30" i="2"/>
  <c r="AQ30" i="2" s="1"/>
  <c r="AX30" i="2"/>
  <c r="AX29" i="2"/>
  <c r="AP29" i="2"/>
  <c r="AQ29" i="2" s="1"/>
  <c r="AE28" i="2"/>
  <c r="AF28" i="2" s="1"/>
  <c r="AM28" i="2"/>
  <c r="AE27" i="2"/>
  <c r="AF27" i="2" s="1"/>
  <c r="AM27" i="2"/>
  <c r="BI26" i="2"/>
  <c r="BA26" i="2"/>
  <c r="BB26" i="2" s="1"/>
  <c r="AP25" i="2"/>
  <c r="AQ25" i="2" s="1"/>
  <c r="AX25" i="2"/>
  <c r="BI24" i="2"/>
  <c r="BA24" i="2"/>
  <c r="BB24" i="2" s="1"/>
  <c r="AM21" i="2"/>
  <c r="AE21" i="2"/>
  <c r="AF21" i="2" s="1"/>
  <c r="BA20" i="2"/>
  <c r="BB20" i="2" s="1"/>
  <c r="BI20" i="2"/>
  <c r="AE19" i="2"/>
  <c r="AM19" i="2"/>
  <c r="BI18" i="2"/>
  <c r="BA18" i="2"/>
  <c r="BB18" i="2" s="1"/>
  <c r="AX17" i="2"/>
  <c r="AP17" i="2"/>
  <c r="AQ17" i="2" s="1"/>
  <c r="AM16" i="2"/>
  <c r="AE16" i="2"/>
  <c r="AF16" i="2" s="1"/>
  <c r="AM15" i="2"/>
  <c r="AE15" i="2"/>
  <c r="AF15" i="2" s="1"/>
  <c r="AP14" i="2"/>
  <c r="AQ14" i="2" s="1"/>
  <c r="AX14" i="2"/>
  <c r="AX13" i="2"/>
  <c r="AP13" i="2"/>
  <c r="AQ13" i="2" s="1"/>
  <c r="AX12" i="2"/>
  <c r="AP12" i="2"/>
  <c r="AQ12" i="2" s="1"/>
  <c r="AM11" i="2"/>
  <c r="AE11" i="2"/>
  <c r="AF11" i="2" s="1"/>
  <c r="AM10" i="2"/>
  <c r="AE10" i="2"/>
  <c r="Q49" i="2"/>
  <c r="Q51" i="2" s="1"/>
  <c r="B36" i="7" s="1"/>
  <c r="BI9" i="2"/>
  <c r="BA9" i="2"/>
  <c r="BB9" i="2" s="1"/>
  <c r="Q38" i="2"/>
  <c r="B31" i="7" s="1"/>
  <c r="Q56" i="2"/>
  <c r="B32" i="7" s="1"/>
  <c r="Q37" i="2"/>
  <c r="B30" i="7" s="1"/>
  <c r="B29" i="7"/>
  <c r="AE8" i="2"/>
  <c r="AF8" i="2" s="1"/>
  <c r="AM8" i="2"/>
  <c r="AB34" i="2"/>
  <c r="AD10" i="2" s="1"/>
  <c r="AB35" i="2"/>
  <c r="AB36" i="2" s="1"/>
  <c r="AB40" i="2" s="1"/>
  <c r="AB49" i="2" s="1"/>
  <c r="BI7" i="2"/>
  <c r="BA7" i="2"/>
  <c r="BB7" i="2" s="1"/>
  <c r="BT6" i="2"/>
  <c r="AF6" i="2"/>
  <c r="AP6" i="2"/>
  <c r="B61" i="7"/>
  <c r="AB50" i="2"/>
  <c r="Z48" i="4"/>
  <c r="B23" i="7"/>
  <c r="H51" i="2"/>
  <c r="B25" i="7" s="1"/>
  <c r="K43" i="5"/>
  <c r="B9" i="7" s="1"/>
  <c r="L58" i="5"/>
  <c r="K49" i="5"/>
  <c r="B15" i="7" s="1"/>
  <c r="P69" i="5"/>
  <c r="CF210" i="5"/>
  <c r="K42" i="5"/>
  <c r="B8" i="7" s="1"/>
  <c r="CD8" i="5"/>
  <c r="CD210" i="5" s="1"/>
  <c r="K50" i="5"/>
  <c r="B16" i="7" s="1"/>
  <c r="R69" i="5"/>
  <c r="K48" i="5"/>
  <c r="B14" i="7" s="1"/>
  <c r="K41" i="5"/>
  <c r="B7" i="7" s="1"/>
  <c r="K44" i="5"/>
  <c r="B10" i="7" s="1"/>
  <c r="AD8" i="2" l="1"/>
  <c r="AD9" i="2"/>
  <c r="AQ9" i="2" s="1"/>
  <c r="AF19" i="2"/>
  <c r="Q54" i="2"/>
  <c r="B38" i="7" s="1"/>
  <c r="AF10" i="2"/>
  <c r="BA30" i="2"/>
  <c r="BI30" i="2"/>
  <c r="BA29" i="2"/>
  <c r="BI29" i="2"/>
  <c r="AP28" i="2"/>
  <c r="AQ28" i="2" s="1"/>
  <c r="AX28" i="2"/>
  <c r="AP27" i="2"/>
  <c r="AQ27" i="2" s="1"/>
  <c r="AX27" i="2"/>
  <c r="BL26" i="2"/>
  <c r="BM26" i="2" s="1"/>
  <c r="BT26" i="2"/>
  <c r="BI25" i="2"/>
  <c r="BA25" i="2"/>
  <c r="BB25" i="2" s="1"/>
  <c r="BL24" i="2"/>
  <c r="BM24" i="2" s="1"/>
  <c r="BT24" i="2"/>
  <c r="AP21" i="2"/>
  <c r="AQ21" i="2" s="1"/>
  <c r="AX21" i="2"/>
  <c r="BT20" i="2"/>
  <c r="BL20" i="2"/>
  <c r="BM20" i="2" s="1"/>
  <c r="AX19" i="2"/>
  <c r="AP19" i="2"/>
  <c r="AQ19" i="2" s="1"/>
  <c r="BT18" i="2"/>
  <c r="BL18" i="2"/>
  <c r="BM18" i="2" s="1"/>
  <c r="BI17" i="2"/>
  <c r="BA17" i="2"/>
  <c r="BB17" i="2" s="1"/>
  <c r="AX16" i="2"/>
  <c r="AP16" i="2"/>
  <c r="AQ16" i="2" s="1"/>
  <c r="AX15" i="2"/>
  <c r="AP15" i="2"/>
  <c r="AQ15" i="2" s="1"/>
  <c r="BI14" i="2"/>
  <c r="BA14" i="2"/>
  <c r="BB14" i="2" s="1"/>
  <c r="BI13" i="2"/>
  <c r="BA13" i="2"/>
  <c r="BB13" i="2" s="1"/>
  <c r="BA12" i="2"/>
  <c r="BB12" i="2" s="1"/>
  <c r="BI12" i="2"/>
  <c r="AB54" i="2"/>
  <c r="B51" i="7" s="1"/>
  <c r="AP11" i="2"/>
  <c r="AQ11" i="2" s="1"/>
  <c r="AX11" i="2"/>
  <c r="AX10" i="2"/>
  <c r="AP10" i="2"/>
  <c r="AQ10" i="2" s="1"/>
  <c r="BL9" i="2"/>
  <c r="BM9" i="2" s="1"/>
  <c r="BT9" i="2"/>
  <c r="AB51" i="2"/>
  <c r="B49" i="7" s="1"/>
  <c r="AX8" i="2"/>
  <c r="AP8" i="2"/>
  <c r="AQ8" i="2" s="1"/>
  <c r="AM34" i="2"/>
  <c r="AO30" i="2" s="1"/>
  <c r="AM35" i="2"/>
  <c r="AM36" i="2" s="1"/>
  <c r="AM40" i="2" s="1"/>
  <c r="AM49" i="2" s="1"/>
  <c r="AM51" i="2" s="1"/>
  <c r="AB56" i="2"/>
  <c r="B44" i="7" s="1"/>
  <c r="B41" i="7"/>
  <c r="AB57" i="2"/>
  <c r="B45" i="7" s="1"/>
  <c r="AB38" i="2"/>
  <c r="B43" i="7" s="1"/>
  <c r="AB37" i="2"/>
  <c r="B42" i="7" s="1"/>
  <c r="BT7" i="2"/>
  <c r="BL7" i="2"/>
  <c r="BM7" i="2" s="1"/>
  <c r="AQ6" i="2"/>
  <c r="BA6" i="2"/>
  <c r="Q52" i="2"/>
  <c r="B37" i="7" s="1"/>
  <c r="L59" i="5"/>
  <c r="L69" i="5" s="1"/>
  <c r="N59" i="5"/>
  <c r="N69" i="5" s="1"/>
  <c r="BB30" i="2" l="1"/>
  <c r="AO27" i="2"/>
  <c r="AO29" i="2"/>
  <c r="BB29" i="2" s="1"/>
  <c r="AO10" i="2"/>
  <c r="AM54" i="2" s="1"/>
  <c r="B64" i="7" s="1"/>
  <c r="AO15" i="2"/>
  <c r="BW7" i="2"/>
  <c r="BX7" i="2" s="1"/>
  <c r="BW24" i="2"/>
  <c r="BX24" i="2" s="1"/>
  <c r="BW26" i="2"/>
  <c r="BX26" i="2" s="1"/>
  <c r="BW20" i="2"/>
  <c r="BX20" i="2" s="1"/>
  <c r="BW9" i="2"/>
  <c r="BX9" i="2" s="1"/>
  <c r="BL30" i="2"/>
  <c r="BT30" i="2"/>
  <c r="BL29" i="2"/>
  <c r="BM29" i="2" s="1"/>
  <c r="BT29" i="2"/>
  <c r="BI28" i="2"/>
  <c r="BA28" i="2"/>
  <c r="BB28" i="2" s="1"/>
  <c r="BA27" i="2"/>
  <c r="BB27" i="2" s="1"/>
  <c r="BI27" i="2"/>
  <c r="BL25" i="2"/>
  <c r="BM25" i="2" s="1"/>
  <c r="BT25" i="2"/>
  <c r="BI21" i="2"/>
  <c r="BA21" i="2"/>
  <c r="BB21" i="2" s="1"/>
  <c r="BI19" i="2"/>
  <c r="BA19" i="2"/>
  <c r="BB19" i="2" s="1"/>
  <c r="BW18" i="2"/>
  <c r="BX18" i="2" s="1"/>
  <c r="BT17" i="2"/>
  <c r="BL17" i="2"/>
  <c r="BM17" i="2" s="1"/>
  <c r="AB52" i="2"/>
  <c r="B50" i="7" s="1"/>
  <c r="BI16" i="2"/>
  <c r="BA16" i="2"/>
  <c r="BB16" i="2" s="1"/>
  <c r="BA15" i="2"/>
  <c r="BB15" i="2" s="1"/>
  <c r="BI15" i="2"/>
  <c r="BT14" i="2"/>
  <c r="BL14" i="2"/>
  <c r="BM14" i="2" s="1"/>
  <c r="BT13" i="2"/>
  <c r="BL13" i="2"/>
  <c r="BM13" i="2" s="1"/>
  <c r="BT12" i="2"/>
  <c r="BL12" i="2"/>
  <c r="BM12" i="2" s="1"/>
  <c r="BI11" i="2"/>
  <c r="BA11" i="2"/>
  <c r="BB11" i="2" s="1"/>
  <c r="BI10" i="2"/>
  <c r="BA10" i="2"/>
  <c r="AM52" i="2"/>
  <c r="B63" i="7" s="1"/>
  <c r="B62" i="7"/>
  <c r="AM37" i="2"/>
  <c r="B55" i="7" s="1"/>
  <c r="AM57" i="2"/>
  <c r="B58" i="7" s="1"/>
  <c r="B54" i="7"/>
  <c r="AM56" i="2"/>
  <c r="B57" i="7" s="1"/>
  <c r="AM38" i="2"/>
  <c r="B56" i="7" s="1"/>
  <c r="BI8" i="2"/>
  <c r="BA8" i="2"/>
  <c r="BB8" i="2" s="1"/>
  <c r="AX34" i="2"/>
  <c r="AX35" i="2"/>
  <c r="AX36" i="2" s="1"/>
  <c r="AX40" i="2" s="1"/>
  <c r="AX49" i="2" s="1"/>
  <c r="AX51" i="2" s="1"/>
  <c r="BB6" i="2"/>
  <c r="BL6" i="2"/>
  <c r="AZ30" i="2" l="1"/>
  <c r="BM30" i="2" s="1"/>
  <c r="AZ10" i="2"/>
  <c r="BB10" i="2"/>
  <c r="BW25" i="2"/>
  <c r="BX25" i="2" s="1"/>
  <c r="BW14" i="2"/>
  <c r="BX14" i="2" s="1"/>
  <c r="BW13" i="2"/>
  <c r="BX13" i="2" s="1"/>
  <c r="BW12" i="2"/>
  <c r="BX12" i="2" s="1"/>
  <c r="BW17" i="2"/>
  <c r="BX17" i="2" s="1"/>
  <c r="BW29" i="2"/>
  <c r="BX29" i="2" s="1"/>
  <c r="BW30" i="2"/>
  <c r="BX30" i="2" s="1"/>
  <c r="BL28" i="2"/>
  <c r="BM28" i="2" s="1"/>
  <c r="BT28" i="2"/>
  <c r="BL27" i="2"/>
  <c r="BM27" i="2" s="1"/>
  <c r="BT27" i="2"/>
  <c r="BT21" i="2"/>
  <c r="BL21" i="2"/>
  <c r="BM21" i="2" s="1"/>
  <c r="BT19" i="2"/>
  <c r="BL19" i="2"/>
  <c r="BM19" i="2" s="1"/>
  <c r="BT16" i="2"/>
  <c r="BL16" i="2"/>
  <c r="BM16" i="2" s="1"/>
  <c r="BL15" i="2"/>
  <c r="BM15" i="2" s="1"/>
  <c r="BT15" i="2"/>
  <c r="BT11" i="2"/>
  <c r="BL11" i="2"/>
  <c r="BM11" i="2" s="1"/>
  <c r="BL10" i="2"/>
  <c r="BM10" i="2" s="1"/>
  <c r="BT10" i="2"/>
  <c r="BL8" i="2"/>
  <c r="BM8" i="2" s="1"/>
  <c r="BT8" i="2"/>
  <c r="BI34" i="2"/>
  <c r="BI35" i="2"/>
  <c r="BI36" i="2" s="1"/>
  <c r="BI40" i="2" s="1"/>
  <c r="BI49" i="2" s="1"/>
  <c r="BI51" i="2" s="1"/>
  <c r="AX54" i="2"/>
  <c r="B75" i="7" s="1"/>
  <c r="AX52" i="2"/>
  <c r="B74" i="7" s="1"/>
  <c r="B73" i="7"/>
  <c r="B67" i="7"/>
  <c r="AX38" i="2"/>
  <c r="B69" i="7" s="1"/>
  <c r="AX37" i="2"/>
  <c r="B68" i="7" s="1"/>
  <c r="BM6" i="2"/>
  <c r="BW6" i="2"/>
  <c r="BX6" i="2" s="1"/>
  <c r="BW19" i="2" l="1"/>
  <c r="BX19" i="2" s="1"/>
  <c r="BW28" i="2"/>
  <c r="BX28" i="2" s="1"/>
  <c r="BW16" i="2"/>
  <c r="BX16" i="2" s="1"/>
  <c r="BW11" i="2"/>
  <c r="BX11" i="2" s="1"/>
  <c r="BW27" i="2"/>
  <c r="BX27" i="2" s="1"/>
  <c r="BW21" i="2"/>
  <c r="BX21" i="2" s="1"/>
  <c r="BW15" i="2"/>
  <c r="BX15" i="2" s="1"/>
  <c r="BI54" i="2"/>
  <c r="B87" i="7" s="1"/>
  <c r="BW10" i="2"/>
  <c r="BX10" i="2" s="1"/>
  <c r="B85" i="7"/>
  <c r="BI52" i="2"/>
  <c r="B86" i="7" s="1"/>
  <c r="BI37" i="2"/>
  <c r="B79" i="7" s="1"/>
  <c r="BI38" i="2"/>
  <c r="B80" i="7" s="1"/>
  <c r="B78" i="7"/>
  <c r="BI56" i="2"/>
  <c r="B81" i="7" s="1"/>
  <c r="BW8" i="2"/>
  <c r="BX8" i="2" s="1"/>
  <c r="BT35" i="2"/>
  <c r="BT36" i="2" s="1"/>
  <c r="BT40" i="2" s="1"/>
  <c r="BT49" i="2" s="1"/>
  <c r="BT51" i="2" s="1"/>
  <c r="BT34" i="2"/>
  <c r="BT54" i="2" l="1"/>
  <c r="B100" i="7" s="1"/>
  <c r="BT37" i="2"/>
  <c r="B91" i="7" s="1"/>
  <c r="BT56" i="2"/>
  <c r="B93" i="7" s="1"/>
  <c r="B90" i="7"/>
  <c r="BT38" i="2"/>
  <c r="B92" i="7" s="1"/>
  <c r="BT57" i="2"/>
  <c r="B94" i="7" s="1"/>
  <c r="BT52" i="2"/>
  <c r="B99" i="7" s="1"/>
  <c r="B9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 Vadeboncoeur</author>
  </authors>
  <commentList>
    <comment ref="J15" authorId="0" shapeId="0" xr:uid="{00000000-0006-0000-0100-000001000000}">
      <text>
        <r>
          <rPr>
            <b/>
            <sz val="8"/>
            <color indexed="81"/>
            <rFont val="Tahoma"/>
          </rPr>
          <t>and/or Gray Birch - these were not differentiated</t>
        </r>
      </text>
    </comment>
    <comment ref="K15" authorId="0" shapeId="0" xr:uid="{00000000-0006-0000-0100-000002000000}">
      <text>
        <r>
          <rPr>
            <b/>
            <sz val="8"/>
            <color indexed="81"/>
            <rFont val="Tahoma"/>
          </rPr>
          <t xml:space="preserve">includes </t>
        </r>
        <r>
          <rPr>
            <b/>
            <i/>
            <sz val="8"/>
            <color indexed="81"/>
            <rFont val="Tahoma"/>
            <family val="2"/>
          </rPr>
          <t xml:space="preserve">B. populifolia </t>
        </r>
        <r>
          <rPr>
            <b/>
            <sz val="8"/>
            <color indexed="81"/>
            <rFont val="Tahoma"/>
          </rPr>
          <t>and intermediate hybrids; these were not differentiated</t>
        </r>
      </text>
    </comment>
    <comment ref="K17" authorId="0" shapeId="0" xr:uid="{00000000-0006-0000-0100-000003000000}">
      <text>
        <r>
          <rPr>
            <b/>
            <sz val="8"/>
            <color indexed="81"/>
            <rFont val="Tahoma"/>
          </rPr>
          <t>may include F. pennsylvanica?</t>
        </r>
      </text>
    </comment>
    <comment ref="K20" authorId="0" shapeId="0" xr:uid="{00000000-0006-0000-0100-000004000000}">
      <text>
        <r>
          <rPr>
            <b/>
            <sz val="8"/>
            <color indexed="81"/>
            <rFont val="Tahoma"/>
          </rPr>
          <t xml:space="preserve">includes
</t>
        </r>
        <r>
          <rPr>
            <b/>
            <i/>
            <sz val="8"/>
            <color indexed="81"/>
            <rFont val="Tahoma"/>
            <family val="2"/>
          </rPr>
          <t>P. tremuloides</t>
        </r>
        <r>
          <rPr>
            <b/>
            <sz val="8"/>
            <color indexed="81"/>
            <rFont val="Tahoma"/>
          </rPr>
          <t xml:space="preserve"> and
</t>
        </r>
        <r>
          <rPr>
            <b/>
            <i/>
            <sz val="8"/>
            <color indexed="81"/>
            <rFont val="Tahoma"/>
            <family val="2"/>
          </rPr>
          <t>P. grandidentata</t>
        </r>
      </text>
    </comment>
    <comment ref="K60" authorId="0" shapeId="0" xr:uid="{00000000-0006-0000-0100-000005000000}">
      <text>
        <r>
          <rPr>
            <b/>
            <sz val="8"/>
            <color indexed="81"/>
            <rFont val="Tahoma"/>
          </rPr>
          <t xml:space="preserve">includes </t>
        </r>
        <r>
          <rPr>
            <b/>
            <i/>
            <sz val="8"/>
            <color indexed="81"/>
            <rFont val="Tahoma"/>
            <family val="2"/>
          </rPr>
          <t xml:space="preserve">B. populifolia </t>
        </r>
        <r>
          <rPr>
            <b/>
            <sz val="8"/>
            <color indexed="81"/>
            <rFont val="Tahoma"/>
          </rPr>
          <t>and intermediate hybrids; these were not differentiated</t>
        </r>
      </text>
    </comment>
    <comment ref="K62" authorId="0" shapeId="0" xr:uid="{00000000-0006-0000-0100-000006000000}">
      <text>
        <r>
          <rPr>
            <b/>
            <sz val="8"/>
            <color indexed="81"/>
            <rFont val="Tahoma"/>
          </rPr>
          <t xml:space="preserve">primarily 
</t>
        </r>
        <r>
          <rPr>
            <b/>
            <i/>
            <sz val="8"/>
            <color indexed="81"/>
            <rFont val="Tahoma"/>
            <family val="2"/>
          </rPr>
          <t>F. americana
F. pennsylvanica</t>
        </r>
      </text>
    </comment>
    <comment ref="K65" authorId="0" shapeId="0" xr:uid="{00000000-0006-0000-0100-000007000000}">
      <text>
        <r>
          <rPr>
            <b/>
            <sz val="8"/>
            <color indexed="81"/>
            <rFont val="Tahoma"/>
          </rPr>
          <t xml:space="preserve">primarily
</t>
        </r>
        <r>
          <rPr>
            <b/>
            <i/>
            <sz val="8"/>
            <color indexed="81"/>
            <rFont val="Tahoma"/>
            <family val="2"/>
          </rPr>
          <t>P. tremuloides</t>
        </r>
        <r>
          <rPr>
            <b/>
            <sz val="8"/>
            <color indexed="81"/>
            <rFont val="Tahoma"/>
          </rPr>
          <t xml:space="preserve"> and
</t>
        </r>
        <r>
          <rPr>
            <b/>
            <i/>
            <sz val="8"/>
            <color indexed="81"/>
            <rFont val="Tahoma"/>
            <family val="2"/>
          </rPr>
          <t>P. grandidentata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 Vadeboncoeur</author>
  </authors>
  <commentList>
    <comment ref="C5" authorId="0" shapeId="0" xr:uid="{00000000-0006-0000-0200-000001000000}">
      <text>
        <r>
          <rPr>
            <b/>
            <sz val="8"/>
            <color indexed="81"/>
            <rFont val="Tahoma"/>
          </rPr>
          <t>this is an explanatory comment.
To add a comment, right-click the cell and select "Add Comment"</t>
        </r>
      </text>
    </comment>
    <comment ref="U8" authorId="0" shapeId="0" xr:uid="{00000000-0006-0000-0200-000002000000}">
      <text>
        <r>
          <rPr>
            <b/>
            <sz val="8"/>
            <color indexed="81"/>
            <rFont val="Tahoma"/>
          </rPr>
          <t>includes subsample</t>
        </r>
      </text>
    </comment>
    <comment ref="V8" authorId="0" shapeId="0" xr:uid="{00000000-0006-0000-0200-000003000000}">
      <text>
        <r>
          <rPr>
            <b/>
            <sz val="8"/>
            <color indexed="81"/>
            <rFont val="Tahoma"/>
          </rPr>
          <t>includes subsample</t>
        </r>
      </text>
    </comment>
    <comment ref="T9" authorId="0" shapeId="0" xr:uid="{00000000-0006-0000-0200-000004000000}">
      <text>
        <r>
          <rPr>
            <b/>
            <sz val="8"/>
            <color indexed="81"/>
            <rFont val="Tahoma"/>
          </rPr>
          <t>Oie correction:  wet to air-dry</t>
        </r>
      </text>
    </comment>
    <comment ref="Z10" authorId="0" shapeId="0" xr:uid="{00000000-0006-0000-0200-000005000000}">
      <text>
        <r>
          <rPr>
            <b/>
            <sz val="8"/>
            <color indexed="81"/>
            <rFont val="Tahoma"/>
          </rPr>
          <t>root picking  subsample as a fraction of the total Oie mass for the layer.</t>
        </r>
      </text>
    </comment>
    <comment ref="T12" authorId="0" shapeId="0" xr:uid="{00000000-0006-0000-0200-000006000000}">
      <text>
        <r>
          <rPr>
            <b/>
            <sz val="8"/>
            <color indexed="81"/>
            <rFont val="Tahoma"/>
          </rPr>
          <t>Oa &lt;6 correction:
air-dry to oven-dry</t>
        </r>
      </text>
    </comment>
    <comment ref="T16" authorId="0" shapeId="0" xr:uid="{00000000-0006-0000-0200-000007000000}">
      <text>
        <r>
          <rPr>
            <b/>
            <sz val="8"/>
            <color indexed="81"/>
            <rFont val="Tahoma"/>
          </rPr>
          <t>Oa &lt;6 correction:
wet to air-dry</t>
        </r>
      </text>
    </comment>
    <comment ref="T19" authorId="0" shapeId="0" xr:uid="{00000000-0006-0000-0200-000008000000}">
      <text>
        <r>
          <rPr>
            <b/>
            <sz val="8"/>
            <color indexed="81"/>
            <rFont val="Tahoma"/>
          </rPr>
          <t>Oa &gt;6 exc roots correction:  wet to air-dry</t>
        </r>
      </text>
    </comment>
    <comment ref="T25" authorId="0" shapeId="0" xr:uid="{00000000-0006-0000-0200-000009000000}">
      <text>
        <r>
          <rPr>
            <b/>
            <sz val="8"/>
            <color indexed="81"/>
            <rFont val="Tahoma"/>
          </rPr>
          <t>Oa &lt;6 correction:
air-dry to oven-dry</t>
        </r>
      </text>
    </comment>
    <comment ref="T29" authorId="0" shapeId="0" xr:uid="{00000000-0006-0000-0200-00000A000000}">
      <text>
        <r>
          <rPr>
            <b/>
            <sz val="8"/>
            <color indexed="81"/>
            <rFont val="Tahoma"/>
          </rPr>
          <t>correction:
&lt;12 wet to
&lt;12 air dry</t>
        </r>
      </text>
    </comment>
    <comment ref="T30" authorId="0" shapeId="0" xr:uid="{00000000-0006-0000-0200-00000B000000}">
      <text>
        <r>
          <rPr>
            <b/>
            <sz val="8"/>
            <color indexed="81"/>
            <rFont val="Tahoma"/>
          </rPr>
          <t>correction:
&lt;12 wet to
&lt;2 air-dry</t>
        </r>
      </text>
    </comment>
    <comment ref="T31" authorId="0" shapeId="0" xr:uid="{00000000-0006-0000-0200-00000C000000}">
      <text>
        <r>
          <rPr>
            <b/>
            <sz val="8"/>
            <color indexed="81"/>
            <rFont val="Tahoma"/>
          </rPr>
          <t>correction:
&lt;12 wet to
2-12 air-dry</t>
        </r>
      </text>
    </comment>
    <comment ref="T39" authorId="0" shapeId="0" xr:uid="{00000000-0006-0000-0200-00000D000000}">
      <text>
        <r>
          <rPr>
            <b/>
            <sz val="8"/>
            <color indexed="81"/>
            <rFont val="Tahoma"/>
          </rPr>
          <t>correction:
12-80 wet to
12-80 air-dry</t>
        </r>
      </text>
    </comment>
    <comment ref="T41" authorId="0" shapeId="0" xr:uid="{00000000-0006-0000-0200-00000E000000}">
      <text>
        <r>
          <rPr>
            <b/>
            <sz val="8"/>
            <color indexed="81"/>
            <rFont val="Tahoma"/>
          </rPr>
          <t>correction:
&lt;2 air-dry to
&lt;2 oven-dry</t>
        </r>
      </text>
    </comment>
    <comment ref="T45" authorId="0" shapeId="0" xr:uid="{00000000-0006-0000-0200-00000F000000}">
      <text>
        <r>
          <rPr>
            <b/>
            <sz val="8"/>
            <color indexed="81"/>
            <rFont val="Tahoma"/>
          </rPr>
          <t>correction:
&lt;12 wet to
&lt;12 air dry</t>
        </r>
      </text>
    </comment>
    <comment ref="T46" authorId="0" shapeId="0" xr:uid="{00000000-0006-0000-0200-000010000000}">
      <text>
        <r>
          <rPr>
            <b/>
            <sz val="8"/>
            <color indexed="81"/>
            <rFont val="Tahoma"/>
          </rPr>
          <t>correction:
&lt;12 wet to
&lt;2 air-dry</t>
        </r>
      </text>
    </comment>
    <comment ref="T47" authorId="0" shapeId="0" xr:uid="{00000000-0006-0000-0200-000011000000}">
      <text>
        <r>
          <rPr>
            <b/>
            <sz val="8"/>
            <color indexed="81"/>
            <rFont val="Tahoma"/>
          </rPr>
          <t>correction:
&lt;12 wet to
2-12 air-dry</t>
        </r>
      </text>
    </comment>
    <comment ref="T55" authorId="0" shapeId="0" xr:uid="{00000000-0006-0000-0200-000012000000}">
      <text>
        <r>
          <rPr>
            <b/>
            <sz val="8"/>
            <color indexed="81"/>
            <rFont val="Tahoma"/>
          </rPr>
          <t>correction:
12-80 wet to
12-80 air-dry</t>
        </r>
      </text>
    </comment>
    <comment ref="T57" authorId="0" shapeId="0" xr:uid="{00000000-0006-0000-0200-000013000000}">
      <text>
        <r>
          <rPr>
            <b/>
            <sz val="8"/>
            <color indexed="81"/>
            <rFont val="Tahoma"/>
          </rPr>
          <t>correction:
&lt;2 air-dry to
&lt;2 oven-dry</t>
        </r>
      </text>
    </comment>
    <comment ref="T61" authorId="0" shapeId="0" xr:uid="{00000000-0006-0000-0200-000014000000}">
      <text>
        <r>
          <rPr>
            <b/>
            <sz val="8"/>
            <color indexed="81"/>
            <rFont val="Tahoma"/>
          </rPr>
          <t>correction:
&lt;12 wet to
&lt;12 air dry</t>
        </r>
      </text>
    </comment>
    <comment ref="T62" authorId="0" shapeId="0" xr:uid="{00000000-0006-0000-0200-000015000000}">
      <text>
        <r>
          <rPr>
            <b/>
            <sz val="8"/>
            <color indexed="81"/>
            <rFont val="Tahoma"/>
          </rPr>
          <t>correction:
&lt;12 wet to
&lt;2 air-dry</t>
        </r>
      </text>
    </comment>
    <comment ref="T63" authorId="0" shapeId="0" xr:uid="{00000000-0006-0000-0200-000016000000}">
      <text>
        <r>
          <rPr>
            <b/>
            <sz val="8"/>
            <color indexed="81"/>
            <rFont val="Tahoma"/>
          </rPr>
          <t>correction:
&lt;12 wet to
2-12 air-dry</t>
        </r>
      </text>
    </comment>
    <comment ref="T71" authorId="0" shapeId="0" xr:uid="{00000000-0006-0000-0200-000017000000}">
      <text>
        <r>
          <rPr>
            <b/>
            <sz val="8"/>
            <color indexed="81"/>
            <rFont val="Tahoma"/>
          </rPr>
          <t>correction:
12-80 wet to
12-80 air-dry</t>
        </r>
      </text>
    </comment>
    <comment ref="T73" authorId="0" shapeId="0" xr:uid="{00000000-0006-0000-0200-000018000000}">
      <text>
        <r>
          <rPr>
            <b/>
            <sz val="8"/>
            <color indexed="81"/>
            <rFont val="Tahoma"/>
          </rPr>
          <t>correction:
&lt;2 air-dry to
&lt;2 oven-dry</t>
        </r>
      </text>
    </comment>
    <comment ref="T77" authorId="0" shapeId="0" xr:uid="{00000000-0006-0000-0200-000019000000}">
      <text>
        <r>
          <rPr>
            <b/>
            <sz val="8"/>
            <color indexed="81"/>
            <rFont val="Tahoma"/>
          </rPr>
          <t>correction:
&lt;12 wet to
&lt;12 air dry</t>
        </r>
      </text>
    </comment>
    <comment ref="T78" authorId="0" shapeId="0" xr:uid="{00000000-0006-0000-0200-00001A000000}">
      <text>
        <r>
          <rPr>
            <b/>
            <sz val="8"/>
            <color indexed="81"/>
            <rFont val="Tahoma"/>
          </rPr>
          <t>correction:
&lt;12 wet to
&lt;2 air-dry</t>
        </r>
      </text>
    </comment>
    <comment ref="T79" authorId="0" shapeId="0" xr:uid="{00000000-0006-0000-0200-00001B000000}">
      <text>
        <r>
          <rPr>
            <b/>
            <sz val="8"/>
            <color indexed="81"/>
            <rFont val="Tahoma"/>
          </rPr>
          <t>correction:
&lt;12 wet to
2-12 air-dry</t>
        </r>
      </text>
    </comment>
    <comment ref="T87" authorId="0" shapeId="0" xr:uid="{00000000-0006-0000-0200-00001C000000}">
      <text>
        <r>
          <rPr>
            <b/>
            <sz val="8"/>
            <color indexed="81"/>
            <rFont val="Tahoma"/>
          </rPr>
          <t>correction:
12-80 wet to
12-80 air-dry</t>
        </r>
      </text>
    </comment>
    <comment ref="T89" authorId="0" shapeId="0" xr:uid="{00000000-0006-0000-0200-00001D000000}">
      <text>
        <r>
          <rPr>
            <b/>
            <sz val="8"/>
            <color indexed="81"/>
            <rFont val="Tahoma"/>
          </rPr>
          <t>correction:
&lt;2 air-dry to
&lt;2 oven-dry</t>
        </r>
      </text>
    </comment>
    <comment ref="T93" authorId="0" shapeId="0" xr:uid="{00000000-0006-0000-0200-00001E000000}">
      <text>
        <r>
          <rPr>
            <b/>
            <sz val="8"/>
            <color indexed="81"/>
            <rFont val="Tahoma"/>
          </rPr>
          <t>correction:
&lt;12 wet to
&lt;12 air dry</t>
        </r>
      </text>
    </comment>
    <comment ref="T94" authorId="0" shapeId="0" xr:uid="{00000000-0006-0000-0200-00001F000000}">
      <text>
        <r>
          <rPr>
            <b/>
            <sz val="8"/>
            <color indexed="81"/>
            <rFont val="Tahoma"/>
          </rPr>
          <t>correction:
&lt;12 wet to
&lt;2 air-dry</t>
        </r>
      </text>
    </comment>
    <comment ref="T95" authorId="0" shapeId="0" xr:uid="{00000000-0006-0000-0200-000020000000}">
      <text>
        <r>
          <rPr>
            <b/>
            <sz val="8"/>
            <color indexed="81"/>
            <rFont val="Tahoma"/>
          </rPr>
          <t>correction:
&lt;12 wet to
2-12 air-dry</t>
        </r>
      </text>
    </comment>
    <comment ref="T103" authorId="0" shapeId="0" xr:uid="{00000000-0006-0000-0200-000021000000}">
      <text>
        <r>
          <rPr>
            <b/>
            <sz val="8"/>
            <color indexed="81"/>
            <rFont val="Tahoma"/>
          </rPr>
          <t>correction:
12-80 wet to
12-80 air-dry</t>
        </r>
      </text>
    </comment>
    <comment ref="T105" authorId="0" shapeId="0" xr:uid="{00000000-0006-0000-0200-000022000000}">
      <text>
        <r>
          <rPr>
            <b/>
            <sz val="8"/>
            <color indexed="81"/>
            <rFont val="Tahoma"/>
          </rPr>
          <t>correction:
&lt;2 air-dry to
&lt;2 oven-dry</t>
        </r>
      </text>
    </comment>
    <comment ref="T109" authorId="0" shapeId="0" xr:uid="{00000000-0006-0000-0200-000023000000}">
      <text>
        <r>
          <rPr>
            <b/>
            <sz val="8"/>
            <color indexed="81"/>
            <rFont val="Tahoma"/>
          </rPr>
          <t>correction:
&lt;12 wet to
&lt;12 air dry</t>
        </r>
      </text>
    </comment>
    <comment ref="T110" authorId="0" shapeId="0" xr:uid="{00000000-0006-0000-0200-000024000000}">
      <text>
        <r>
          <rPr>
            <b/>
            <sz val="8"/>
            <color indexed="81"/>
            <rFont val="Tahoma"/>
          </rPr>
          <t>correction:
&lt;12 wet to
&lt;2 air-dry</t>
        </r>
      </text>
    </comment>
    <comment ref="T111" authorId="0" shapeId="0" xr:uid="{00000000-0006-0000-0200-000025000000}">
      <text>
        <r>
          <rPr>
            <b/>
            <sz val="8"/>
            <color indexed="81"/>
            <rFont val="Tahoma"/>
          </rPr>
          <t>correction:
&lt;12 wet to
2-12 air-dry</t>
        </r>
      </text>
    </comment>
    <comment ref="T119" authorId="0" shapeId="0" xr:uid="{00000000-0006-0000-0200-000026000000}">
      <text>
        <r>
          <rPr>
            <b/>
            <sz val="8"/>
            <color indexed="81"/>
            <rFont val="Tahoma"/>
          </rPr>
          <t>correction:
12-80 wet to
12-80 air-dry</t>
        </r>
      </text>
    </comment>
    <comment ref="T121" authorId="0" shapeId="0" xr:uid="{00000000-0006-0000-0200-000027000000}">
      <text>
        <r>
          <rPr>
            <b/>
            <sz val="8"/>
            <color indexed="81"/>
            <rFont val="Tahoma"/>
          </rPr>
          <t>correction:
&lt;2 air-dry to
&lt;2 oven-dry</t>
        </r>
      </text>
    </comment>
    <comment ref="T124" authorId="0" shapeId="0" xr:uid="{00000000-0006-0000-0200-000028000000}">
      <text>
        <r>
          <rPr>
            <b/>
            <sz val="8"/>
            <color indexed="81"/>
            <rFont val="Tahoma"/>
          </rPr>
          <t>correction:
&lt;12 wet to
&lt;12 air dry</t>
        </r>
      </text>
    </comment>
    <comment ref="T125" authorId="0" shapeId="0" xr:uid="{00000000-0006-0000-0200-000029000000}">
      <text>
        <r>
          <rPr>
            <b/>
            <sz val="8"/>
            <color indexed="81"/>
            <rFont val="Tahoma"/>
          </rPr>
          <t>correction:
&lt;12 wet to
&lt;2 air-dry</t>
        </r>
      </text>
    </comment>
    <comment ref="T126" authorId="0" shapeId="0" xr:uid="{00000000-0006-0000-0200-00002A000000}">
      <text>
        <r>
          <rPr>
            <b/>
            <sz val="8"/>
            <color indexed="81"/>
            <rFont val="Tahoma"/>
          </rPr>
          <t>correction:
&lt;12 wet to
2-12 air-dry</t>
        </r>
      </text>
    </comment>
    <comment ref="T131" authorId="0" shapeId="0" xr:uid="{00000000-0006-0000-0200-00002B000000}">
      <text>
        <r>
          <rPr>
            <b/>
            <sz val="8"/>
            <color indexed="81"/>
            <rFont val="Tahoma"/>
          </rPr>
          <t>correction:
12-80 wet to
12-80 air-dry</t>
        </r>
      </text>
    </comment>
    <comment ref="T133" authorId="0" shapeId="0" xr:uid="{00000000-0006-0000-0200-00002C000000}">
      <text>
        <r>
          <rPr>
            <b/>
            <sz val="8"/>
            <color indexed="81"/>
            <rFont val="Tahoma"/>
          </rPr>
          <t>correction:
&lt;2 air-dry to
&lt;2 oven-dry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 Vadeboncoeur</author>
  </authors>
  <commentList>
    <comment ref="H51" authorId="0" shapeId="0" xr:uid="{00000000-0006-0000-0400-000001000000}">
      <text>
        <r>
          <rPr>
            <b/>
            <sz val="8"/>
            <color indexed="81"/>
            <rFont val="Tahoma"/>
          </rPr>
          <t>this is not a "soil" bulk density - rather, it is the bulk density of the whole Oie and &lt;6 fraction of the Oa</t>
        </r>
      </text>
    </comment>
    <comment ref="H52" authorId="0" shapeId="0" xr:uid="{00000000-0006-0000-0400-000002000000}">
      <text>
        <r>
          <rPr>
            <b/>
            <sz val="8"/>
            <color indexed="81"/>
            <rFont val="Tahoma"/>
          </rPr>
          <t>this is not a "soil" bulk density - rather, it is the bulk density of the whole Oie and &lt;6 fraction of the Oa</t>
        </r>
      </text>
    </comment>
  </commentList>
</comments>
</file>

<file path=xl/sharedStrings.xml><?xml version="1.0" encoding="utf-8"?>
<sst xmlns="http://schemas.openxmlformats.org/spreadsheetml/2006/main" count="1108" uniqueCount="383">
  <si>
    <t>ID</t>
  </si>
  <si>
    <t>X</t>
  </si>
  <si>
    <t>Y</t>
  </si>
  <si>
    <t>Average Elevation:</t>
  </si>
  <si>
    <t>this sheet fills any gaps in the data with the average elevation of the level,</t>
  </si>
  <si>
    <t>Oie</t>
  </si>
  <si>
    <t>Species</t>
  </si>
  <si>
    <t>DBH</t>
  </si>
  <si>
    <t>Distance</t>
  </si>
  <si>
    <t>cm</t>
  </si>
  <si>
    <t>m</t>
  </si>
  <si>
    <t>BE</t>
  </si>
  <si>
    <t>American Beech</t>
  </si>
  <si>
    <t>Fagus grandifolia</t>
  </si>
  <si>
    <t>SM</t>
  </si>
  <si>
    <t>Sugar Maple</t>
  </si>
  <si>
    <t>Common Name</t>
  </si>
  <si>
    <t>Latin Name</t>
  </si>
  <si>
    <t>Acer saccharum</t>
  </si>
  <si>
    <t>YB</t>
  </si>
  <si>
    <t>Yellow Birch</t>
  </si>
  <si>
    <t>Betula alleghaniensis</t>
  </si>
  <si>
    <t>WB</t>
  </si>
  <si>
    <t>White Birch</t>
  </si>
  <si>
    <t>Betula papyrifera</t>
  </si>
  <si>
    <t>Ostrya virginiana</t>
  </si>
  <si>
    <t>STM</t>
  </si>
  <si>
    <t>Striped Maple</t>
  </si>
  <si>
    <t>Acer pennsylvanicum</t>
  </si>
  <si>
    <t>PC</t>
  </si>
  <si>
    <t>Pin Cherry</t>
  </si>
  <si>
    <t>HEM</t>
  </si>
  <si>
    <t>Eastern Hemlock</t>
  </si>
  <si>
    <t>Prunus pennsylvanica</t>
  </si>
  <si>
    <t>Tsuga canadensis</t>
  </si>
  <si>
    <t>BF</t>
  </si>
  <si>
    <t>Balsam Fir</t>
  </si>
  <si>
    <t>Abies balsamea</t>
  </si>
  <si>
    <t>RS</t>
  </si>
  <si>
    <t>Red Spruce</t>
  </si>
  <si>
    <t>WA</t>
  </si>
  <si>
    <t>Eastern Hophornbeam</t>
  </si>
  <si>
    <t>Picea rubens</t>
  </si>
  <si>
    <t>QA</t>
  </si>
  <si>
    <t>RM</t>
  </si>
  <si>
    <t>Red Maple</t>
  </si>
  <si>
    <t>Acer rubrum</t>
  </si>
  <si>
    <t>Dead</t>
  </si>
  <si>
    <t>HH</t>
  </si>
  <si>
    <t>Fraxinus americana</t>
  </si>
  <si>
    <t>INTERMEDIATE CALCULATIONS - PRESENCE CODES</t>
  </si>
  <si>
    <t>UNK</t>
  </si>
  <si>
    <t>Error</t>
  </si>
  <si>
    <t>Errors</t>
  </si>
  <si>
    <t>between 2 and 10 cm, within 3m</t>
  </si>
  <si>
    <t>over 10cm, within 3m</t>
  </si>
  <si>
    <t>not 1, 2, or 3</t>
  </si>
  <si>
    <t>dead, between 2 and 10 cm, and within 3m</t>
  </si>
  <si>
    <t>dead, over 10cm, and within 3m</t>
  </si>
  <si>
    <t>over 10 cm, within 6m but not 3m</t>
  </si>
  <si>
    <t>dead, over 10cm, and within 6m but not 3m</t>
  </si>
  <si>
    <t>dead, and not 11, 12, or 13</t>
  </si>
  <si>
    <t xml:space="preserve"> </t>
  </si>
  <si>
    <t>Unknown or Other</t>
  </si>
  <si>
    <t>Spp Total</t>
  </si>
  <si>
    <t>Code Totals</t>
  </si>
  <si>
    <t>do not alter</t>
  </si>
  <si>
    <t>anything to</t>
  </si>
  <si>
    <t>the right of</t>
  </si>
  <si>
    <t>this line</t>
  </si>
  <si>
    <t>Spp Code</t>
  </si>
  <si>
    <t>Spp codes at right</t>
  </si>
  <si>
    <t>Presence Categories</t>
  </si>
  <si>
    <t>over 10cm, within 6m but not 3m</t>
  </si>
  <si>
    <t>between 2 and 10cm, within 3m</t>
  </si>
  <si>
    <t>dead, between 2 and 10cm, and within 3m</t>
  </si>
  <si>
    <t>BASAL AREA BY PRESENCE CODE IN CM2</t>
  </si>
  <si>
    <t>Wt 1</t>
  </si>
  <si>
    <t>Wt 2</t>
  </si>
  <si>
    <t>Wt 3</t>
  </si>
  <si>
    <t>Wt 4</t>
  </si>
  <si>
    <t>Wt 5</t>
  </si>
  <si>
    <t>Wt 6</t>
  </si>
  <si>
    <t>Wt 7</t>
  </si>
  <si>
    <t>Wt 8</t>
  </si>
  <si>
    <t>Oa</t>
  </si>
  <si>
    <t>Date</t>
  </si>
  <si>
    <t>Layer</t>
  </si>
  <si>
    <t>bag</t>
  </si>
  <si>
    <t>Description</t>
  </si>
  <si>
    <t>Wt. includes</t>
  </si>
  <si>
    <t>total &lt;12mm</t>
  </si>
  <si>
    <t>bucket</t>
  </si>
  <si>
    <t>field - roots &gt;12mm</t>
  </si>
  <si>
    <t>lab - roots &gt;12mm</t>
  </si>
  <si>
    <t>Time</t>
  </si>
  <si>
    <t>Net total</t>
  </si>
  <si>
    <t>Factor</t>
  </si>
  <si>
    <t>0-10cm &lt;12 total</t>
  </si>
  <si>
    <t>0-10cm &lt;2 total</t>
  </si>
  <si>
    <t>0-10cm 2-12 total</t>
  </si>
  <si>
    <t>0-10cm &gt;12 total</t>
  </si>
  <si>
    <t>Basal Area (all live trees &gt; 2cm within 3m)</t>
  </si>
  <si>
    <t>Basal Area (all live trees &gt;10cm within 6m)</t>
  </si>
  <si>
    <t>Vegetation Data</t>
  </si>
  <si>
    <t>Data by: (list initials)</t>
  </si>
  <si>
    <t>Data entry by:</t>
  </si>
  <si>
    <t>(1) if dead</t>
  </si>
  <si>
    <t>Weight Data</t>
  </si>
  <si>
    <t>All weights should be entered in grams</t>
  </si>
  <si>
    <t>initials:</t>
  </si>
  <si>
    <t>Herb/Shrub/Saplings:</t>
  </si>
  <si>
    <t>(spp abbrev. and % cover)</t>
  </si>
  <si>
    <t>Surface Dead Wood:</t>
  </si>
  <si>
    <t>Forest Floor</t>
  </si>
  <si>
    <t>Other Notes</t>
  </si>
  <si>
    <t>0-10 cm Layer</t>
  </si>
  <si>
    <t>Description of E</t>
  </si>
  <si>
    <t>Description of 0-10 overall</t>
  </si>
  <si>
    <t>Pit:  (site-pit#)</t>
  </si>
  <si>
    <t>tin</t>
  </si>
  <si>
    <t>oven subsample oven-dry</t>
  </si>
  <si>
    <t>oven subsample air-dry</t>
  </si>
  <si>
    <t>Oa &lt;6 total (includes subsample and whirl-paks)</t>
  </si>
  <si>
    <t>Oa &gt;6 (exc. roots) total</t>
  </si>
  <si>
    <t>Corrected Dry Weights (g)</t>
  </si>
  <si>
    <t>Air-dry</t>
  </si>
  <si>
    <t>Oven-dry</t>
  </si>
  <si>
    <t>0-10cm 12-80 subsample</t>
  </si>
  <si>
    <t>Pit Depth Data</t>
  </si>
  <si>
    <t>Soil Volume (cc):</t>
  </si>
  <si>
    <t>Av Depth - all cells (mm):</t>
  </si>
  <si>
    <t>Av. Depth - not rock (mm):</t>
  </si>
  <si>
    <t>Rock Cells (count):</t>
  </si>
  <si>
    <t>Wt 9</t>
  </si>
  <si>
    <t>Wt 10</t>
  </si>
  <si>
    <t>= "how deep was the sampling hole?"</t>
  </si>
  <si>
    <t>Contamination?</t>
  </si>
  <si>
    <t>Z = depth in millimeters</t>
  </si>
  <si>
    <t>R = 1 if rock, othewise blank</t>
  </si>
  <si>
    <t>Z2 = overhung thickness (second measurement)</t>
  </si>
  <si>
    <t>ZT = total depth including overhang (if given)</t>
  </si>
  <si>
    <t>R2 = 1 if overhung thickness also has rock, otherwise blank</t>
  </si>
  <si>
    <t>Top of Mineral Soil</t>
  </si>
  <si>
    <t>Overhanging rock volume (cc):</t>
  </si>
  <si>
    <t>ORT = Overhanging Rock Thickness (may be estimated using average layer depth if no total depth if provided in the cell)</t>
  </si>
  <si>
    <t>FRT = Floor Rock Thickness (estimated using average layer depth)</t>
  </si>
  <si>
    <t>FRC = Floor Rock Cumulative Thickness (sum of all measurements for a single rock, down to the level where it was removed.)</t>
  </si>
  <si>
    <t>Total Weighed Rock Volume (cc):</t>
  </si>
  <si>
    <t>Bulk Density - oven dry basis (g/cc):</t>
  </si>
  <si>
    <t>(excludes rocks</t>
  </si>
  <si>
    <t>unless all cells</t>
  </si>
  <si>
    <t>are rock)</t>
  </si>
  <si>
    <t>Soil Mass - air dry (g):</t>
  </si>
  <si>
    <t>Bulk Density - air dry basis (g/cc):</t>
  </si>
  <si>
    <t>Total layer volume(cc):</t>
  </si>
  <si>
    <t>FF Mass - air dry (g):</t>
  </si>
  <si>
    <t>BASAL AREA BY PRESENCE CODE AND SPP</t>
  </si>
  <si>
    <t>Count by Presence Categories</t>
  </si>
  <si>
    <t>BASAL AREA (m2/ha)</t>
  </si>
  <si>
    <t>DENSITY (stems/ha)</t>
  </si>
  <si>
    <t>Stem Density (all live trees &gt; 2cm within 3m)</t>
  </si>
  <si>
    <t>Stem Density (all live trees &gt;10cm within 6m)</t>
  </si>
  <si>
    <t>BASAL AREA BY</t>
  </si>
  <si>
    <t>live &gt;2cm</t>
  </si>
  <si>
    <t>live &gt;10cm</t>
  </si>
  <si>
    <t>SPECIES (m2/ha)</t>
  </si>
  <si>
    <t>within 3m</t>
  </si>
  <si>
    <t>within 6m</t>
  </si>
  <si>
    <t>TOTAL</t>
  </si>
  <si>
    <t>Scale Factor (Subsample / Whole)</t>
  </si>
  <si>
    <t>Layer Thickenss - based on all cells (mm):</t>
  </si>
  <si>
    <t>&gt;12 Air-Dry Rock Mass (g):</t>
  </si>
  <si>
    <t>2-12 Air-Dry Rock Mass (g):</t>
  </si>
  <si>
    <t>Overhung Soil Volume (cc):</t>
  </si>
  <si>
    <t>Adjusted Total Rock Volume (cc):</t>
  </si>
  <si>
    <t>Coarse Fraction (% volume):</t>
  </si>
  <si>
    <t>RSQ = Rock Sequence -  A counter that increments when there is no rock, or a new rock, but does not increment when the measurement is of the same rock as before.</t>
  </si>
  <si>
    <t>Depth Calculation Sheet - NO DATA SHOULD BE ENTERED ON THIS SHEET, EXCEPT in the AST and ART columns</t>
  </si>
  <si>
    <t>removes any instances where one layer is measured as lower than a subsequent layer,</t>
  </si>
  <si>
    <t>and calculates bulk density and coarse fraction for each layer.</t>
  </si>
  <si>
    <t>Bag or Bucket Included in wt.</t>
  </si>
  <si>
    <t>Basal Area (all dead trees &gt; 2cm within 3m)</t>
  </si>
  <si>
    <t>Basal Area (all dead trees &gt;10cm within 6m)</t>
  </si>
  <si>
    <t>dead &gt;2cm</t>
  </si>
  <si>
    <t>dead &gt;10 cm</t>
  </si>
  <si>
    <t>Data were collected in nested circular plots, centered on the pit.</t>
  </si>
  <si>
    <t>Layer Target Error - Current (mm)</t>
  </si>
  <si>
    <t>Layer Target Error - Cumulative (mm)</t>
  </si>
  <si>
    <t>Layer Thickness (mm)</t>
  </si>
  <si>
    <t>Air-Dry Bulk Density(g/cc)</t>
  </si>
  <si>
    <t>Oven-Dry Bulk Density (g/cc)</t>
  </si>
  <si>
    <t>Coarse Fraction by Volume (%)</t>
  </si>
  <si>
    <t>Pit Data</t>
  </si>
  <si>
    <t>Data Summary for Pit</t>
  </si>
  <si>
    <t>Basal Area (m2/ha)</t>
  </si>
  <si>
    <t>Stem Density (stems/ha)</t>
  </si>
  <si>
    <t>Oven-Dry FF Mass (g)</t>
  </si>
  <si>
    <t>Air-Dry FF Mass (g)</t>
  </si>
  <si>
    <t>Air-Dry &lt;2mm mass (g)</t>
  </si>
  <si>
    <t>Oven-Dry &lt;2mm mass (g)</t>
  </si>
  <si>
    <t>Midpoint Depth relative to top of FF (mm)</t>
  </si>
  <si>
    <t>Midpoint Depth rel to top of Mineral Soil (mm)</t>
  </si>
  <si>
    <t>Layer Thickness - Soil Only (mm)</t>
  </si>
  <si>
    <t>Adjusted Total Rock Volume (cc)</t>
  </si>
  <si>
    <t>Layer Target Error - Cum. from top of Mineral (mm)</t>
  </si>
  <si>
    <t>Layer Target Error - Cum. from top of C (mm)</t>
  </si>
  <si>
    <t>Layer Midpoint Depth (soil only) - rel. to FF (mm):</t>
  </si>
  <si>
    <t>Layer Midpoint Depth (soil only) - rel. to MIN (mm):</t>
  </si>
  <si>
    <t>Top of FF</t>
  </si>
  <si>
    <t>Deep? (yes/no), details</t>
  </si>
  <si>
    <t>AST = Additional Soil Thickness</t>
  </si>
  <si>
    <t>ART = Additional Rock Thickness</t>
  </si>
  <si>
    <t>Wt 11</t>
  </si>
  <si>
    <t>Wt 12</t>
  </si>
  <si>
    <t>whirl-pak</t>
  </si>
  <si>
    <t>Tag #</t>
  </si>
  <si>
    <t>Within 3m of the center of the pit, all trees &gt;=2cm were identified and measured for DBH</t>
  </si>
  <si>
    <t>Within 6m of the center of the pit, all trees &gt;=10cm were identified and measured for DBH</t>
  </si>
  <si>
    <t xml:space="preserve">Nearest Stakes: </t>
  </si>
  <si>
    <t>Slope / Aspect</t>
  </si>
  <si>
    <t>Microtopography</t>
  </si>
  <si>
    <t xml:space="preserve">Surface Rocks: </t>
  </si>
  <si>
    <t>Dominant Canopy Species</t>
  </si>
  <si>
    <t>(spp abbrev on next page)</t>
  </si>
  <si>
    <t>General Descriptive Information</t>
  </si>
  <si>
    <t>ASH</t>
  </si>
  <si>
    <t>ASP</t>
  </si>
  <si>
    <t>Fraxinus spp.</t>
  </si>
  <si>
    <t>Populus spp.</t>
  </si>
  <si>
    <t>forest floor blocks (Oie Roots)</t>
  </si>
  <si>
    <t>&lt; 6mm "remainder" total field wt.</t>
  </si>
  <si>
    <t>subsample &lt;12mm field wt.</t>
  </si>
  <si>
    <t>subsample &lt;12mm lab wet wt.</t>
  </si>
  <si>
    <t>subsample &lt;12mm lab dry wt.</t>
  </si>
  <si>
    <t>subsample &lt;2mm lab dry wt.</t>
  </si>
  <si>
    <t>subsample 2-12mm lab dry wt.</t>
  </si>
  <si>
    <t>total rocks &gt;12mm field wt.</t>
  </si>
  <si>
    <t>freezer sample</t>
  </si>
  <si>
    <t>rock 12-80 mm subsample field wt.</t>
  </si>
  <si>
    <t>rock 12-80 mm sub. lab wet wt.</t>
  </si>
  <si>
    <t>rock 12-80 mm sub. lab dry wt.</t>
  </si>
  <si>
    <t>sieve roots field wt.</t>
  </si>
  <si>
    <t>sieve roots lab wt.</t>
  </si>
  <si>
    <t>ESF refrigerated sample</t>
  </si>
  <si>
    <t>field wt.</t>
  </si>
  <si>
    <t>lab wet wt.</t>
  </si>
  <si>
    <t>lab dry wt.</t>
  </si>
  <si>
    <t>subsample &lt;6mm field wt.</t>
  </si>
  <si>
    <t>lab - &lt;6 subsample lab wet wt.</t>
  </si>
  <si>
    <t>lab - &lt;6 subsample lab dry wt.</t>
  </si>
  <si>
    <t>total &gt; 6mm field wt.</t>
  </si>
  <si>
    <t>lab - &gt;6 lab wet wt.</t>
  </si>
  <si>
    <t>lab - &gt;6 lab dry wt.</t>
  </si>
  <si>
    <t>0-10cm &lt;12 ESF whirl-pak</t>
  </si>
  <si>
    <t>Oa &lt;6 ESF whirl-pak</t>
  </si>
  <si>
    <t>10-30cm &lt;12 total</t>
  </si>
  <si>
    <t>10-30cm &lt;2 total</t>
  </si>
  <si>
    <t>10-30cm 2-12 total</t>
  </si>
  <si>
    <t>10-30cm &gt;12 total</t>
  </si>
  <si>
    <t>10-30cm 12-80 subsample</t>
  </si>
  <si>
    <t>10-30cm &lt;12 ESF whirl-pak</t>
  </si>
  <si>
    <t>Oie FF block subsample (6%)</t>
  </si>
  <si>
    <t>oven &lt;2mm subsample oven-dry</t>
  </si>
  <si>
    <t>oven &lt;2mm subsample air-dry</t>
  </si>
  <si>
    <t>10-30 cm Layer</t>
  </si>
  <si>
    <t>Grab Sample Name</t>
  </si>
  <si>
    <t>Ash spp.</t>
  </si>
  <si>
    <t>Aspen spp.</t>
  </si>
  <si>
    <r>
      <t xml:space="preserve">Populus </t>
    </r>
    <r>
      <rPr>
        <sz val="10"/>
        <rFont val="Arial"/>
        <family val="2"/>
      </rPr>
      <t>spp.</t>
    </r>
  </si>
  <si>
    <t>dark gray spaces are values that are assumed to be constant.</t>
  </si>
  <si>
    <t>light gray spaces will fill in automatically, but can be changed if necessary</t>
  </si>
  <si>
    <t>flag anything unusual in yellow and attach an explanitory comment</t>
  </si>
  <si>
    <t>Z-1</t>
  </si>
  <si>
    <t>R-1</t>
  </si>
  <si>
    <t>FRT-1</t>
  </si>
  <si>
    <t>RSQ-1</t>
  </si>
  <si>
    <t>Z-2</t>
  </si>
  <si>
    <t>Z-3</t>
  </si>
  <si>
    <t>R-3</t>
  </si>
  <si>
    <t>FRT-3</t>
  </si>
  <si>
    <t>RSQ-3</t>
  </si>
  <si>
    <t>FRC-3</t>
  </si>
  <si>
    <t>Z2-3</t>
  </si>
  <si>
    <t>ZT-3</t>
  </si>
  <si>
    <t>ORT-3</t>
  </si>
  <si>
    <t>R2-3</t>
  </si>
  <si>
    <t>ART-3</t>
  </si>
  <si>
    <t>AST-3</t>
  </si>
  <si>
    <t>R-2</t>
  </si>
  <si>
    <t>FRT-2</t>
  </si>
  <si>
    <t>RSQ-2</t>
  </si>
  <si>
    <t>FRC-2</t>
  </si>
  <si>
    <t>Z2-2</t>
  </si>
  <si>
    <t>ZT-2</t>
  </si>
  <si>
    <t>ORT-2</t>
  </si>
  <si>
    <t>R2-2</t>
  </si>
  <si>
    <t>Z-4</t>
  </si>
  <si>
    <t>R-4</t>
  </si>
  <si>
    <t>FRT-4</t>
  </si>
  <si>
    <t>RSQ-4</t>
  </si>
  <si>
    <t>FRC-4</t>
  </si>
  <si>
    <t>Z2-4</t>
  </si>
  <si>
    <t>ZT-4</t>
  </si>
  <si>
    <t>ORT-4</t>
  </si>
  <si>
    <t>R2-4</t>
  </si>
  <si>
    <t>ART-4</t>
  </si>
  <si>
    <t>AST-4</t>
  </si>
  <si>
    <t>Z-5</t>
  </si>
  <si>
    <t>R-5</t>
  </si>
  <si>
    <t>FRT-5</t>
  </si>
  <si>
    <t>RSQ-5</t>
  </si>
  <si>
    <t>FRC-5</t>
  </si>
  <si>
    <t>Z2-5</t>
  </si>
  <si>
    <t>ZT-5</t>
  </si>
  <si>
    <t>ORT-5</t>
  </si>
  <si>
    <t>R2-5</t>
  </si>
  <si>
    <t>ART-5</t>
  </si>
  <si>
    <t>AST-5</t>
  </si>
  <si>
    <t>Z-6</t>
  </si>
  <si>
    <t>R-6</t>
  </si>
  <si>
    <t>FRT-6</t>
  </si>
  <si>
    <t>RSQ-6</t>
  </si>
  <si>
    <t>FRC-6</t>
  </si>
  <si>
    <t>Z2-6</t>
  </si>
  <si>
    <t>ZT-6</t>
  </si>
  <si>
    <t>ORT-6</t>
  </si>
  <si>
    <t>R2-6</t>
  </si>
  <si>
    <t>ART-6</t>
  </si>
  <si>
    <t>AST-6</t>
  </si>
  <si>
    <t>Z-7</t>
  </si>
  <si>
    <t>R-7</t>
  </si>
  <si>
    <t>FRT-7</t>
  </si>
  <si>
    <t>RSQ-7</t>
  </si>
  <si>
    <t>FRC-7</t>
  </si>
  <si>
    <t>Z2-7</t>
  </si>
  <si>
    <t>ZT-7</t>
  </si>
  <si>
    <t>ORT-7</t>
  </si>
  <si>
    <t>R2-7</t>
  </si>
  <si>
    <t>ART-7</t>
  </si>
  <si>
    <t>AST-7</t>
  </si>
  <si>
    <t>Z-8</t>
  </si>
  <si>
    <t>R-8</t>
  </si>
  <si>
    <t>FRT-8</t>
  </si>
  <si>
    <t>RSQ-8</t>
  </si>
  <si>
    <t>FRC-8</t>
  </si>
  <si>
    <t>Z2-8</t>
  </si>
  <si>
    <t>ZT-8</t>
  </si>
  <si>
    <t>ORT-8</t>
  </si>
  <si>
    <t>R2-8</t>
  </si>
  <si>
    <t>ART-8</t>
  </si>
  <si>
    <t>AST-8</t>
  </si>
  <si>
    <t>Z-9</t>
  </si>
  <si>
    <t>Data Entry By:</t>
  </si>
  <si>
    <t>Stem Density (all dead trees &gt; 2cm within 3m)</t>
  </si>
  <si>
    <t>Stem Density (all dead trees &gt;10cm within 6m)</t>
  </si>
  <si>
    <t>Seventh Layer Name</t>
  </si>
  <si>
    <t>Oie total (includes root subsample)</t>
  </si>
  <si>
    <t>HBM-2</t>
  </si>
  <si>
    <t>30%/ NW</t>
  </si>
  <si>
    <t>Smooth and Slanted (on a hill)</t>
  </si>
  <si>
    <t>no surface rocks</t>
  </si>
  <si>
    <t>w/moss about 5%</t>
  </si>
  <si>
    <t>white birch, yellow birch</t>
  </si>
  <si>
    <t>ASP &lt;5%, ASH &lt;1%, STM &lt;5%, SM &lt;5%, Black Cherry 5%</t>
  </si>
  <si>
    <t>Lots of buried wood across pit; lots of small pits and mounds within frame</t>
  </si>
  <si>
    <t>Heavy E horizon across frame</t>
  </si>
  <si>
    <t>50% rock</t>
  </si>
  <si>
    <t>lots of rock aand large yellow birch roots</t>
  </si>
  <si>
    <t>N/A</t>
  </si>
  <si>
    <t>30-50</t>
  </si>
  <si>
    <t>50 to top of C</t>
  </si>
  <si>
    <t>lots of wall rocks and easy to excavate C horizon</t>
  </si>
  <si>
    <t>AR</t>
  </si>
  <si>
    <t>AL</t>
  </si>
  <si>
    <t>CM</t>
  </si>
  <si>
    <t>Alex Rice</t>
  </si>
  <si>
    <t>ESF root sample</t>
  </si>
  <si>
    <t>30-50 cm Layer</t>
  </si>
  <si>
    <t>50-Top C</t>
  </si>
  <si>
    <t xml:space="preserve"> C Core</t>
  </si>
  <si>
    <t>50+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</si>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</sst>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0.000"/>
  </numFmts>
  <fonts count="8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</font>
    <font>
      <i/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</font>
    <font>
      <b/>
      <i/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0" xfId="0" applyFont="1"/>
    <xf numFmtId="0" fontId="2" fillId="0" borderId="3" xfId="0" applyFont="1" applyBorder="1"/>
    <xf numFmtId="0" fontId="2" fillId="0" borderId="0" xfId="0" applyFont="1" applyFill="1" applyBorder="1"/>
    <xf numFmtId="0" fontId="0" fillId="0" borderId="3" xfId="0" applyBorder="1"/>
    <xf numFmtId="0" fontId="2" fillId="0" borderId="1" xfId="0" applyFont="1" applyFill="1" applyBorder="1"/>
    <xf numFmtId="0" fontId="2" fillId="0" borderId="2" xfId="0" applyFont="1" applyFill="1" applyBorder="1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0" xfId="0" applyAlignment="1"/>
    <xf numFmtId="0" fontId="0" fillId="2" borderId="0" xfId="0" applyFill="1"/>
    <xf numFmtId="0" fontId="0" fillId="2" borderId="3" xfId="0" applyFill="1" applyBorder="1"/>
    <xf numFmtId="0" fontId="4" fillId="0" borderId="0" xfId="0" applyFont="1"/>
    <xf numFmtId="164" fontId="0" fillId="0" borderId="0" xfId="0" applyNumberFormat="1"/>
    <xf numFmtId="164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/>
    <xf numFmtId="0" fontId="0" fillId="0" borderId="4" xfId="0" applyBorder="1"/>
    <xf numFmtId="0" fontId="4" fillId="0" borderId="0" xfId="0" applyFont="1" applyAlignment="1">
      <alignment horizontal="right"/>
    </xf>
    <xf numFmtId="1" fontId="0" fillId="0" borderId="0" xfId="0" applyNumberFormat="1"/>
    <xf numFmtId="14" fontId="0" fillId="0" borderId="0" xfId="0" applyNumberFormat="1"/>
    <xf numFmtId="165" fontId="0" fillId="0" borderId="0" xfId="0" applyNumberFormat="1"/>
    <xf numFmtId="0" fontId="0" fillId="0" borderId="5" xfId="0" applyBorder="1"/>
    <xf numFmtId="0" fontId="0" fillId="0" borderId="6" xfId="0" applyBorder="1"/>
    <xf numFmtId="165" fontId="0" fillId="2" borderId="0" xfId="0" applyNumberFormat="1" applyFill="1"/>
    <xf numFmtId="0" fontId="0" fillId="2" borderId="6" xfId="0" applyFill="1" applyBorder="1"/>
    <xf numFmtId="14" fontId="0" fillId="0" borderId="0" xfId="0" applyNumberFormat="1" applyBorder="1"/>
    <xf numFmtId="165" fontId="0" fillId="3" borderId="0" xfId="0" applyNumberFormat="1" applyFill="1"/>
    <xf numFmtId="0" fontId="0" fillId="3" borderId="6" xfId="0" applyFill="1" applyBorder="1"/>
    <xf numFmtId="14" fontId="0" fillId="2" borderId="0" xfId="0" applyNumberFormat="1" applyFill="1"/>
    <xf numFmtId="0" fontId="0" fillId="2" borderId="0" xfId="0" applyFill="1" applyBorder="1"/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right"/>
    </xf>
    <xf numFmtId="164" fontId="0" fillId="0" borderId="9" xfId="0" applyNumberFormat="1" applyBorder="1" applyAlignment="1">
      <alignment horizontal="left"/>
    </xf>
    <xf numFmtId="0" fontId="0" fillId="2" borderId="0" xfId="0" applyFill="1" applyAlignment="1">
      <alignment horizontal="right"/>
    </xf>
    <xf numFmtId="164" fontId="0" fillId="2" borderId="0" xfId="0" applyNumberFormat="1" applyFill="1" applyAlignment="1">
      <alignment horizontal="right"/>
    </xf>
    <xf numFmtId="2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164" fontId="0" fillId="0" borderId="8" xfId="0" applyNumberFormat="1" applyBorder="1" applyAlignment="1">
      <alignment horizontal="right"/>
    </xf>
    <xf numFmtId="0" fontId="0" fillId="0" borderId="10" xfId="0" applyBorder="1"/>
    <xf numFmtId="0" fontId="0" fillId="0" borderId="11" xfId="0" applyBorder="1"/>
    <xf numFmtId="0" fontId="0" fillId="0" borderId="9" xfId="0" applyBorder="1" applyAlignment="1">
      <alignment horizontal="left"/>
    </xf>
    <xf numFmtId="164" fontId="0" fillId="0" borderId="9" xfId="0" applyNumberFormat="1" applyBorder="1" applyAlignment="1"/>
    <xf numFmtId="166" fontId="0" fillId="0" borderId="0" xfId="0" applyNumberFormat="1" applyAlignment="1">
      <alignment horizontal="right"/>
    </xf>
    <xf numFmtId="164" fontId="5" fillId="0" borderId="0" xfId="0" applyNumberFormat="1" applyFont="1" applyAlignment="1">
      <alignment horizontal="right"/>
    </xf>
    <xf numFmtId="166" fontId="0" fillId="0" borderId="7" xfId="0" applyNumberFormat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5" fillId="0" borderId="1" xfId="0" applyFont="1" applyBorder="1"/>
    <xf numFmtId="14" fontId="5" fillId="0" borderId="1" xfId="0" applyNumberFormat="1" applyFont="1" applyBorder="1"/>
    <xf numFmtId="165" fontId="5" fillId="0" borderId="1" xfId="0" applyNumberFormat="1" applyFont="1" applyBorder="1"/>
    <xf numFmtId="166" fontId="5" fillId="0" borderId="1" xfId="0" applyNumberFormat="1" applyFont="1" applyBorder="1" applyAlignment="1">
      <alignment horizontal="left"/>
    </xf>
    <xf numFmtId="0" fontId="5" fillId="0" borderId="0" xfId="0" applyFont="1" applyBorder="1"/>
    <xf numFmtId="0" fontId="2" fillId="2" borderId="0" xfId="0" applyFont="1" applyFill="1"/>
    <xf numFmtId="0" fontId="2" fillId="2" borderId="0" xfId="0" applyFont="1" applyFill="1" applyBorder="1"/>
    <xf numFmtId="0" fontId="0" fillId="0" borderId="0" xfId="0" quotePrefix="1"/>
    <xf numFmtId="0" fontId="0" fillId="0" borderId="12" xfId="0" applyBorder="1"/>
    <xf numFmtId="0" fontId="2" fillId="0" borderId="13" xfId="0" applyFont="1" applyFill="1" applyBorder="1"/>
    <xf numFmtId="0" fontId="0" fillId="2" borderId="12" xfId="0" applyFill="1" applyBorder="1"/>
    <xf numFmtId="0" fontId="0" fillId="0" borderId="12" xfId="0" applyBorder="1" applyAlignment="1"/>
    <xf numFmtId="0" fontId="2" fillId="2" borderId="3" xfId="0" applyFont="1" applyFill="1" applyBorder="1"/>
    <xf numFmtId="0" fontId="0" fillId="0" borderId="3" xfId="0" applyBorder="1" applyAlignment="1">
      <alignment horizontal="right"/>
    </xf>
    <xf numFmtId="0" fontId="0" fillId="0" borderId="3" xfId="0" applyFill="1" applyBorder="1" applyAlignment="1">
      <alignment horizontal="right"/>
    </xf>
    <xf numFmtId="0" fontId="2" fillId="2" borderId="12" xfId="0" applyFont="1" applyFill="1" applyBorder="1"/>
    <xf numFmtId="0" fontId="0" fillId="0" borderId="0" xfId="0" applyNumberFormat="1"/>
    <xf numFmtId="0" fontId="4" fillId="0" borderId="0" xfId="0" applyFont="1" applyAlignment="1"/>
    <xf numFmtId="0" fontId="5" fillId="0" borderId="0" xfId="0" applyFont="1" applyAlignment="1">
      <alignment horizontal="right"/>
    </xf>
    <xf numFmtId="1" fontId="5" fillId="0" borderId="0" xfId="0" applyNumberFormat="1" applyFont="1" applyAlignment="1">
      <alignment horizontal="right"/>
    </xf>
    <xf numFmtId="0" fontId="5" fillId="0" borderId="14" xfId="0" applyFont="1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5" fillId="0" borderId="13" xfId="0" applyFont="1" applyBorder="1" applyAlignment="1">
      <alignment horizontal="right"/>
    </xf>
    <xf numFmtId="0" fontId="0" fillId="0" borderId="13" xfId="0" applyBorder="1"/>
    <xf numFmtId="0" fontId="4" fillId="0" borderId="12" xfId="0" applyFont="1" applyBorder="1" applyAlignment="1">
      <alignment horizontal="right"/>
    </xf>
    <xf numFmtId="164" fontId="0" fillId="0" borderId="12" xfId="0" applyNumberFormat="1" applyBorder="1"/>
    <xf numFmtId="164" fontId="0" fillId="0" borderId="0" xfId="0" applyNumberFormat="1" applyBorder="1"/>
    <xf numFmtId="164" fontId="0" fillId="0" borderId="3" xfId="0" applyNumberFormat="1" applyBorder="1"/>
    <xf numFmtId="0" fontId="2" fillId="0" borderId="12" xfId="0" applyFont="1" applyBorder="1" applyAlignment="1">
      <alignment horizontal="right"/>
    </xf>
    <xf numFmtId="164" fontId="5" fillId="0" borderId="13" xfId="0" applyNumberFormat="1" applyFont="1" applyBorder="1"/>
    <xf numFmtId="164" fontId="5" fillId="0" borderId="1" xfId="0" applyNumberFormat="1" applyFont="1" applyBorder="1"/>
    <xf numFmtId="0" fontId="5" fillId="0" borderId="13" xfId="0" applyFont="1" applyBorder="1"/>
    <xf numFmtId="164" fontId="5" fillId="0" borderId="2" xfId="0" applyNumberFormat="1" applyFont="1" applyBorder="1"/>
    <xf numFmtId="1" fontId="0" fillId="0" borderId="3" xfId="0" applyNumberFormat="1" applyBorder="1"/>
    <xf numFmtId="1" fontId="0" fillId="0" borderId="12" xfId="0" applyNumberFormat="1" applyBorder="1"/>
    <xf numFmtId="166" fontId="0" fillId="0" borderId="0" xfId="0" applyNumberFormat="1"/>
    <xf numFmtId="9" fontId="0" fillId="0" borderId="0" xfId="0" applyNumberFormat="1"/>
    <xf numFmtId="9" fontId="0" fillId="0" borderId="0" xfId="0" applyNumberFormat="1" applyFill="1" applyBorder="1" applyAlignment="1">
      <alignment horizontal="right"/>
    </xf>
    <xf numFmtId="9" fontId="0" fillId="0" borderId="3" xfId="0" applyNumberFormat="1" applyFill="1" applyBorder="1" applyAlignment="1">
      <alignment horizontal="right"/>
    </xf>
    <xf numFmtId="166" fontId="0" fillId="0" borderId="0" xfId="0" applyNumberFormat="1" applyFill="1" applyBorder="1" applyAlignment="1">
      <alignment horizontal="right"/>
    </xf>
    <xf numFmtId="166" fontId="0" fillId="0" borderId="3" xfId="0" applyNumberFormat="1" applyFill="1" applyBorder="1" applyAlignment="1">
      <alignment horizontal="right"/>
    </xf>
    <xf numFmtId="166" fontId="0" fillId="0" borderId="12" xfId="0" applyNumberFormat="1" applyBorder="1"/>
    <xf numFmtId="9" fontId="0" fillId="0" borderId="12" xfId="0" applyNumberFormat="1" applyBorder="1"/>
    <xf numFmtId="9" fontId="0" fillId="0" borderId="0" xfId="0" applyNumberFormat="1" applyBorder="1"/>
    <xf numFmtId="0" fontId="5" fillId="0" borderId="16" xfId="0" applyFont="1" applyBorder="1" applyAlignment="1">
      <alignment wrapText="1"/>
    </xf>
    <xf numFmtId="1" fontId="0" fillId="0" borderId="0" xfId="0" applyNumberFormat="1" applyAlignment="1">
      <alignment horizontal="right"/>
    </xf>
    <xf numFmtId="1" fontId="0" fillId="0" borderId="0" xfId="0" applyNumberFormat="1" applyBorder="1"/>
    <xf numFmtId="1" fontId="5" fillId="0" borderId="0" xfId="0" applyNumberFormat="1" applyFont="1"/>
    <xf numFmtId="1" fontId="5" fillId="0" borderId="0" xfId="0" applyNumberFormat="1" applyFont="1" applyBorder="1"/>
    <xf numFmtId="1" fontId="5" fillId="0" borderId="12" xfId="0" applyNumberFormat="1" applyFont="1" applyBorder="1"/>
    <xf numFmtId="1" fontId="5" fillId="0" borderId="3" xfId="0" applyNumberFormat="1" applyFont="1" applyBorder="1"/>
    <xf numFmtId="1" fontId="0" fillId="0" borderId="0" xfId="0" applyNumberFormat="1" applyBorder="1" applyAlignment="1">
      <alignment horizontal="right"/>
    </xf>
    <xf numFmtId="1" fontId="0" fillId="0" borderId="3" xfId="0" applyNumberFormat="1" applyBorder="1" applyAlignment="1">
      <alignment horizontal="right"/>
    </xf>
    <xf numFmtId="1" fontId="5" fillId="0" borderId="7" xfId="0" applyNumberFormat="1" applyFont="1" applyBorder="1" applyAlignment="1">
      <alignment horizontal="right"/>
    </xf>
    <xf numFmtId="1" fontId="5" fillId="0" borderId="1" xfId="0" applyNumberFormat="1" applyFont="1" applyBorder="1" applyAlignment="1">
      <alignment horizontal="left"/>
    </xf>
    <xf numFmtId="2" fontId="0" fillId="0" borderId="0" xfId="0" applyNumberFormat="1"/>
    <xf numFmtId="0" fontId="0" fillId="0" borderId="5" xfId="0" applyBorder="1" applyAlignment="1">
      <alignment horizontal="right"/>
    </xf>
    <xf numFmtId="1" fontId="0" fillId="0" borderId="13" xfId="0" applyNumberFormat="1" applyBorder="1"/>
    <xf numFmtId="1" fontId="0" fillId="0" borderId="1" xfId="0" applyNumberFormat="1" applyBorder="1"/>
    <xf numFmtId="1" fontId="0" fillId="0" borderId="1" xfId="0" applyNumberFormat="1" applyBorder="1" applyAlignment="1">
      <alignment horizontal="right"/>
    </xf>
    <xf numFmtId="0" fontId="5" fillId="0" borderId="12" xfId="0" applyFont="1" applyBorder="1"/>
    <xf numFmtId="0" fontId="5" fillId="0" borderId="3" xfId="0" applyFont="1" applyBorder="1"/>
    <xf numFmtId="0" fontId="5" fillId="0" borderId="0" xfId="0" applyFont="1" applyFill="1"/>
    <xf numFmtId="0" fontId="0" fillId="0" borderId="0" xfId="0" applyFill="1"/>
    <xf numFmtId="0" fontId="0" fillId="0" borderId="17" xfId="0" applyFill="1" applyBorder="1" applyAlignment="1">
      <alignment wrapText="1"/>
    </xf>
    <xf numFmtId="0" fontId="0" fillId="0" borderId="0" xfId="0" applyFill="1" applyAlignment="1">
      <alignment horizontal="right"/>
    </xf>
    <xf numFmtId="0" fontId="5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0" fillId="0" borderId="17" xfId="0" applyBorder="1"/>
    <xf numFmtId="0" fontId="0" fillId="0" borderId="17" xfId="0" applyBorder="1" applyAlignment="1">
      <alignment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Fill="1"/>
    <xf numFmtId="165" fontId="0" fillId="0" borderId="0" xfId="0" applyNumberFormat="1" applyFill="1" applyBorder="1"/>
    <xf numFmtId="0" fontId="5" fillId="0" borderId="18" xfId="0" applyFont="1" applyBorder="1"/>
    <xf numFmtId="0" fontId="0" fillId="0" borderId="18" xfId="0" applyBorder="1"/>
    <xf numFmtId="165" fontId="0" fillId="3" borderId="18" xfId="0" applyNumberFormat="1" applyFill="1" applyBorder="1"/>
    <xf numFmtId="0" fontId="0" fillId="3" borderId="19" xfId="0" applyFill="1" applyBorder="1"/>
    <xf numFmtId="166" fontId="0" fillId="0" borderId="18" xfId="0" applyNumberFormat="1" applyBorder="1" applyAlignment="1">
      <alignment horizontal="right"/>
    </xf>
    <xf numFmtId="1" fontId="5" fillId="0" borderId="18" xfId="0" applyNumberFormat="1" applyFont="1" applyBorder="1" applyAlignment="1">
      <alignment horizontal="right"/>
    </xf>
    <xf numFmtId="14" fontId="0" fillId="0" borderId="18" xfId="0" applyNumberFormat="1" applyBorder="1"/>
    <xf numFmtId="0" fontId="0" fillId="0" borderId="19" xfId="0" applyBorder="1"/>
    <xf numFmtId="0" fontId="0" fillId="0" borderId="19" xfId="0" applyFill="1" applyBorder="1"/>
    <xf numFmtId="0" fontId="0" fillId="0" borderId="17" xfId="0" applyFill="1" applyBorder="1"/>
    <xf numFmtId="1" fontId="0" fillId="0" borderId="0" xfId="0" applyNumberFormat="1" applyFill="1"/>
    <xf numFmtId="1" fontId="0" fillId="0" borderId="20" xfId="0" applyNumberFormat="1" applyFill="1" applyBorder="1"/>
    <xf numFmtId="1" fontId="0" fillId="0" borderId="11" xfId="0" applyNumberFormat="1" applyFill="1" applyBorder="1"/>
    <xf numFmtId="1" fontId="0" fillId="0" borderId="3" xfId="0" applyNumberFormat="1" applyFill="1" applyBorder="1"/>
    <xf numFmtId="1" fontId="0" fillId="0" borderId="0" xfId="0" applyNumberFormat="1" applyFill="1" applyBorder="1"/>
    <xf numFmtId="1" fontId="0" fillId="0" borderId="3" xfId="0" applyNumberFormat="1" applyFill="1" applyBorder="1" applyAlignment="1">
      <alignment horizontal="right"/>
    </xf>
    <xf numFmtId="0" fontId="0" fillId="0" borderId="12" xfId="0" applyFill="1" applyBorder="1"/>
    <xf numFmtId="166" fontId="0" fillId="0" borderId="0" xfId="0" applyNumberFormat="1" applyFill="1"/>
    <xf numFmtId="0" fontId="0" fillId="0" borderId="3" xfId="0" applyFill="1" applyBorder="1"/>
    <xf numFmtId="9" fontId="0" fillId="0" borderId="0" xfId="0" applyNumberFormat="1" applyFill="1"/>
    <xf numFmtId="0" fontId="4" fillId="0" borderId="0" xfId="0" applyFont="1" applyBorder="1"/>
    <xf numFmtId="0" fontId="0" fillId="3" borderId="0" xfId="0" applyFill="1" applyBorder="1"/>
    <xf numFmtId="14" fontId="0" fillId="3" borderId="0" xfId="0" applyNumberFormat="1" applyFill="1" applyBorder="1"/>
    <xf numFmtId="165" fontId="0" fillId="3" borderId="0" xfId="0" applyNumberFormat="1" applyFill="1" applyBorder="1"/>
    <xf numFmtId="166" fontId="0" fillId="0" borderId="0" xfId="0" applyNumberFormat="1" applyBorder="1" applyAlignment="1">
      <alignment horizontal="right"/>
    </xf>
    <xf numFmtId="1" fontId="5" fillId="0" borderId="0" xfId="0" applyNumberFormat="1" applyFont="1" applyBorder="1" applyAlignment="1">
      <alignment horizontal="left"/>
    </xf>
    <xf numFmtId="1" fontId="5" fillId="0" borderId="0" xfId="0" applyNumberFormat="1" applyFont="1" applyBorder="1" applyAlignment="1">
      <alignment horizontal="right"/>
    </xf>
    <xf numFmtId="0" fontId="1" fillId="4" borderId="7" xfId="0" applyFont="1" applyFill="1" applyBorder="1"/>
    <xf numFmtId="14" fontId="0" fillId="4" borderId="7" xfId="0" applyNumberFormat="1" applyFill="1" applyBorder="1"/>
    <xf numFmtId="165" fontId="0" fillId="4" borderId="7" xfId="0" applyNumberFormat="1" applyFill="1" applyBorder="1"/>
    <xf numFmtId="0" fontId="0" fillId="4" borderId="7" xfId="0" applyFill="1" applyBorder="1"/>
    <xf numFmtId="0" fontId="0" fillId="0" borderId="9" xfId="0" applyBorder="1"/>
    <xf numFmtId="0" fontId="0" fillId="0" borderId="21" xfId="0" applyBorder="1"/>
    <xf numFmtId="0" fontId="0" fillId="0" borderId="8" xfId="0" applyBorder="1"/>
    <xf numFmtId="164" fontId="0" fillId="0" borderId="21" xfId="0" applyNumberFormat="1" applyBorder="1" applyAlignment="1">
      <alignment horizontal="right"/>
    </xf>
    <xf numFmtId="1" fontId="0" fillId="0" borderId="21" xfId="0" applyNumberFormat="1" applyBorder="1" applyAlignment="1">
      <alignment horizontal="right"/>
    </xf>
    <xf numFmtId="1" fontId="0" fillId="0" borderId="0" xfId="0" applyNumberFormat="1" applyAlignment="1">
      <alignment horizontal="center"/>
    </xf>
    <xf numFmtId="1" fontId="0" fillId="2" borderId="0" xfId="0" applyNumberFormat="1" applyFill="1" applyAlignment="1">
      <alignment horizontal="right"/>
    </xf>
    <xf numFmtId="0" fontId="5" fillId="0" borderId="17" xfId="0" applyFont="1" applyBorder="1"/>
    <xf numFmtId="1" fontId="0" fillId="0" borderId="4" xfId="0" applyNumberFormat="1" applyBorder="1"/>
    <xf numFmtId="1" fontId="0" fillId="0" borderId="7" xfId="0" applyNumberFormat="1" applyBorder="1" applyAlignment="1">
      <alignment horizontal="right"/>
    </xf>
    <xf numFmtId="1" fontId="5" fillId="0" borderId="22" xfId="0" applyNumberFormat="1" applyFont="1" applyBorder="1" applyAlignment="1">
      <alignment horizontal="left"/>
    </xf>
    <xf numFmtId="1" fontId="0" fillId="0" borderId="23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1" fontId="0" fillId="0" borderId="0" xfId="0" applyNumberFormat="1" applyFill="1" applyBorder="1" applyAlignment="1">
      <alignment horizontal="right"/>
    </xf>
    <xf numFmtId="1" fontId="0" fillId="0" borderId="12" xfId="0" applyNumberFormat="1" applyFill="1" applyBorder="1"/>
    <xf numFmtId="166" fontId="0" fillId="2" borderId="6" xfId="0" applyNumberFormat="1" applyFill="1" applyBorder="1"/>
    <xf numFmtId="166" fontId="0" fillId="0" borderId="6" xfId="0" applyNumberFormat="1" applyFill="1" applyBorder="1"/>
    <xf numFmtId="166" fontId="0" fillId="0" borderId="0" xfId="0" applyNumberFormat="1" applyFill="1" applyBorder="1"/>
    <xf numFmtId="166" fontId="0" fillId="0" borderId="4" xfId="0" applyNumberFormat="1" applyBorder="1" applyAlignment="1">
      <alignment horizontal="right"/>
    </xf>
    <xf numFmtId="10" fontId="0" fillId="0" borderId="18" xfId="0" applyNumberFormat="1" applyBorder="1"/>
    <xf numFmtId="10" fontId="0" fillId="0" borderId="0" xfId="0" applyNumberFormat="1"/>
    <xf numFmtId="164" fontId="0" fillId="0" borderId="4" xfId="0" applyNumberFormat="1" applyBorder="1" applyAlignment="1">
      <alignment horizontal="right"/>
    </xf>
    <xf numFmtId="10" fontId="5" fillId="0" borderId="0" xfId="0" applyNumberFormat="1" applyFont="1"/>
    <xf numFmtId="10" fontId="0" fillId="0" borderId="0" xfId="0" applyNumberFormat="1" applyBorder="1"/>
    <xf numFmtId="10" fontId="0" fillId="0" borderId="7" xfId="0" applyNumberFormat="1" applyBorder="1"/>
    <xf numFmtId="10" fontId="5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4"/>
  <sheetViews>
    <sheetView topLeftCell="A16" workbookViewId="0">
      <selection activeCell="A43" sqref="A43"/>
    </sheetView>
  </sheetViews>
  <sheetFormatPr defaultColWidth="9.109375" defaultRowHeight="13.2" x14ac:dyDescent="0.25"/>
  <cols>
    <col min="1" max="1" width="24.33203125" style="117" customWidth="1"/>
    <col min="2" max="2" width="71.33203125" style="117" customWidth="1"/>
    <col min="3" max="3" width="1.44140625" style="117" customWidth="1"/>
    <col min="4" max="16384" width="9.109375" style="117"/>
  </cols>
  <sheetData>
    <row r="1" spans="1:3" x14ac:dyDescent="0.25">
      <c r="A1" s="116" t="s">
        <v>225</v>
      </c>
      <c r="C1" s="14"/>
    </row>
    <row r="2" spans="1:3" ht="7.5" customHeight="1" x14ac:dyDescent="0.25">
      <c r="C2" s="14"/>
    </row>
    <row r="3" spans="1:3" x14ac:dyDescent="0.25">
      <c r="A3" s="119" t="s">
        <v>119</v>
      </c>
      <c r="B3" s="166" t="s">
        <v>358</v>
      </c>
      <c r="C3" s="14"/>
    </row>
    <row r="4" spans="1:3" x14ac:dyDescent="0.25">
      <c r="A4" s="119" t="s">
        <v>219</v>
      </c>
      <c r="B4" s="122"/>
      <c r="C4" s="14"/>
    </row>
    <row r="5" spans="1:3" x14ac:dyDescent="0.25">
      <c r="A5" s="119" t="s">
        <v>210</v>
      </c>
      <c r="B5" s="122"/>
      <c r="C5" s="14"/>
    </row>
    <row r="6" spans="1:3" ht="4.5" customHeight="1" x14ac:dyDescent="0.25">
      <c r="A6" s="119"/>
      <c r="B6"/>
      <c r="C6" s="14"/>
    </row>
    <row r="7" spans="1:3" x14ac:dyDescent="0.25">
      <c r="A7" s="119" t="s">
        <v>220</v>
      </c>
      <c r="B7" s="122" t="s">
        <v>359</v>
      </c>
      <c r="C7" s="14"/>
    </row>
    <row r="8" spans="1:3" ht="4.5" customHeight="1" x14ac:dyDescent="0.25">
      <c r="A8" s="119"/>
      <c r="B8"/>
      <c r="C8" s="14"/>
    </row>
    <row r="9" spans="1:3" x14ac:dyDescent="0.25">
      <c r="A9" s="119" t="s">
        <v>221</v>
      </c>
      <c r="B9" s="122" t="s">
        <v>360</v>
      </c>
      <c r="C9" s="14"/>
    </row>
    <row r="10" spans="1:3" ht="4.5" customHeight="1" x14ac:dyDescent="0.25">
      <c r="A10" s="119"/>
      <c r="B10"/>
      <c r="C10" s="14"/>
    </row>
    <row r="11" spans="1:3" x14ac:dyDescent="0.25">
      <c r="A11" s="119" t="s">
        <v>222</v>
      </c>
      <c r="B11" s="123" t="s">
        <v>361</v>
      </c>
      <c r="C11" s="14"/>
    </row>
    <row r="12" spans="1:3" ht="4.5" customHeight="1" x14ac:dyDescent="0.25">
      <c r="A12" s="119"/>
      <c r="B12"/>
      <c r="C12" s="14"/>
    </row>
    <row r="13" spans="1:3" x14ac:dyDescent="0.25">
      <c r="A13" s="119" t="s">
        <v>113</v>
      </c>
      <c r="B13" s="123" t="s">
        <v>362</v>
      </c>
      <c r="C13" s="14"/>
    </row>
    <row r="14" spans="1:3" ht="4.5" customHeight="1" x14ac:dyDescent="0.25">
      <c r="A14" s="119"/>
      <c r="B14"/>
      <c r="C14" s="14"/>
    </row>
    <row r="15" spans="1:3" x14ac:dyDescent="0.25">
      <c r="A15" s="119" t="s">
        <v>223</v>
      </c>
      <c r="B15" s="122" t="s">
        <v>363</v>
      </c>
      <c r="C15" s="14"/>
    </row>
    <row r="16" spans="1:3" x14ac:dyDescent="0.25">
      <c r="A16" s="119" t="s">
        <v>224</v>
      </c>
      <c r="B16"/>
      <c r="C16" s="14"/>
    </row>
    <row r="17" spans="1:3" ht="4.5" customHeight="1" x14ac:dyDescent="0.25">
      <c r="A17" s="119"/>
      <c r="B17"/>
      <c r="C17" s="14"/>
    </row>
    <row r="18" spans="1:3" x14ac:dyDescent="0.25">
      <c r="A18" s="119" t="s">
        <v>111</v>
      </c>
      <c r="B18" s="122" t="s">
        <v>364</v>
      </c>
      <c r="C18" s="14"/>
    </row>
    <row r="19" spans="1:3" x14ac:dyDescent="0.25">
      <c r="A19" s="119" t="s">
        <v>112</v>
      </c>
      <c r="B19"/>
      <c r="C19" s="14"/>
    </row>
    <row r="20" spans="1:3" ht="6.75" customHeight="1" x14ac:dyDescent="0.25">
      <c r="A20" s="40"/>
      <c r="B20" s="14"/>
      <c r="C20" s="14"/>
    </row>
    <row r="21" spans="1:3" x14ac:dyDescent="0.25">
      <c r="A21" s="120" t="s">
        <v>114</v>
      </c>
      <c r="B21"/>
      <c r="C21" s="14"/>
    </row>
    <row r="22" spans="1:3" x14ac:dyDescent="0.25">
      <c r="A22" s="119" t="s">
        <v>89</v>
      </c>
      <c r="B22" s="123" t="s">
        <v>365</v>
      </c>
      <c r="C22" s="14"/>
    </row>
    <row r="23" spans="1:3" x14ac:dyDescent="0.25">
      <c r="A23" s="119" t="s">
        <v>115</v>
      </c>
      <c r="B23" s="123"/>
      <c r="C23" s="14"/>
    </row>
    <row r="24" spans="1:3" ht="7.5" customHeight="1" x14ac:dyDescent="0.25">
      <c r="A24" s="40"/>
      <c r="B24" s="14"/>
      <c r="C24" s="14"/>
    </row>
    <row r="25" spans="1:3" x14ac:dyDescent="0.25">
      <c r="A25" s="120" t="s">
        <v>116</v>
      </c>
      <c r="B25"/>
      <c r="C25" s="14"/>
    </row>
    <row r="26" spans="1:3" x14ac:dyDescent="0.25">
      <c r="A26" s="121" t="s">
        <v>117</v>
      </c>
      <c r="B26" s="123" t="s">
        <v>366</v>
      </c>
      <c r="C26" s="14"/>
    </row>
    <row r="27" spans="1:3" x14ac:dyDescent="0.25">
      <c r="A27" s="119" t="s">
        <v>118</v>
      </c>
      <c r="B27" s="137" t="s">
        <v>367</v>
      </c>
      <c r="C27" s="14"/>
    </row>
    <row r="28" spans="1:3" x14ac:dyDescent="0.25">
      <c r="A28" s="119" t="s">
        <v>115</v>
      </c>
      <c r="B28" s="123"/>
      <c r="C28" s="14"/>
    </row>
    <row r="29" spans="1:3" ht="7.5" customHeight="1" x14ac:dyDescent="0.25">
      <c r="A29" s="40"/>
      <c r="B29" s="14"/>
      <c r="C29" s="14"/>
    </row>
    <row r="30" spans="1:3" x14ac:dyDescent="0.25">
      <c r="A30" s="120" t="s">
        <v>265</v>
      </c>
      <c r="B30"/>
      <c r="C30" s="14"/>
    </row>
    <row r="31" spans="1:3" x14ac:dyDescent="0.25">
      <c r="A31" s="119" t="s">
        <v>89</v>
      </c>
      <c r="B31" s="123" t="s">
        <v>368</v>
      </c>
      <c r="C31" s="14"/>
    </row>
    <row r="32" spans="1:3" x14ac:dyDescent="0.25">
      <c r="A32" s="119" t="s">
        <v>115</v>
      </c>
      <c r="B32" s="123"/>
      <c r="C32" s="14"/>
    </row>
    <row r="33" spans="1:3" ht="7.5" customHeight="1" x14ac:dyDescent="0.25">
      <c r="A33" s="40"/>
      <c r="B33" s="14"/>
      <c r="C33" s="14"/>
    </row>
    <row r="34" spans="1:3" x14ac:dyDescent="0.25">
      <c r="A34" s="120" t="s">
        <v>370</v>
      </c>
      <c r="B34" t="s">
        <v>370</v>
      </c>
      <c r="C34" s="14"/>
    </row>
    <row r="35" spans="1:3" x14ac:dyDescent="0.25">
      <c r="A35" s="119" t="s">
        <v>89</v>
      </c>
      <c r="B35" s="123" t="s">
        <v>369</v>
      </c>
      <c r="C35" s="14"/>
    </row>
    <row r="36" spans="1:3" x14ac:dyDescent="0.25">
      <c r="A36" s="119" t="s">
        <v>115</v>
      </c>
      <c r="B36" s="123"/>
      <c r="C36" s="14"/>
    </row>
    <row r="37" spans="1:3" ht="7.5" customHeight="1" x14ac:dyDescent="0.25">
      <c r="A37" s="40"/>
      <c r="B37" s="14"/>
      <c r="C37" s="14"/>
    </row>
    <row r="38" spans="1:3" x14ac:dyDescent="0.25">
      <c r="A38" s="120" t="s">
        <v>381</v>
      </c>
      <c r="B38" t="s">
        <v>371</v>
      </c>
      <c r="C38" s="14"/>
    </row>
    <row r="39" spans="1:3" x14ac:dyDescent="0.25">
      <c r="A39" s="119" t="s">
        <v>89</v>
      </c>
      <c r="B39" s="123" t="s">
        <v>372</v>
      </c>
      <c r="C39" s="14"/>
    </row>
    <row r="40" spans="1:3" x14ac:dyDescent="0.25">
      <c r="A40" s="119" t="s">
        <v>115</v>
      </c>
      <c r="B40" s="123"/>
      <c r="C40" s="14"/>
    </row>
    <row r="41" spans="1:3" ht="7.5" customHeight="1" x14ac:dyDescent="0.25">
      <c r="A41" s="40"/>
      <c r="B41" s="14"/>
      <c r="C41" s="14"/>
    </row>
    <row r="42" spans="1:3" x14ac:dyDescent="0.25">
      <c r="A42" s="120" t="s">
        <v>382</v>
      </c>
      <c r="B42"/>
      <c r="C42" s="14"/>
    </row>
    <row r="43" spans="1:3" x14ac:dyDescent="0.25">
      <c r="A43" s="119" t="s">
        <v>89</v>
      </c>
      <c r="B43" s="123"/>
      <c r="C43" s="14"/>
    </row>
    <row r="44" spans="1:3" x14ac:dyDescent="0.25">
      <c r="A44" s="119" t="s">
        <v>115</v>
      </c>
      <c r="B44" s="123"/>
      <c r="C44" s="14"/>
    </row>
    <row r="45" spans="1:3" ht="7.5" customHeight="1" x14ac:dyDescent="0.25">
      <c r="A45" s="40"/>
      <c r="B45" s="14"/>
      <c r="C45" s="14"/>
    </row>
    <row r="46" spans="1:3" x14ac:dyDescent="0.25">
      <c r="A46" s="120" t="s">
        <v>356</v>
      </c>
      <c r="B46"/>
      <c r="C46" s="14"/>
    </row>
    <row r="47" spans="1:3" x14ac:dyDescent="0.25">
      <c r="A47" s="119" t="s">
        <v>89</v>
      </c>
      <c r="B47" s="123"/>
      <c r="C47" s="14"/>
    </row>
    <row r="48" spans="1:3" x14ac:dyDescent="0.25">
      <c r="A48" s="119" t="s">
        <v>115</v>
      </c>
      <c r="B48" s="123"/>
      <c r="C48" s="14"/>
    </row>
    <row r="49" spans="1:3" ht="7.5" customHeight="1" x14ac:dyDescent="0.25">
      <c r="A49" s="40"/>
      <c r="B49" s="14"/>
      <c r="C49" s="14"/>
    </row>
    <row r="50" spans="1:3" x14ac:dyDescent="0.25">
      <c r="A50" s="120" t="s">
        <v>266</v>
      </c>
      <c r="B50"/>
      <c r="C50" s="14"/>
    </row>
    <row r="51" spans="1:3" x14ac:dyDescent="0.25">
      <c r="A51" s="119" t="s">
        <v>89</v>
      </c>
      <c r="B51" s="123"/>
      <c r="C51" s="14"/>
    </row>
    <row r="52" spans="1:3" x14ac:dyDescent="0.25">
      <c r="A52" s="119" t="s">
        <v>137</v>
      </c>
      <c r="B52" s="123"/>
      <c r="C52" s="14"/>
    </row>
    <row r="53" spans="1:3" x14ac:dyDescent="0.25">
      <c r="A53" s="119" t="s">
        <v>115</v>
      </c>
      <c r="B53" s="118"/>
      <c r="C53" s="14"/>
    </row>
    <row r="54" spans="1:3" ht="7.5" customHeight="1" x14ac:dyDescent="0.25">
      <c r="A54" s="14"/>
      <c r="B54" s="14"/>
      <c r="C54" s="14"/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D212"/>
  <sheetViews>
    <sheetView workbookViewId="0">
      <selection activeCell="D15" sqref="D15"/>
    </sheetView>
  </sheetViews>
  <sheetFormatPr defaultRowHeight="13.2" x14ac:dyDescent="0.25"/>
  <cols>
    <col min="2" max="2" width="9.109375" style="11" customWidth="1"/>
    <col min="3" max="4" width="9.109375" style="18" customWidth="1"/>
    <col min="5" max="5" width="9.109375" style="99" customWidth="1"/>
    <col min="6" max="6" width="9.109375" style="11" customWidth="1"/>
    <col min="7" max="7" width="14.33203125" customWidth="1"/>
    <col min="8" max="8" width="11.44140625" style="22" customWidth="1"/>
    <col min="10" max="10" width="23" customWidth="1"/>
    <col min="11" max="11" width="19.5546875" customWidth="1"/>
    <col min="12" max="12" width="8.5546875" customWidth="1"/>
    <col min="13" max="23" width="5" customWidth="1"/>
    <col min="24" max="24" width="4.33203125" customWidth="1"/>
    <col min="25" max="39" width="5.5546875" customWidth="1"/>
    <col min="40" max="54" width="6.44140625" style="17" customWidth="1"/>
    <col min="55" max="160" width="6.44140625" customWidth="1"/>
  </cols>
  <sheetData>
    <row r="1" spans="1:160" x14ac:dyDescent="0.25">
      <c r="A1" s="21" t="str">
        <f>Descriptive!B3</f>
        <v>HBM-2</v>
      </c>
      <c r="B1" s="21" t="s">
        <v>104</v>
      </c>
      <c r="C1" s="11"/>
      <c r="F1" s="19"/>
      <c r="G1" s="11"/>
      <c r="H1" s="22" t="s">
        <v>66</v>
      </c>
      <c r="I1" s="37"/>
      <c r="J1" t="s">
        <v>186</v>
      </c>
      <c r="AN1"/>
      <c r="BC1" s="17"/>
    </row>
    <row r="2" spans="1:160" x14ac:dyDescent="0.25">
      <c r="A2" t="s">
        <v>105</v>
      </c>
      <c r="C2" s="48" t="s">
        <v>373</v>
      </c>
      <c r="D2" s="162" t="s">
        <v>374</v>
      </c>
      <c r="E2" s="163" t="s">
        <v>375</v>
      </c>
      <c r="F2" s="38"/>
      <c r="H2" s="22" t="s">
        <v>67</v>
      </c>
      <c r="J2" t="s">
        <v>217</v>
      </c>
    </row>
    <row r="3" spans="1:160" x14ac:dyDescent="0.25">
      <c r="A3" t="s">
        <v>106</v>
      </c>
      <c r="C3" s="39" t="s">
        <v>376</v>
      </c>
      <c r="D3" s="162"/>
      <c r="E3" s="163"/>
      <c r="F3" s="38"/>
      <c r="H3" s="22" t="s">
        <v>68</v>
      </c>
      <c r="J3" t="s">
        <v>218</v>
      </c>
    </row>
    <row r="4" spans="1:160" x14ac:dyDescent="0.25">
      <c r="A4" s="124" t="s">
        <v>0</v>
      </c>
      <c r="B4" s="124" t="s">
        <v>6</v>
      </c>
      <c r="C4" s="125" t="s">
        <v>7</v>
      </c>
      <c r="D4" s="125" t="s">
        <v>8</v>
      </c>
      <c r="E4" s="164" t="s">
        <v>216</v>
      </c>
      <c r="F4" s="124" t="s">
        <v>47</v>
      </c>
      <c r="G4" s="124" t="s">
        <v>115</v>
      </c>
      <c r="H4" s="22" t="s">
        <v>69</v>
      </c>
      <c r="AW4" s="17" t="s">
        <v>157</v>
      </c>
    </row>
    <row r="5" spans="1:160" x14ac:dyDescent="0.25">
      <c r="A5" s="14"/>
      <c r="B5" s="40"/>
      <c r="C5" s="41"/>
      <c r="D5" s="41"/>
      <c r="E5" s="165"/>
      <c r="F5" s="40"/>
      <c r="G5" s="14"/>
      <c r="X5" t="s">
        <v>50</v>
      </c>
      <c r="AN5" s="17" t="s">
        <v>76</v>
      </c>
      <c r="AW5" s="17" t="s">
        <v>35</v>
      </c>
      <c r="AX5" s="17" t="s">
        <v>35</v>
      </c>
      <c r="AY5" s="17" t="s">
        <v>35</v>
      </c>
      <c r="AZ5" s="17" t="s">
        <v>35</v>
      </c>
      <c r="BA5" s="17" t="s">
        <v>35</v>
      </c>
      <c r="BB5" s="17" t="s">
        <v>35</v>
      </c>
      <c r="BC5" s="17" t="s">
        <v>35</v>
      </c>
      <c r="BD5" s="17" t="s">
        <v>35</v>
      </c>
      <c r="BE5" s="17" t="s">
        <v>26</v>
      </c>
      <c r="BF5" s="17" t="s">
        <v>26</v>
      </c>
      <c r="BG5" s="17" t="s">
        <v>26</v>
      </c>
      <c r="BH5" s="17" t="s">
        <v>26</v>
      </c>
      <c r="BI5" s="17" t="s">
        <v>26</v>
      </c>
      <c r="BJ5" s="17" t="s">
        <v>26</v>
      </c>
      <c r="BK5" s="17" t="s">
        <v>26</v>
      </c>
      <c r="BL5" s="17" t="s">
        <v>26</v>
      </c>
      <c r="BM5" t="s">
        <v>44</v>
      </c>
      <c r="BN5" t="s">
        <v>44</v>
      </c>
      <c r="BO5" t="s">
        <v>44</v>
      </c>
      <c r="BP5" t="s">
        <v>44</v>
      </c>
      <c r="BQ5" t="s">
        <v>44</v>
      </c>
      <c r="BR5" t="s">
        <v>44</v>
      </c>
      <c r="BS5" t="s">
        <v>44</v>
      </c>
      <c r="BT5" t="s">
        <v>44</v>
      </c>
      <c r="BU5" t="s">
        <v>14</v>
      </c>
      <c r="BV5" t="s">
        <v>14</v>
      </c>
      <c r="BW5" t="s">
        <v>14</v>
      </c>
      <c r="BX5" t="s">
        <v>14</v>
      </c>
      <c r="BY5" t="s">
        <v>14</v>
      </c>
      <c r="BZ5" t="s">
        <v>14</v>
      </c>
      <c r="CA5" t="s">
        <v>14</v>
      </c>
      <c r="CB5" t="s">
        <v>14</v>
      </c>
      <c r="CC5" t="s">
        <v>19</v>
      </c>
      <c r="CD5" t="s">
        <v>19</v>
      </c>
      <c r="CE5" t="s">
        <v>19</v>
      </c>
      <c r="CF5" t="s">
        <v>19</v>
      </c>
      <c r="CG5" t="s">
        <v>19</v>
      </c>
      <c r="CH5" t="s">
        <v>19</v>
      </c>
      <c r="CI5" t="s">
        <v>19</v>
      </c>
      <c r="CJ5" t="s">
        <v>19</v>
      </c>
      <c r="CK5" t="s">
        <v>22</v>
      </c>
      <c r="CL5" t="s">
        <v>22</v>
      </c>
      <c r="CM5" t="s">
        <v>22</v>
      </c>
      <c r="CN5" t="s">
        <v>22</v>
      </c>
      <c r="CO5" t="s">
        <v>22</v>
      </c>
      <c r="CP5" t="s">
        <v>22</v>
      </c>
      <c r="CQ5" t="s">
        <v>22</v>
      </c>
      <c r="CR5" t="s">
        <v>22</v>
      </c>
      <c r="CS5" t="s">
        <v>11</v>
      </c>
      <c r="CT5" t="s">
        <v>11</v>
      </c>
      <c r="CU5" t="s">
        <v>11</v>
      </c>
      <c r="CV5" t="s">
        <v>11</v>
      </c>
      <c r="CW5" t="s">
        <v>11</v>
      </c>
      <c r="CX5" t="s">
        <v>11</v>
      </c>
      <c r="CY5" t="s">
        <v>11</v>
      </c>
      <c r="CZ5" t="s">
        <v>11</v>
      </c>
      <c r="DA5" t="s">
        <v>226</v>
      </c>
      <c r="DB5" t="s">
        <v>226</v>
      </c>
      <c r="DC5" t="s">
        <v>226</v>
      </c>
      <c r="DD5" t="s">
        <v>226</v>
      </c>
      <c r="DE5" t="s">
        <v>226</v>
      </c>
      <c r="DF5" t="s">
        <v>226</v>
      </c>
      <c r="DG5" t="s">
        <v>226</v>
      </c>
      <c r="DH5" t="s">
        <v>226</v>
      </c>
      <c r="DI5" t="s">
        <v>48</v>
      </c>
      <c r="DJ5" t="s">
        <v>48</v>
      </c>
      <c r="DK5" t="s">
        <v>48</v>
      </c>
      <c r="DL5" t="s">
        <v>48</v>
      </c>
      <c r="DM5" t="s">
        <v>48</v>
      </c>
      <c r="DN5" t="s">
        <v>48</v>
      </c>
      <c r="DO5" t="s">
        <v>48</v>
      </c>
      <c r="DP5" t="s">
        <v>48</v>
      </c>
      <c r="DQ5" t="s">
        <v>38</v>
      </c>
      <c r="DR5" t="s">
        <v>38</v>
      </c>
      <c r="DS5" t="s">
        <v>38</v>
      </c>
      <c r="DT5" t="s">
        <v>38</v>
      </c>
      <c r="DU5" t="s">
        <v>38</v>
      </c>
      <c r="DV5" t="s">
        <v>38</v>
      </c>
      <c r="DW5" t="s">
        <v>38</v>
      </c>
      <c r="DX5" t="s">
        <v>38</v>
      </c>
      <c r="DY5" t="s">
        <v>227</v>
      </c>
      <c r="DZ5" t="s">
        <v>227</v>
      </c>
      <c r="EA5" t="s">
        <v>227</v>
      </c>
      <c r="EB5" t="s">
        <v>227</v>
      </c>
      <c r="EC5" t="s">
        <v>227</v>
      </c>
      <c r="ED5" t="s">
        <v>227</v>
      </c>
      <c r="EE5" t="s">
        <v>227</v>
      </c>
      <c r="EF5" t="s">
        <v>227</v>
      </c>
      <c r="EG5" t="s">
        <v>29</v>
      </c>
      <c r="EH5" t="s">
        <v>29</v>
      </c>
      <c r="EI5" t="s">
        <v>29</v>
      </c>
      <c r="EJ5" t="s">
        <v>29</v>
      </c>
      <c r="EK5" t="s">
        <v>29</v>
      </c>
      <c r="EL5" t="s">
        <v>29</v>
      </c>
      <c r="EM5" t="s">
        <v>29</v>
      </c>
      <c r="EN5" t="s">
        <v>29</v>
      </c>
      <c r="EO5" t="s">
        <v>31</v>
      </c>
      <c r="EP5" t="s">
        <v>31</v>
      </c>
      <c r="EQ5" t="s">
        <v>31</v>
      </c>
      <c r="ER5" t="s">
        <v>31</v>
      </c>
      <c r="ES5" t="s">
        <v>31</v>
      </c>
      <c r="ET5" t="s">
        <v>31</v>
      </c>
      <c r="EU5" t="s">
        <v>31</v>
      </c>
      <c r="EV5" t="s">
        <v>31</v>
      </c>
      <c r="EW5" t="s">
        <v>51</v>
      </c>
      <c r="EX5" t="s">
        <v>51</v>
      </c>
      <c r="EY5" t="s">
        <v>51</v>
      </c>
      <c r="EZ5" t="s">
        <v>51</v>
      </c>
      <c r="FA5" t="s">
        <v>51</v>
      </c>
      <c r="FB5" t="s">
        <v>51</v>
      </c>
      <c r="FC5" t="s">
        <v>51</v>
      </c>
      <c r="FD5" t="s">
        <v>51</v>
      </c>
    </row>
    <row r="6" spans="1:160" x14ac:dyDescent="0.25">
      <c r="B6" s="23" t="s">
        <v>71</v>
      </c>
      <c r="C6" s="18" t="s">
        <v>9</v>
      </c>
      <c r="D6" s="18" t="s">
        <v>10</v>
      </c>
      <c r="F6" s="11" t="s">
        <v>107</v>
      </c>
      <c r="X6" t="s">
        <v>35</v>
      </c>
      <c r="Y6" t="s">
        <v>26</v>
      </c>
      <c r="Z6" t="s">
        <v>44</v>
      </c>
      <c r="AA6" t="s">
        <v>14</v>
      </c>
      <c r="AB6" t="s">
        <v>19</v>
      </c>
      <c r="AC6" t="s">
        <v>22</v>
      </c>
      <c r="AD6" t="s">
        <v>11</v>
      </c>
      <c r="AE6" t="s">
        <v>226</v>
      </c>
      <c r="AF6" t="s">
        <v>48</v>
      </c>
      <c r="AG6" t="s">
        <v>38</v>
      </c>
      <c r="AH6" t="s">
        <v>227</v>
      </c>
      <c r="AI6" t="s">
        <v>29</v>
      </c>
      <c r="AJ6" t="s">
        <v>31</v>
      </c>
      <c r="AK6" t="s">
        <v>51</v>
      </c>
      <c r="AL6" t="s">
        <v>52</v>
      </c>
      <c r="AN6" s="24">
        <v>1</v>
      </c>
      <c r="AO6" s="24">
        <v>2</v>
      </c>
      <c r="AP6" s="24">
        <v>3</v>
      </c>
      <c r="AQ6" s="24">
        <v>4</v>
      </c>
      <c r="AR6" s="69">
        <v>11</v>
      </c>
      <c r="AS6" s="69">
        <v>12</v>
      </c>
      <c r="AT6" s="69">
        <v>13</v>
      </c>
      <c r="AU6" s="69">
        <v>14</v>
      </c>
      <c r="AW6" s="24">
        <v>1</v>
      </c>
      <c r="AX6" s="24">
        <v>2</v>
      </c>
      <c r="AY6" s="24">
        <v>3</v>
      </c>
      <c r="AZ6" s="24">
        <v>4</v>
      </c>
      <c r="BA6" s="69">
        <v>11</v>
      </c>
      <c r="BB6" s="69">
        <v>12</v>
      </c>
      <c r="BC6" s="69">
        <v>13</v>
      </c>
      <c r="BD6" s="69">
        <v>14</v>
      </c>
      <c r="BE6" s="24">
        <v>1</v>
      </c>
      <c r="BF6" s="24">
        <v>2</v>
      </c>
      <c r="BG6" s="24">
        <v>3</v>
      </c>
      <c r="BH6" s="24">
        <v>4</v>
      </c>
      <c r="BI6" s="69">
        <v>11</v>
      </c>
      <c r="BJ6" s="69">
        <v>12</v>
      </c>
      <c r="BK6" s="69">
        <v>13</v>
      </c>
      <c r="BL6" s="69">
        <v>14</v>
      </c>
      <c r="BM6" s="24">
        <v>1</v>
      </c>
      <c r="BN6" s="24">
        <v>2</v>
      </c>
      <c r="BO6" s="24">
        <v>3</v>
      </c>
      <c r="BP6" s="24">
        <v>4</v>
      </c>
      <c r="BQ6" s="69">
        <v>11</v>
      </c>
      <c r="BR6" s="69">
        <v>12</v>
      </c>
      <c r="BS6" s="69">
        <v>13</v>
      </c>
      <c r="BT6" s="69">
        <v>14</v>
      </c>
      <c r="BU6" s="24">
        <v>1</v>
      </c>
      <c r="BV6" s="24">
        <v>2</v>
      </c>
      <c r="BW6" s="24">
        <v>3</v>
      </c>
      <c r="BX6" s="24">
        <v>4</v>
      </c>
      <c r="BY6" s="69">
        <v>11</v>
      </c>
      <c r="BZ6" s="69">
        <v>12</v>
      </c>
      <c r="CA6" s="69">
        <v>13</v>
      </c>
      <c r="CB6" s="69">
        <v>14</v>
      </c>
      <c r="CC6" s="24">
        <v>1</v>
      </c>
      <c r="CD6" s="24">
        <v>2</v>
      </c>
      <c r="CE6" s="24">
        <v>3</v>
      </c>
      <c r="CF6" s="24">
        <v>4</v>
      </c>
      <c r="CG6" s="69">
        <v>11</v>
      </c>
      <c r="CH6" s="69">
        <v>12</v>
      </c>
      <c r="CI6" s="69">
        <v>13</v>
      </c>
      <c r="CJ6" s="69">
        <v>14</v>
      </c>
      <c r="CK6" s="24">
        <v>1</v>
      </c>
      <c r="CL6" s="24">
        <v>2</v>
      </c>
      <c r="CM6" s="24">
        <v>3</v>
      </c>
      <c r="CN6" s="24">
        <v>4</v>
      </c>
      <c r="CO6" s="69">
        <v>11</v>
      </c>
      <c r="CP6" s="69">
        <v>12</v>
      </c>
      <c r="CQ6" s="69">
        <v>13</v>
      </c>
      <c r="CR6" s="69">
        <v>14</v>
      </c>
      <c r="CS6" s="24">
        <v>1</v>
      </c>
      <c r="CT6" s="24">
        <v>2</v>
      </c>
      <c r="CU6" s="24">
        <v>3</v>
      </c>
      <c r="CV6" s="24">
        <v>4</v>
      </c>
      <c r="CW6" s="69">
        <v>11</v>
      </c>
      <c r="CX6" s="69">
        <v>12</v>
      </c>
      <c r="CY6" s="69">
        <v>13</v>
      </c>
      <c r="CZ6" s="69">
        <v>14</v>
      </c>
      <c r="DA6" s="24">
        <v>1</v>
      </c>
      <c r="DB6" s="24">
        <v>2</v>
      </c>
      <c r="DC6" s="24">
        <v>3</v>
      </c>
      <c r="DD6" s="24">
        <v>4</v>
      </c>
      <c r="DE6" s="69">
        <v>11</v>
      </c>
      <c r="DF6" s="69">
        <v>12</v>
      </c>
      <c r="DG6" s="69">
        <v>13</v>
      </c>
      <c r="DH6" s="69">
        <v>14</v>
      </c>
      <c r="DI6" s="24">
        <v>1</v>
      </c>
      <c r="DJ6" s="24">
        <v>2</v>
      </c>
      <c r="DK6" s="24">
        <v>3</v>
      </c>
      <c r="DL6" s="24">
        <v>4</v>
      </c>
      <c r="DM6" s="69">
        <v>11</v>
      </c>
      <c r="DN6" s="69">
        <v>12</v>
      </c>
      <c r="DO6" s="69">
        <v>13</v>
      </c>
      <c r="DP6" s="69">
        <v>14</v>
      </c>
      <c r="DQ6" s="24">
        <v>1</v>
      </c>
      <c r="DR6" s="24">
        <v>2</v>
      </c>
      <c r="DS6" s="24">
        <v>3</v>
      </c>
      <c r="DT6" s="24">
        <v>4</v>
      </c>
      <c r="DU6" s="69">
        <v>11</v>
      </c>
      <c r="DV6" s="69">
        <v>12</v>
      </c>
      <c r="DW6" s="69">
        <v>13</v>
      </c>
      <c r="DX6" s="69">
        <v>14</v>
      </c>
      <c r="DY6" s="24">
        <v>1</v>
      </c>
      <c r="DZ6" s="24">
        <v>2</v>
      </c>
      <c r="EA6" s="24">
        <v>3</v>
      </c>
      <c r="EB6" s="24">
        <v>4</v>
      </c>
      <c r="EC6" s="69">
        <v>11</v>
      </c>
      <c r="ED6" s="69">
        <v>12</v>
      </c>
      <c r="EE6" s="69">
        <v>13</v>
      </c>
      <c r="EF6" s="69">
        <v>14</v>
      </c>
      <c r="EG6" s="24">
        <v>1</v>
      </c>
      <c r="EH6" s="24">
        <v>2</v>
      </c>
      <c r="EI6" s="24">
        <v>3</v>
      </c>
      <c r="EJ6" s="24">
        <v>4</v>
      </c>
      <c r="EK6" s="69">
        <v>11</v>
      </c>
      <c r="EL6" s="69">
        <v>12</v>
      </c>
      <c r="EM6" s="69">
        <v>13</v>
      </c>
      <c r="EN6" s="69">
        <v>14</v>
      </c>
      <c r="EO6" s="24">
        <v>1</v>
      </c>
      <c r="EP6" s="24">
        <v>2</v>
      </c>
      <c r="EQ6" s="24">
        <v>3</v>
      </c>
      <c r="ER6" s="24">
        <v>4</v>
      </c>
      <c r="ES6" s="69">
        <v>11</v>
      </c>
      <c r="ET6" s="69">
        <v>12</v>
      </c>
      <c r="EU6" s="69">
        <v>13</v>
      </c>
      <c r="EV6" s="69">
        <v>14</v>
      </c>
      <c r="EW6" s="24">
        <v>1</v>
      </c>
      <c r="EX6" s="24">
        <v>2</v>
      </c>
      <c r="EY6" s="24">
        <v>3</v>
      </c>
      <c r="EZ6" s="24">
        <v>4</v>
      </c>
      <c r="FA6" s="69">
        <v>11</v>
      </c>
      <c r="FB6" s="69">
        <v>12</v>
      </c>
      <c r="FC6" s="69">
        <v>13</v>
      </c>
      <c r="FD6" s="69">
        <v>14</v>
      </c>
    </row>
    <row r="7" spans="1:160" x14ac:dyDescent="0.25">
      <c r="A7">
        <v>1</v>
      </c>
      <c r="B7" s="11" t="s">
        <v>19</v>
      </c>
      <c r="C7" s="18">
        <v>90</v>
      </c>
      <c r="D7" s="18">
        <v>0.6</v>
      </c>
      <c r="M7" t="s">
        <v>158</v>
      </c>
      <c r="X7">
        <f>IF($B7&lt;&gt;"BF",0,(IF(AND($C7&gt;=2,$C7&lt;=10,$D7&lt;=3),(IF($F7=1,11,1)),(IF(AND($C7&gt;=10,$D7&lt;=3),(IF($F7=1,12,2)),(IF(AND($C7&gt;=10,$D7&gt;=3,$D7&lt;=6),(IF($F7=1,13,3)),(IF($F7=1,14,4)))))))))</f>
        <v>0</v>
      </c>
      <c r="Y7">
        <f t="shared" ref="Y7:Y70" si="0">IF($B7&lt;&gt;"STM",0,(IF(AND($C7&gt;=2,$C7&lt;=10,$D7&lt;=3),(IF($F7=1,11,1)),(IF(AND($C7&gt;=10,$D7&lt;=3),(IF($F7=1,12,2)),(IF(AND($C7&gt;=10,$D7&gt;=3,$D7&lt;=6),(IF($F7=1,13,3)),(IF($F7=1,14,4)))))))))</f>
        <v>0</v>
      </c>
      <c r="Z7">
        <f>IF($B7&lt;&gt;"RM",0,(IF(AND($C7&gt;=2,$C7&lt;=10,$D7&lt;=3),(IF($F7=1,11,1)),(IF(AND($C7&gt;=10,$D7&lt;=3),(IF($F7=1,12,2)),(IF(AND($C7&gt;=10,$D7&gt;=3,$D7&lt;=6),(IF($F7=1,13,3)),(IF($F7=1,14,4)))))))))</f>
        <v>0</v>
      </c>
      <c r="AA7">
        <f>IF($B7&lt;&gt;"SM",0,(IF(AND($C7&gt;=2,$C7&lt;=10,$D7&lt;=3),(IF($F7=1,11,1)),(IF(AND($C7&gt;=10,$D7&lt;=3),(IF($F7=1,12,2)),(IF(AND($C7&gt;=10,$D7&gt;=3,$D7&lt;=6),(IF($F7=1,13,3)),(IF($F7=1,14,4)))))))))</f>
        <v>0</v>
      </c>
      <c r="AB7">
        <f>IF($B7&lt;&gt;"YB",0,(IF(AND($C7&gt;=2,$C7&lt;=10,$D7&lt;=3),(IF($F7=1,11,1)),(IF(AND($C7&gt;=10,$D7&lt;=3),(IF($F7=1,12,2)),(IF(AND($C7&gt;=10,$D7&gt;=3,$D7&lt;=6),(IF($F7=1,13,3)),(IF($F7=1,14,4)))))))))</f>
        <v>2</v>
      </c>
      <c r="AC7">
        <f>IF($B7&lt;&gt;"WB",0,(IF(AND($C7&gt;=2,$C7&lt;=10,$D7&lt;=3),(IF($F7=1,11,1)),(IF(AND($C7&gt;=10,$D7&lt;=3),(IF($F7=1,12,2)),(IF(AND($C7&gt;=10,$D7&gt;=3,$D7&lt;=6),(IF($F7=1,13,3)),(IF($F7=1,14,4)))))))))</f>
        <v>0</v>
      </c>
      <c r="AD7">
        <f>IF($B7&lt;&gt;"BE",0,(IF(AND($C7&gt;=2,$C7&lt;=10,$D7&lt;=3),(IF($F7=1,11,1)),(IF(AND($C7&gt;=10,$D7&lt;=3),(IF($F7=1,12,2)),(IF(AND($C7&gt;=10,$D7&gt;=3,$D7&lt;=6),(IF($F7=1,13,3)),(IF($F7=1,14,4)))))))))</f>
        <v>0</v>
      </c>
      <c r="AE7">
        <f>IF($B7&lt;&gt;"ASH",0,(IF(AND($C7&gt;=2,$C7&lt;=10,$D7&lt;=3),(IF($F7=1,11,1)),(IF(AND($C7&gt;=10,$D7&lt;=3),(IF($F7=1,12,2)),(IF(AND($C7&gt;=10,$D7&gt;=3,$D7&lt;=6),(IF($F7=1,13,3)),(IF($F7=1,14,4)))))))))</f>
        <v>0</v>
      </c>
      <c r="AF7">
        <f>IF($B7&lt;&gt;"HH",0,(IF(AND($C7&gt;=2,$C7&lt;=10,$D7&lt;=3),(IF($F7=1,11,1)),(IF(AND($C7&gt;=10,$D7&lt;=3),(IF($F7=1,12,2)),(IF(AND($C7&gt;=10,$D7&gt;=3,$D7&lt;=6),(IF($F7=1,13,3)),(IF($F7=1,14,4)))))))))</f>
        <v>0</v>
      </c>
      <c r="AG7">
        <f>IF($B7&lt;&gt;"RS",0,(IF(AND($C7&gt;=2,$C7&lt;=10,$D7&lt;=3),(IF($F7=1,11,1)),(IF(AND($C7&gt;=10,$D7&lt;=3),(IF($F7=1,12,2)),(IF(AND($C7&gt;=10,$D7&gt;=3,$D7&lt;=6),(IF($F7=1,13,3)),(IF($F7=1,14,4)))))))))</f>
        <v>0</v>
      </c>
      <c r="AH7">
        <f>IF($B7&lt;&gt;"ASP",0,(IF(AND($C7&gt;=2,$C7&lt;=10,$D7&lt;=3),(IF($F7=1,11,1)),(IF(AND($C7&gt;=10,$D7&lt;=3),(IF($F7=1,12,2)),(IF(AND($C7&gt;=10,$D7&gt;=3,$D7&lt;=6),(IF($F7=1,13,3)),(IF($F7=1,14,4)))))))))</f>
        <v>0</v>
      </c>
      <c r="AI7">
        <f>IF($B7&lt;&gt;"PC",0,(IF(AND($C7&gt;=2,$C7&lt;=10,$D7&lt;=3),(IF($F7=1,11,1)),(IF(AND($C7&gt;=10,$D7&lt;=3),(IF($F7=1,12,2)),(IF(AND($C7&gt;=10,$D7&gt;=3,$D7&lt;=6),(IF($F7=1,13,3)),(IF($F7=1,14,4)))))))))</f>
        <v>0</v>
      </c>
      <c r="AJ7">
        <f>IF($B7&lt;&gt;"HEM",0,(IF(AND($C7&gt;=2,$C7&lt;=10,$D7&lt;=3),(IF($F7=1,11,1)),(IF(AND($C7&gt;=10,$D7&lt;=3),(IF($F7=1,12,2)),(IF(AND($C7&gt;=10,$D7&gt;=3,$D7&lt;=6),(IF($F7=1,13,3)),(IF($F7=1,14,4)))))))))</f>
        <v>0</v>
      </c>
      <c r="AK7">
        <f>IF($B7&lt;&gt;"UNK",0,(IF(AND($C7&gt;=2,$C7&lt;=10,$D7&lt;=3),(IF($F7=1,11,1)),(IF(AND($C7&gt;=10,$D7&lt;=3),(IF($F7=1,12,2)),(IF(AND($C7&gt;=10,$D7&gt;=3,$D7&lt;=6),(IF($F7=1,13,3)),(IF($F7=1,14,4)))))))))</f>
        <v>0</v>
      </c>
      <c r="AL7">
        <f t="shared" ref="AL7:AL70" si="1">IF(AND(COUNTA(B7)=1,SUM(X7:AK7)=0),4,0)</f>
        <v>0</v>
      </c>
      <c r="AN7" s="17">
        <f>IF(SUM($X7:$AL7)=1,PI()*($C7/2)^2,0)</f>
        <v>0</v>
      </c>
      <c r="AO7" s="17">
        <f>IF(SUM($X7:$AL7)=2,PI()*($C7/2)^2,0)</f>
        <v>6361.7251235193307</v>
      </c>
      <c r="AP7" s="17">
        <f>IF(SUM($X7:$AL7)=3,PI()*($C7/2)^2,0)</f>
        <v>0</v>
      </c>
      <c r="AQ7" s="17">
        <f>IF(SUM($X7:$AL7)=4,PI()*($C7/2)^2,0)</f>
        <v>0</v>
      </c>
      <c r="AR7" s="17">
        <f>IF(SUM($X7:$AL7)=11,PI()*($C7/2)^2,0)</f>
        <v>0</v>
      </c>
      <c r="AS7" s="17">
        <f>IF(SUM($X7:$AL7)=12,PI()*($C7/2)^2,0)</f>
        <v>0</v>
      </c>
      <c r="AT7" s="17">
        <f>IF(SUM($X7:$AL7)=13,PI()*($C7/2)^2,0)</f>
        <v>0</v>
      </c>
      <c r="AU7" s="17">
        <f>IF(SUM($X7:$AL7)=14,PI()*($C7/2)^2,0)</f>
        <v>0</v>
      </c>
      <c r="AW7" s="17">
        <f>IF($X7=1,$AN7,0)</f>
        <v>0</v>
      </c>
      <c r="AX7" s="17">
        <f>IF($X7=2,$AO7,0)</f>
        <v>0</v>
      </c>
      <c r="AY7" s="17">
        <f>IF($X7=3,$AP7,0)</f>
        <v>0</v>
      </c>
      <c r="AZ7" s="17">
        <f>IF($X7=4,$AQ7,0)</f>
        <v>0</v>
      </c>
      <c r="BA7" s="17">
        <f>IF($X7=11,$AR7,0)</f>
        <v>0</v>
      </c>
      <c r="BB7" s="17">
        <f>IF($X7=12,$AS7,0)</f>
        <v>0</v>
      </c>
      <c r="BC7" s="17">
        <f>IF($X7=13,$AT7,0)</f>
        <v>0</v>
      </c>
      <c r="BD7" s="17">
        <f>IF($X7=14,$AU7,0)</f>
        <v>0</v>
      </c>
      <c r="BE7" s="17">
        <f>IF($Y7=1,$AN7,0)</f>
        <v>0</v>
      </c>
      <c r="BF7" s="17">
        <f>IF($Y7=2,$AO7,0)</f>
        <v>0</v>
      </c>
      <c r="BG7" s="17">
        <f>IF($Y7=3,$AP7,0)</f>
        <v>0</v>
      </c>
      <c r="BH7" s="17">
        <f>IF($Y7=4,$AQ7,0)</f>
        <v>0</v>
      </c>
      <c r="BI7" s="17">
        <f>IF($Y7=11,$AR7,0)</f>
        <v>0</v>
      </c>
      <c r="BJ7" s="17">
        <f>IF($Y7=12,$AS7,0)</f>
        <v>0</v>
      </c>
      <c r="BK7" s="17">
        <f>IF($Y7=13,$AT7,0)</f>
        <v>0</v>
      </c>
      <c r="BL7" s="17">
        <f>IF($Y7=14,$AU7,0)</f>
        <v>0</v>
      </c>
      <c r="BM7" s="17">
        <f>IF($Z7=1,$AN7,0)</f>
        <v>0</v>
      </c>
      <c r="BN7" s="17">
        <f>IF($Z7=2,$AO7,0)</f>
        <v>0</v>
      </c>
      <c r="BO7" s="17">
        <f>IF($Z7=3,$AP7,0)</f>
        <v>0</v>
      </c>
      <c r="BP7" s="17">
        <f>IF($Z7=4,$AQ7,0)</f>
        <v>0</v>
      </c>
      <c r="BQ7" s="17">
        <f>IF($Z7=11,$AR7,0)</f>
        <v>0</v>
      </c>
      <c r="BR7" s="17">
        <f>IF($Z7=12,$AS7,0)</f>
        <v>0</v>
      </c>
      <c r="BS7" s="17">
        <f>IF($Z7=13,$AT7,0)</f>
        <v>0</v>
      </c>
      <c r="BT7" s="17">
        <f>IF($Z7=14,$AU7,0)</f>
        <v>0</v>
      </c>
      <c r="BU7" s="17">
        <f>IF($AA7=1,$AN7,0)</f>
        <v>0</v>
      </c>
      <c r="BV7" s="17">
        <f>IF($AA7=2,$AO7,0)</f>
        <v>0</v>
      </c>
      <c r="BW7" s="17">
        <f>IF($AA7=3,$AP7,0)</f>
        <v>0</v>
      </c>
      <c r="BX7" s="17">
        <f>IF($AA7=4,$AQ7,0)</f>
        <v>0</v>
      </c>
      <c r="BY7" s="17">
        <f>IF($AA7=11,$AR7,0)</f>
        <v>0</v>
      </c>
      <c r="BZ7" s="17">
        <f>IF($AA7=12,$AS7,0)</f>
        <v>0</v>
      </c>
      <c r="CA7" s="17">
        <f>IF($AA7=13,$AT7,0)</f>
        <v>0</v>
      </c>
      <c r="CB7" s="17">
        <f>IF($AA7=14,$AU7,0)</f>
        <v>0</v>
      </c>
      <c r="CC7" s="17">
        <f>IF($AB7=1,$AN7,0)</f>
        <v>0</v>
      </c>
      <c r="CD7" s="17">
        <f>IF($AB7=2,$AO7,0)</f>
        <v>6361.7251235193307</v>
      </c>
      <c r="CE7" s="17">
        <f>IF($AB7=3,$AP7,0)</f>
        <v>0</v>
      </c>
      <c r="CF7" s="17">
        <f>IF($AB7=4,$AQ7,0)</f>
        <v>0</v>
      </c>
      <c r="CG7" s="17">
        <f>IF($AB7=11,$AR7,0)</f>
        <v>0</v>
      </c>
      <c r="CH7" s="17">
        <f>IF($AB7=12,$AS7,0)</f>
        <v>0</v>
      </c>
      <c r="CI7" s="17">
        <f>IF($AB7=13,$AT7,0)</f>
        <v>0</v>
      </c>
      <c r="CJ7" s="17">
        <f>IF($AB7=14,$AU7,0)</f>
        <v>0</v>
      </c>
      <c r="CK7" s="17">
        <f>IF($AC7=1,$AN7,0)</f>
        <v>0</v>
      </c>
      <c r="CL7" s="17">
        <f>IF($AC7=2,$AO7,0)</f>
        <v>0</v>
      </c>
      <c r="CM7" s="17">
        <f>IF($AC7=3,$AP7,0)</f>
        <v>0</v>
      </c>
      <c r="CN7" s="17">
        <f>IF($AC7=4,$AQ7,0)</f>
        <v>0</v>
      </c>
      <c r="CO7" s="17">
        <f>IF($AC7=11,$AR7,0)</f>
        <v>0</v>
      </c>
      <c r="CP7" s="17">
        <f>IF($AC7=12,$AS7,0)</f>
        <v>0</v>
      </c>
      <c r="CQ7" s="17">
        <f>IF($AC7=13,$AT7,0)</f>
        <v>0</v>
      </c>
      <c r="CR7" s="17">
        <f>IF($AC7=14,$AU7,0)</f>
        <v>0</v>
      </c>
      <c r="CS7" s="17">
        <f>IF($AD7=1,$AN7,0)</f>
        <v>0</v>
      </c>
      <c r="CT7" s="17">
        <f>IF($AD7=2,$AO7,0)</f>
        <v>0</v>
      </c>
      <c r="CU7" s="17">
        <f>IF($AD7=3,$AP7,0)</f>
        <v>0</v>
      </c>
      <c r="CV7" s="17">
        <f>IF($AD7=4,$AQ7,0)</f>
        <v>0</v>
      </c>
      <c r="CW7" s="17">
        <f>IF($AD7=11,$AR7,0)</f>
        <v>0</v>
      </c>
      <c r="CX7" s="17">
        <f>IF($AD7=12,$AS7,0)</f>
        <v>0</v>
      </c>
      <c r="CY7" s="17">
        <f>IF($AD7=13,$AT7,0)</f>
        <v>0</v>
      </c>
      <c r="CZ7" s="17">
        <f>IF($AD7=14,$AU7,0)</f>
        <v>0</v>
      </c>
      <c r="DA7" s="17">
        <f>IF($AE7=1,$AN7,0)</f>
        <v>0</v>
      </c>
      <c r="DB7" s="17">
        <f>IF($AE7=2,$AO7,0)</f>
        <v>0</v>
      </c>
      <c r="DC7" s="17">
        <f>IF($AE7=3,$AP7,0)</f>
        <v>0</v>
      </c>
      <c r="DD7" s="17">
        <f>IF($AE7=4,$AQ7,0)</f>
        <v>0</v>
      </c>
      <c r="DE7" s="17">
        <f>IF($AE7=11,$AR7,0)</f>
        <v>0</v>
      </c>
      <c r="DF7" s="17">
        <f>IF($AE7=12,$AS7,0)</f>
        <v>0</v>
      </c>
      <c r="DG7" s="17">
        <f>IF($AE7=13,$AT7,0)</f>
        <v>0</v>
      </c>
      <c r="DH7" s="17">
        <f>IF($AE7=14,$AU7,0)</f>
        <v>0</v>
      </c>
      <c r="DI7" s="17">
        <f>IF($AF7=1,$AN7,0)</f>
        <v>0</v>
      </c>
      <c r="DJ7" s="17">
        <f>IF($AF7=2,$AO7,0)</f>
        <v>0</v>
      </c>
      <c r="DK7" s="17">
        <f>IF($AF7=3,$AP7,0)</f>
        <v>0</v>
      </c>
      <c r="DL7" s="17">
        <f>IF($AF7=4,$AQ7,0)</f>
        <v>0</v>
      </c>
      <c r="DM7" s="17">
        <f>IF($AF7=11,$AR7,0)</f>
        <v>0</v>
      </c>
      <c r="DN7" s="17">
        <f>IF($AF7=12,$AS7,0)</f>
        <v>0</v>
      </c>
      <c r="DO7" s="17">
        <f>IF($AF7=13,$AT7,0)</f>
        <v>0</v>
      </c>
      <c r="DP7" s="17">
        <f>IF($AF7=14,$AU7,0)</f>
        <v>0</v>
      </c>
      <c r="DQ7" s="17">
        <f>IF($AG7=1,$AN7,0)</f>
        <v>0</v>
      </c>
      <c r="DR7" s="17">
        <f>IF($AG7=2,$AO7,0)</f>
        <v>0</v>
      </c>
      <c r="DS7" s="17">
        <f>IF($AG7=3,$AP7,0)</f>
        <v>0</v>
      </c>
      <c r="DT7" s="17">
        <f>IF($AG7=4,$AQ7,0)</f>
        <v>0</v>
      </c>
      <c r="DU7" s="17">
        <f>IF($AG7=11,$AR7,0)</f>
        <v>0</v>
      </c>
      <c r="DV7" s="17">
        <f>IF($AG7=12,$AS7,0)</f>
        <v>0</v>
      </c>
      <c r="DW7" s="17">
        <f>IF($AG7=13,$AT7,0)</f>
        <v>0</v>
      </c>
      <c r="DX7" s="17">
        <f>IF($AG7=14,$AU7,0)</f>
        <v>0</v>
      </c>
      <c r="DY7" s="17">
        <f>IF($AH7=1,$AN7,0)</f>
        <v>0</v>
      </c>
      <c r="DZ7" s="17">
        <f>IF($AH7=2,$AO7,0)</f>
        <v>0</v>
      </c>
      <c r="EA7" s="17">
        <f>IF($AH7=3,$AP7,0)</f>
        <v>0</v>
      </c>
      <c r="EB7" s="17">
        <f>IF($AH7=4,$AQ7,0)</f>
        <v>0</v>
      </c>
      <c r="EC7" s="17">
        <f>IF($AH7=11,$AR7,0)</f>
        <v>0</v>
      </c>
      <c r="ED7" s="17">
        <f>IF($AH7=12,$AS7,0)</f>
        <v>0</v>
      </c>
      <c r="EE7" s="17">
        <f>IF($AH7=13,$AT7,0)</f>
        <v>0</v>
      </c>
      <c r="EF7" s="17">
        <f>IF($AH7=14,$AU7,0)</f>
        <v>0</v>
      </c>
      <c r="EG7" s="17">
        <f>IF($AI7=1,$AN7,0)</f>
        <v>0</v>
      </c>
      <c r="EH7" s="17">
        <f>IF($AI7=2,$AO7,0)</f>
        <v>0</v>
      </c>
      <c r="EI7" s="17">
        <f>IF($AI7=3,$AP7,0)</f>
        <v>0</v>
      </c>
      <c r="EJ7" s="17">
        <f>IF($AI7=4,$AQ7,0)</f>
        <v>0</v>
      </c>
      <c r="EK7" s="17">
        <f>IF($AI7=11,$AR7,0)</f>
        <v>0</v>
      </c>
      <c r="EL7" s="17">
        <f>IF($AI7=12,$AS7,0)</f>
        <v>0</v>
      </c>
      <c r="EM7" s="17">
        <f>IF($AI7=13,$AT7,0)</f>
        <v>0</v>
      </c>
      <c r="EN7" s="17">
        <f>IF($AI7=14,$AU7,0)</f>
        <v>0</v>
      </c>
      <c r="EO7" s="17">
        <f>IF($AJ7=1,$AN7,0)</f>
        <v>0</v>
      </c>
      <c r="EP7" s="17">
        <f>IF($AJ7=2,$AO7,0)</f>
        <v>0</v>
      </c>
      <c r="EQ7" s="17">
        <f>IF($AJ7=3,$AP7,0)</f>
        <v>0</v>
      </c>
      <c r="ER7" s="17">
        <f>IF($AJ7=4,$AQ7,0)</f>
        <v>0</v>
      </c>
      <c r="ES7" s="17">
        <f>IF($AJ7=11,$AR7,0)</f>
        <v>0</v>
      </c>
      <c r="ET7" s="17">
        <f>IF($AJ7=12,$AS7,0)</f>
        <v>0</v>
      </c>
      <c r="EU7" s="17">
        <f>IF($AJ7=13,$AT7,0)</f>
        <v>0</v>
      </c>
      <c r="EV7" s="17">
        <f>IF($AJ7=14,$AU7,0)</f>
        <v>0</v>
      </c>
      <c r="EW7" s="17">
        <f>IF($AK7=1,$AN7,0)</f>
        <v>0</v>
      </c>
      <c r="EX7" s="17">
        <f>IF($AK7=2,$AO7,0)</f>
        <v>0</v>
      </c>
      <c r="EY7" s="17">
        <f>IF($AK7=3,$AP7,0)</f>
        <v>0</v>
      </c>
      <c r="EZ7" s="17">
        <f>IF($AK7=4,$AQ7,0)</f>
        <v>0</v>
      </c>
      <c r="FA7" s="17">
        <f>IF($AK7=11,$AR7,0)</f>
        <v>0</v>
      </c>
      <c r="FB7" s="17">
        <f>IF($AK7=12,$AS7,0)</f>
        <v>0</v>
      </c>
      <c r="FC7" s="17">
        <f>IF($AK7=13,$AT7,0)</f>
        <v>0</v>
      </c>
      <c r="FD7" s="17">
        <f>IF($AK7=14,$AU7,0)</f>
        <v>0</v>
      </c>
    </row>
    <row r="8" spans="1:160" x14ac:dyDescent="0.25">
      <c r="A8">
        <v>2</v>
      </c>
      <c r="B8" s="11" t="s">
        <v>19</v>
      </c>
      <c r="C8" s="18">
        <v>21.2</v>
      </c>
      <c r="D8" s="18">
        <v>1.35</v>
      </c>
      <c r="L8" t="s">
        <v>64</v>
      </c>
      <c r="M8">
        <v>1</v>
      </c>
      <c r="N8">
        <v>2</v>
      </c>
      <c r="O8">
        <v>3</v>
      </c>
      <c r="P8">
        <v>4</v>
      </c>
      <c r="Q8">
        <v>11</v>
      </c>
      <c r="R8">
        <v>12</v>
      </c>
      <c r="S8">
        <v>13</v>
      </c>
      <c r="T8">
        <v>14</v>
      </c>
      <c r="X8">
        <f t="shared" ref="X8:X71" si="2">IF($B8&lt;&gt;"BF",0,(IF(AND($C8&gt;=2,$C8&lt;=10,$D8&lt;=3),(IF($F8=1,11,1)),(IF(AND($C8&gt;=10,$D8&lt;=3),(IF($F8=1,12,2)),(IF(AND($C8&gt;=10,$D8&gt;=3,$D8&lt;=6),(IF($F8=1,13,3)),(IF($F8=1,14,4)))))))))</f>
        <v>0</v>
      </c>
      <c r="Y8">
        <f t="shared" si="0"/>
        <v>0</v>
      </c>
      <c r="Z8">
        <f t="shared" ref="Z8:Z71" si="3">IF($B8&lt;&gt;"RM",0,(IF(AND($C8&gt;=2,$C8&lt;=10,$D8&lt;=3),(IF($F8=1,11,1)),(IF(AND($C8&gt;=10,$D8&lt;=3),(IF($F8=1,12,2)),(IF(AND($C8&gt;=10,$D8&gt;=3,$D8&lt;=6),(IF($F8=1,13,3)),(IF($F8=1,14,4)))))))))</f>
        <v>0</v>
      </c>
      <c r="AA8">
        <f t="shared" ref="AA8:AA71" si="4">IF($B8&lt;&gt;"SM",0,(IF(AND($C8&gt;=2,$C8&lt;=10,$D8&lt;=3),(IF($F8=1,11,1)),(IF(AND($C8&gt;=10,$D8&lt;=3),(IF($F8=1,12,2)),(IF(AND($C8&gt;=10,$D8&gt;=3,$D8&lt;=6),(IF($F8=1,13,3)),(IF($F8=1,14,4)))))))))</f>
        <v>0</v>
      </c>
      <c r="AB8">
        <f t="shared" ref="AB8:AB71" si="5">IF($B8&lt;&gt;"YB",0,(IF(AND($C8&gt;=2,$C8&lt;=10,$D8&lt;=3),(IF($F8=1,11,1)),(IF(AND($C8&gt;=10,$D8&lt;=3),(IF($F8=1,12,2)),(IF(AND($C8&gt;=10,$D8&gt;=3,$D8&lt;=6),(IF($F8=1,13,3)),(IF($F8=1,14,4)))))))))</f>
        <v>2</v>
      </c>
      <c r="AC8">
        <f t="shared" ref="AC8:AC71" si="6">IF($B8&lt;&gt;"WB",0,(IF(AND($C8&gt;=2,$C8&lt;=10,$D8&lt;=3),(IF($F8=1,11,1)),(IF(AND($C8&gt;=10,$D8&lt;=3),(IF($F8=1,12,2)),(IF(AND($C8&gt;=10,$D8&gt;=3,$D8&lt;=6),(IF($F8=1,13,3)),(IF($F8=1,14,4)))))))))</f>
        <v>0</v>
      </c>
      <c r="AD8">
        <f t="shared" ref="AD8:AD71" si="7">IF($B8&lt;&gt;"BE",0,(IF(AND($C8&gt;=2,$C8&lt;=10,$D8&lt;=3),(IF($F8=1,11,1)),(IF(AND($C8&gt;=10,$D8&lt;=3),(IF($F8=1,12,2)),(IF(AND($C8&gt;=10,$D8&gt;=3,$D8&lt;=6),(IF($F8=1,13,3)),(IF($F8=1,14,4)))))))))</f>
        <v>0</v>
      </c>
      <c r="AE8">
        <f t="shared" ref="AE8:AE71" si="8">IF($B8&lt;&gt;"ASH",0,(IF(AND($C8&gt;=2,$C8&lt;=10,$D8&lt;=3),(IF($F8=1,11,1)),(IF(AND($C8&gt;=10,$D8&lt;=3),(IF($F8=1,12,2)),(IF(AND($C8&gt;=10,$D8&gt;=3,$D8&lt;=6),(IF($F8=1,13,3)),(IF($F8=1,14,4)))))))))</f>
        <v>0</v>
      </c>
      <c r="AF8">
        <f t="shared" ref="AF8:AF71" si="9">IF($B8&lt;&gt;"HH",0,(IF(AND($C8&gt;=2,$C8&lt;=10,$D8&lt;=3),(IF($F8=1,11,1)),(IF(AND($C8&gt;=10,$D8&lt;=3),(IF($F8=1,12,2)),(IF(AND($C8&gt;=10,$D8&gt;=3,$D8&lt;=6),(IF($F8=1,13,3)),(IF($F8=1,14,4)))))))))</f>
        <v>0</v>
      </c>
      <c r="AG8">
        <f t="shared" ref="AG8:AG71" si="10">IF($B8&lt;&gt;"RS",0,(IF(AND($C8&gt;=2,$C8&lt;=10,$D8&lt;=3),(IF($F8=1,11,1)),(IF(AND($C8&gt;=10,$D8&lt;=3),(IF($F8=1,12,2)),(IF(AND($C8&gt;=10,$D8&gt;=3,$D8&lt;=6),(IF($F8=1,13,3)),(IF($F8=1,14,4)))))))))</f>
        <v>0</v>
      </c>
      <c r="AH8">
        <f t="shared" ref="AH8:AH71" si="11">IF($B8&lt;&gt;"ASP",0,(IF(AND($C8&gt;=2,$C8&lt;=10,$D8&lt;=3),(IF($F8=1,11,1)),(IF(AND($C8&gt;=10,$D8&lt;=3),(IF($F8=1,12,2)),(IF(AND($C8&gt;=10,$D8&gt;=3,$D8&lt;=6),(IF($F8=1,13,3)),(IF($F8=1,14,4)))))))))</f>
        <v>0</v>
      </c>
      <c r="AI8">
        <f t="shared" ref="AI8:AI71" si="12">IF($B8&lt;&gt;"PC",0,(IF(AND($C8&gt;=2,$C8&lt;=10,$D8&lt;=3),(IF($F8=1,11,1)),(IF(AND($C8&gt;=10,$D8&lt;=3),(IF($F8=1,12,2)),(IF(AND($C8&gt;=10,$D8&gt;=3,$D8&lt;=6),(IF($F8=1,13,3)),(IF($F8=1,14,4)))))))))</f>
        <v>0</v>
      </c>
      <c r="AJ8">
        <f t="shared" ref="AJ8:AJ71" si="13">IF($B8&lt;&gt;"HEM",0,(IF(AND($C8&gt;=2,$C8&lt;=10,$D8&lt;=3),(IF($F8=1,11,1)),(IF(AND($C8&gt;=10,$D8&lt;=3),(IF($F8=1,12,2)),(IF(AND($C8&gt;=10,$D8&gt;=3,$D8&lt;=6),(IF($F8=1,13,3)),(IF($F8=1,14,4)))))))))</f>
        <v>0</v>
      </c>
      <c r="AK8">
        <f t="shared" ref="AK8:AK71" si="14">IF($B8&lt;&gt;"UNK",0,(IF(AND($C8&gt;=2,$C8&lt;=10,$D8&lt;=3),(IF($F8=1,11,1)),(IF(AND($C8&gt;=10,$D8&lt;=3),(IF($F8=1,12,2)),(IF(AND($C8&gt;=10,$D8&gt;=3,$D8&lt;=6),(IF($F8=1,13,3)),(IF($F8=1,14,4)))))))))</f>
        <v>0</v>
      </c>
      <c r="AL8">
        <f t="shared" si="1"/>
        <v>0</v>
      </c>
      <c r="AN8" s="17">
        <f t="shared" ref="AN8:AN71" si="15">IF(SUM($X8:$AL8)=1,PI()*($C8/2)^2,0)</f>
        <v>0</v>
      </c>
      <c r="AO8" s="17">
        <f t="shared" ref="AO8:AO71" si="16">IF(SUM($X8:$AL8)=2,PI()*($C8/2)^2,0)</f>
        <v>352.98935055734916</v>
      </c>
      <c r="AP8" s="17">
        <f t="shared" ref="AP8:AP71" si="17">IF(SUM($X8:$AL8)=3,PI()*($C8/2)^2,0)</f>
        <v>0</v>
      </c>
      <c r="AQ8" s="17">
        <f t="shared" ref="AQ8:AQ71" si="18">IF(SUM($X8:$AL8)=4,PI()*($C8/2)^2,0)</f>
        <v>0</v>
      </c>
      <c r="AR8" s="17">
        <f t="shared" ref="AR8:AR71" si="19">IF(SUM($X8:$AL8)=11,PI()*($C8/2)^2,0)</f>
        <v>0</v>
      </c>
      <c r="AS8" s="17">
        <f t="shared" ref="AS8:AS71" si="20">IF(SUM($X8:$AL8)=12,PI()*($C8/2)^2,0)</f>
        <v>0</v>
      </c>
      <c r="AT8" s="17">
        <f t="shared" ref="AT8:AT71" si="21">IF(SUM($X8:$AL8)=13,PI()*($C8/2)^2,0)</f>
        <v>0</v>
      </c>
      <c r="AU8" s="17">
        <f t="shared" ref="AU8:AU71" si="22">IF(SUM($X8:$AL8)=14,PI()*($C8/2)^2,0)</f>
        <v>0</v>
      </c>
      <c r="AW8" s="17">
        <f t="shared" ref="AW8:AW71" si="23">IF($X8=1,$AN8,0)</f>
        <v>0</v>
      </c>
      <c r="AX8" s="17">
        <f t="shared" ref="AX8:AX71" si="24">IF($X8=2,$AO8,0)</f>
        <v>0</v>
      </c>
      <c r="AY8" s="17">
        <f t="shared" ref="AY8:AY71" si="25">IF($X8=3,$AP8,0)</f>
        <v>0</v>
      </c>
      <c r="AZ8" s="17">
        <f t="shared" ref="AZ8:AZ71" si="26">IF($X8=4,$AQ8,0)</f>
        <v>0</v>
      </c>
      <c r="BA8" s="17">
        <f t="shared" ref="BA8:BA71" si="27">IF($X8=11,$AR8,0)</f>
        <v>0</v>
      </c>
      <c r="BB8" s="17">
        <f t="shared" ref="BB8:BB71" si="28">IF($X8=12,$AS8,0)</f>
        <v>0</v>
      </c>
      <c r="BC8" s="17">
        <f t="shared" ref="BC8:BC71" si="29">IF($X8=13,$AT8,0)</f>
        <v>0</v>
      </c>
      <c r="BD8" s="17">
        <f t="shared" ref="BD8:BD71" si="30">IF($X8=14,$AU8,0)</f>
        <v>0</v>
      </c>
      <c r="BE8" s="17">
        <f t="shared" ref="BE8:BE71" si="31">IF($Y8=1,$AN8,0)</f>
        <v>0</v>
      </c>
      <c r="BF8" s="17">
        <f t="shared" ref="BF8:BF71" si="32">IF($Y8=2,$AO8,0)</f>
        <v>0</v>
      </c>
      <c r="BG8" s="17">
        <f t="shared" ref="BG8:BG71" si="33">IF($Y8=3,$AP8,0)</f>
        <v>0</v>
      </c>
      <c r="BH8" s="17">
        <f t="shared" ref="BH8:BH71" si="34">IF($Y8=4,$AQ8,0)</f>
        <v>0</v>
      </c>
      <c r="BI8" s="17">
        <f t="shared" ref="BI8:BI71" si="35">IF($Y8=11,$AR8,0)</f>
        <v>0</v>
      </c>
      <c r="BJ8" s="17">
        <f t="shared" ref="BJ8:BJ71" si="36">IF($Y8=12,$AS8,0)</f>
        <v>0</v>
      </c>
      <c r="BK8" s="17">
        <f t="shared" ref="BK8:BK71" si="37">IF($Y8=13,$AT8,0)</f>
        <v>0</v>
      </c>
      <c r="BL8" s="17">
        <f t="shared" ref="BL8:BL71" si="38">IF($Y8=14,$AU8,0)</f>
        <v>0</v>
      </c>
      <c r="BM8" s="17">
        <f t="shared" ref="BM8:BM71" si="39">IF($Z8=1,$AN8,0)</f>
        <v>0</v>
      </c>
      <c r="BN8" s="17">
        <f t="shared" ref="BN8:BN71" si="40">IF($Z8=2,$AO8,0)</f>
        <v>0</v>
      </c>
      <c r="BO8" s="17">
        <f t="shared" ref="BO8:BO71" si="41">IF($Z8=3,$AP8,0)</f>
        <v>0</v>
      </c>
      <c r="BP8" s="17">
        <f t="shared" ref="BP8:BP71" si="42">IF($Z8=4,$AQ8,0)</f>
        <v>0</v>
      </c>
      <c r="BQ8" s="17">
        <f t="shared" ref="BQ8:BQ71" si="43">IF($Z8=11,$AR8,0)</f>
        <v>0</v>
      </c>
      <c r="BR8" s="17">
        <f t="shared" ref="BR8:BR71" si="44">IF($Z8=12,$AS8,0)</f>
        <v>0</v>
      </c>
      <c r="BS8" s="17">
        <f t="shared" ref="BS8:BS71" si="45">IF($Z8=13,$AT8,0)</f>
        <v>0</v>
      </c>
      <c r="BT8" s="17">
        <f t="shared" ref="BT8:BT71" si="46">IF($Z8=14,$AU8,0)</f>
        <v>0</v>
      </c>
      <c r="BU8" s="17">
        <f t="shared" ref="BU8:BU71" si="47">IF($AA8=1,$AN8,0)</f>
        <v>0</v>
      </c>
      <c r="BV8" s="17">
        <f t="shared" ref="BV8:BV71" si="48">IF($AA8=2,$AO8,0)</f>
        <v>0</v>
      </c>
      <c r="BW8" s="17">
        <f t="shared" ref="BW8:BW71" si="49">IF($AA8=3,$AP8,0)</f>
        <v>0</v>
      </c>
      <c r="BX8" s="17">
        <f t="shared" ref="BX8:BX71" si="50">IF($AA8=4,$AQ8,0)</f>
        <v>0</v>
      </c>
      <c r="BY8" s="17">
        <f t="shared" ref="BY8:BY71" si="51">IF($AA8=11,$AR8,0)</f>
        <v>0</v>
      </c>
      <c r="BZ8" s="17">
        <f t="shared" ref="BZ8:BZ71" si="52">IF($AA8=12,$AS8,0)</f>
        <v>0</v>
      </c>
      <c r="CA8" s="17">
        <f t="shared" ref="CA8:CA71" si="53">IF($AA8=13,$AT8,0)</f>
        <v>0</v>
      </c>
      <c r="CB8" s="17">
        <f t="shared" ref="CB8:CB71" si="54">IF($AA8=14,$AU8,0)</f>
        <v>0</v>
      </c>
      <c r="CC8" s="17">
        <f t="shared" ref="CC8:CC71" si="55">IF($AB8=1,$AN8,0)</f>
        <v>0</v>
      </c>
      <c r="CD8" s="17">
        <f t="shared" ref="CD8:CD71" si="56">IF($AB8=2,$AO8,0)</f>
        <v>352.98935055734916</v>
      </c>
      <c r="CE8" s="17">
        <f t="shared" ref="CE8:CE71" si="57">IF($AB8=3,$AP8,0)</f>
        <v>0</v>
      </c>
      <c r="CF8" s="17">
        <f t="shared" ref="CF8:CF71" si="58">IF($AB8=4,$AQ8,0)</f>
        <v>0</v>
      </c>
      <c r="CG8" s="17">
        <f t="shared" ref="CG8:CG71" si="59">IF($AB8=11,$AR8,0)</f>
        <v>0</v>
      </c>
      <c r="CH8" s="17">
        <f t="shared" ref="CH8:CH71" si="60">IF($AB8=12,$AS8,0)</f>
        <v>0</v>
      </c>
      <c r="CI8" s="17">
        <f t="shared" ref="CI8:CI71" si="61">IF($AB8=13,$AT8,0)</f>
        <v>0</v>
      </c>
      <c r="CJ8" s="17">
        <f t="shared" ref="CJ8:CJ71" si="62">IF($AB8=14,$AU8,0)</f>
        <v>0</v>
      </c>
      <c r="CK8" s="17">
        <f t="shared" ref="CK8:CK71" si="63">IF($AC8=1,$AN8,0)</f>
        <v>0</v>
      </c>
      <c r="CL8" s="17">
        <f t="shared" ref="CL8:CL71" si="64">IF($AC8=2,$AO8,0)</f>
        <v>0</v>
      </c>
      <c r="CM8" s="17">
        <f t="shared" ref="CM8:CM71" si="65">IF($AC8=3,$AP8,0)</f>
        <v>0</v>
      </c>
      <c r="CN8" s="17">
        <f t="shared" ref="CN8:CN71" si="66">IF($AC8=4,$AQ8,0)</f>
        <v>0</v>
      </c>
      <c r="CO8" s="17">
        <f t="shared" ref="CO8:CO71" si="67">IF($AC8=11,$AR8,0)</f>
        <v>0</v>
      </c>
      <c r="CP8" s="17">
        <f t="shared" ref="CP8:CP71" si="68">IF($AC8=12,$AS8,0)</f>
        <v>0</v>
      </c>
      <c r="CQ8" s="17">
        <f t="shared" ref="CQ8:CQ71" si="69">IF($AC8=13,$AT8,0)</f>
        <v>0</v>
      </c>
      <c r="CR8" s="17">
        <f t="shared" ref="CR8:CR71" si="70">IF($AC8=14,$AU8,0)</f>
        <v>0</v>
      </c>
      <c r="CS8" s="17">
        <f t="shared" ref="CS8:CS71" si="71">IF($AD8=1,$AN8,0)</f>
        <v>0</v>
      </c>
      <c r="CT8" s="17">
        <f t="shared" ref="CT8:CT71" si="72">IF($AD8=2,$AO8,0)</f>
        <v>0</v>
      </c>
      <c r="CU8" s="17">
        <f t="shared" ref="CU8:CU71" si="73">IF($AD8=3,$AP8,0)</f>
        <v>0</v>
      </c>
      <c r="CV8" s="17">
        <f t="shared" ref="CV8:CV71" si="74">IF($AD8=4,$AQ8,0)</f>
        <v>0</v>
      </c>
      <c r="CW8" s="17">
        <f t="shared" ref="CW8:CW71" si="75">IF($AD8=11,$AR8,0)</f>
        <v>0</v>
      </c>
      <c r="CX8" s="17">
        <f t="shared" ref="CX8:CX71" si="76">IF($AD8=12,$AS8,0)</f>
        <v>0</v>
      </c>
      <c r="CY8" s="17">
        <f t="shared" ref="CY8:CY71" si="77">IF($AD8=13,$AT8,0)</f>
        <v>0</v>
      </c>
      <c r="CZ8" s="17">
        <f t="shared" ref="CZ8:CZ71" si="78">IF($AD8=14,$AU8,0)</f>
        <v>0</v>
      </c>
      <c r="DA8" s="17">
        <f t="shared" ref="DA8:DA71" si="79">IF($AE8=1,$AN8,0)</f>
        <v>0</v>
      </c>
      <c r="DB8" s="17">
        <f t="shared" ref="DB8:DB71" si="80">IF($AE8=2,$AO8,0)</f>
        <v>0</v>
      </c>
      <c r="DC8" s="17">
        <f t="shared" ref="DC8:DC71" si="81">IF($AE8=3,$AP8,0)</f>
        <v>0</v>
      </c>
      <c r="DD8" s="17">
        <f t="shared" ref="DD8:DD71" si="82">IF($AE8=4,$AQ8,0)</f>
        <v>0</v>
      </c>
      <c r="DE8" s="17">
        <f t="shared" ref="DE8:DE71" si="83">IF($AE8=11,$AR8,0)</f>
        <v>0</v>
      </c>
      <c r="DF8" s="17">
        <f t="shared" ref="DF8:DF71" si="84">IF($AE8=12,$AS8,0)</f>
        <v>0</v>
      </c>
      <c r="DG8" s="17">
        <f t="shared" ref="DG8:DG71" si="85">IF($AE8=13,$AT8,0)</f>
        <v>0</v>
      </c>
      <c r="DH8" s="17">
        <f t="shared" ref="DH8:DH71" si="86">IF($AE8=14,$AU8,0)</f>
        <v>0</v>
      </c>
      <c r="DI8" s="17">
        <f t="shared" ref="DI8:DI71" si="87">IF($AF8=1,$AN8,0)</f>
        <v>0</v>
      </c>
      <c r="DJ8" s="17">
        <f t="shared" ref="DJ8:DJ71" si="88">IF($AF8=2,$AO8,0)</f>
        <v>0</v>
      </c>
      <c r="DK8" s="17">
        <f t="shared" ref="DK8:DK71" si="89">IF($AF8=3,$AP8,0)</f>
        <v>0</v>
      </c>
      <c r="DL8" s="17">
        <f t="shared" ref="DL8:DL71" si="90">IF($AF8=4,$AQ8,0)</f>
        <v>0</v>
      </c>
      <c r="DM8" s="17">
        <f t="shared" ref="DM8:DM71" si="91">IF($AF8=11,$AR8,0)</f>
        <v>0</v>
      </c>
      <c r="DN8" s="17">
        <f t="shared" ref="DN8:DN71" si="92">IF($AF8=12,$AS8,0)</f>
        <v>0</v>
      </c>
      <c r="DO8" s="17">
        <f t="shared" ref="DO8:DO71" si="93">IF($AF8=13,$AT8,0)</f>
        <v>0</v>
      </c>
      <c r="DP8" s="17">
        <f t="shared" ref="DP8:DP71" si="94">IF($AF8=14,$AU8,0)</f>
        <v>0</v>
      </c>
      <c r="DQ8" s="17">
        <f t="shared" ref="DQ8:DQ71" si="95">IF($AG8=1,$AN8,0)</f>
        <v>0</v>
      </c>
      <c r="DR8" s="17">
        <f t="shared" ref="DR8:DR71" si="96">IF($AG8=2,$AO8,0)</f>
        <v>0</v>
      </c>
      <c r="DS8" s="17">
        <f t="shared" ref="DS8:DS71" si="97">IF($AG8=3,$AP8,0)</f>
        <v>0</v>
      </c>
      <c r="DT8" s="17">
        <f t="shared" ref="DT8:DT71" si="98">IF($AG8=4,$AQ8,0)</f>
        <v>0</v>
      </c>
      <c r="DU8" s="17">
        <f t="shared" ref="DU8:DU71" si="99">IF($AG8=11,$AR8,0)</f>
        <v>0</v>
      </c>
      <c r="DV8" s="17">
        <f t="shared" ref="DV8:DV71" si="100">IF($AG8=12,$AS8,0)</f>
        <v>0</v>
      </c>
      <c r="DW8" s="17">
        <f t="shared" ref="DW8:DW71" si="101">IF($AG8=13,$AT8,0)</f>
        <v>0</v>
      </c>
      <c r="DX8" s="17">
        <f t="shared" ref="DX8:DX71" si="102">IF($AG8=14,$AU8,0)</f>
        <v>0</v>
      </c>
      <c r="DY8" s="17">
        <f t="shared" ref="DY8:DY71" si="103">IF($AH8=1,$AN8,0)</f>
        <v>0</v>
      </c>
      <c r="DZ8" s="17">
        <f t="shared" ref="DZ8:DZ71" si="104">IF($AH8=2,$AO8,0)</f>
        <v>0</v>
      </c>
      <c r="EA8" s="17">
        <f t="shared" ref="EA8:EA71" si="105">IF($AH8=3,$AP8,0)</f>
        <v>0</v>
      </c>
      <c r="EB8" s="17">
        <f t="shared" ref="EB8:EB71" si="106">IF($AH8=4,$AQ8,0)</f>
        <v>0</v>
      </c>
      <c r="EC8" s="17">
        <f t="shared" ref="EC8:EC71" si="107">IF($AH8=11,$AR8,0)</f>
        <v>0</v>
      </c>
      <c r="ED8" s="17">
        <f t="shared" ref="ED8:ED71" si="108">IF($AH8=12,$AS8,0)</f>
        <v>0</v>
      </c>
      <c r="EE8" s="17">
        <f t="shared" ref="EE8:EE71" si="109">IF($AH8=13,$AT8,0)</f>
        <v>0</v>
      </c>
      <c r="EF8" s="17">
        <f t="shared" ref="EF8:EF71" si="110">IF($AH8=14,$AU8,0)</f>
        <v>0</v>
      </c>
      <c r="EG8" s="17">
        <f t="shared" ref="EG8:EG71" si="111">IF($AI8=1,$AN8,0)</f>
        <v>0</v>
      </c>
      <c r="EH8" s="17">
        <f t="shared" ref="EH8:EH71" si="112">IF($AI8=2,$AO8,0)</f>
        <v>0</v>
      </c>
      <c r="EI8" s="17">
        <f t="shared" ref="EI8:EI71" si="113">IF($AI8=3,$AP8,0)</f>
        <v>0</v>
      </c>
      <c r="EJ8" s="17">
        <f t="shared" ref="EJ8:EJ71" si="114">IF($AI8=4,$AQ8,0)</f>
        <v>0</v>
      </c>
      <c r="EK8" s="17">
        <f t="shared" ref="EK8:EK71" si="115">IF($AI8=11,$AR8,0)</f>
        <v>0</v>
      </c>
      <c r="EL8" s="17">
        <f t="shared" ref="EL8:EL71" si="116">IF($AI8=12,$AS8,0)</f>
        <v>0</v>
      </c>
      <c r="EM8" s="17">
        <f t="shared" ref="EM8:EM71" si="117">IF($AI8=13,$AT8,0)</f>
        <v>0</v>
      </c>
      <c r="EN8" s="17">
        <f t="shared" ref="EN8:EN71" si="118">IF($AI8=14,$AU8,0)</f>
        <v>0</v>
      </c>
      <c r="EO8" s="17">
        <f t="shared" ref="EO8:EO71" si="119">IF($AJ8=1,$AN8,0)</f>
        <v>0</v>
      </c>
      <c r="EP8" s="17">
        <f t="shared" ref="EP8:EP71" si="120">IF($AJ8=2,$AO8,0)</f>
        <v>0</v>
      </c>
      <c r="EQ8" s="17">
        <f t="shared" ref="EQ8:EQ71" si="121">IF($AJ8=3,$AP8,0)</f>
        <v>0</v>
      </c>
      <c r="ER8" s="17">
        <f t="shared" ref="ER8:ER71" si="122">IF($AJ8=4,$AQ8,0)</f>
        <v>0</v>
      </c>
      <c r="ES8" s="17">
        <f t="shared" ref="ES8:ES71" si="123">IF($AJ8=11,$AR8,0)</f>
        <v>0</v>
      </c>
      <c r="ET8" s="17">
        <f t="shared" ref="ET8:ET71" si="124">IF($AJ8=12,$AS8,0)</f>
        <v>0</v>
      </c>
      <c r="EU8" s="17">
        <f t="shared" ref="EU8:EU71" si="125">IF($AJ8=13,$AT8,0)</f>
        <v>0</v>
      </c>
      <c r="EV8" s="17">
        <f t="shared" ref="EV8:EV71" si="126">IF($AJ8=14,$AU8,0)</f>
        <v>0</v>
      </c>
      <c r="EW8" s="17">
        <f t="shared" ref="EW8:EW71" si="127">IF($AK8=1,$AN8,0)</f>
        <v>0</v>
      </c>
      <c r="EX8" s="17">
        <f t="shared" ref="EX8:EX71" si="128">IF($AK8=2,$AO8,0)</f>
        <v>0</v>
      </c>
      <c r="EY8" s="17">
        <f t="shared" ref="EY8:EY71" si="129">IF($AK8=3,$AP8,0)</f>
        <v>0</v>
      </c>
      <c r="EZ8" s="17">
        <f t="shared" ref="EZ8:EZ71" si="130">IF($AK8=4,$AQ8,0)</f>
        <v>0</v>
      </c>
      <c r="FA8" s="17">
        <f t="shared" ref="FA8:FA71" si="131">IF($AK8=11,$AR8,0)</f>
        <v>0</v>
      </c>
      <c r="FB8" s="17">
        <f t="shared" ref="FB8:FB71" si="132">IF($AK8=12,$AS8,0)</f>
        <v>0</v>
      </c>
      <c r="FC8" s="17">
        <f t="shared" ref="FC8:FC71" si="133">IF($AK8=13,$AT8,0)</f>
        <v>0</v>
      </c>
      <c r="FD8" s="17">
        <f t="shared" ref="FD8:FD71" si="134">IF($AK8=14,$AU8,0)</f>
        <v>0</v>
      </c>
    </row>
    <row r="9" spans="1:160" x14ac:dyDescent="0.25">
      <c r="A9">
        <v>3</v>
      </c>
      <c r="B9" s="11" t="s">
        <v>14</v>
      </c>
      <c r="C9" s="18">
        <v>23.3</v>
      </c>
      <c r="D9" s="18">
        <v>2.4500000000000002</v>
      </c>
      <c r="I9" t="s">
        <v>70</v>
      </c>
      <c r="J9" t="s">
        <v>16</v>
      </c>
      <c r="K9" s="13" t="s">
        <v>17</v>
      </c>
      <c r="M9" t="s">
        <v>54</v>
      </c>
      <c r="N9" t="s">
        <v>55</v>
      </c>
      <c r="O9" t="s">
        <v>59</v>
      </c>
      <c r="P9" t="s">
        <v>56</v>
      </c>
      <c r="Q9" t="s">
        <v>57</v>
      </c>
      <c r="R9" t="s">
        <v>58</v>
      </c>
      <c r="S9" t="s">
        <v>60</v>
      </c>
      <c r="T9" t="s">
        <v>61</v>
      </c>
      <c r="U9" t="s">
        <v>62</v>
      </c>
      <c r="X9">
        <f t="shared" si="2"/>
        <v>0</v>
      </c>
      <c r="Y9">
        <f t="shared" si="0"/>
        <v>0</v>
      </c>
      <c r="Z9">
        <f t="shared" si="3"/>
        <v>0</v>
      </c>
      <c r="AA9">
        <f t="shared" si="4"/>
        <v>2</v>
      </c>
      <c r="AB9">
        <f t="shared" si="5"/>
        <v>0</v>
      </c>
      <c r="AC9">
        <f t="shared" si="6"/>
        <v>0</v>
      </c>
      <c r="AD9">
        <f t="shared" si="7"/>
        <v>0</v>
      </c>
      <c r="AE9">
        <f t="shared" si="8"/>
        <v>0</v>
      </c>
      <c r="AF9">
        <f t="shared" si="9"/>
        <v>0</v>
      </c>
      <c r="AG9">
        <f t="shared" si="10"/>
        <v>0</v>
      </c>
      <c r="AH9">
        <f t="shared" si="11"/>
        <v>0</v>
      </c>
      <c r="AI9">
        <f t="shared" si="12"/>
        <v>0</v>
      </c>
      <c r="AJ9">
        <f t="shared" si="13"/>
        <v>0</v>
      </c>
      <c r="AK9">
        <f t="shared" si="14"/>
        <v>0</v>
      </c>
      <c r="AL9">
        <f t="shared" si="1"/>
        <v>0</v>
      </c>
      <c r="AN9" s="17">
        <f t="shared" si="15"/>
        <v>0</v>
      </c>
      <c r="AO9" s="17">
        <f t="shared" si="16"/>
        <v>426.38480892684066</v>
      </c>
      <c r="AP9" s="17">
        <f t="shared" si="17"/>
        <v>0</v>
      </c>
      <c r="AQ9" s="17">
        <f t="shared" si="18"/>
        <v>0</v>
      </c>
      <c r="AR9" s="17">
        <f t="shared" si="19"/>
        <v>0</v>
      </c>
      <c r="AS9" s="17">
        <f t="shared" si="20"/>
        <v>0</v>
      </c>
      <c r="AT9" s="17">
        <f t="shared" si="21"/>
        <v>0</v>
      </c>
      <c r="AU9" s="17">
        <f t="shared" si="22"/>
        <v>0</v>
      </c>
      <c r="AW9" s="17">
        <f t="shared" si="23"/>
        <v>0</v>
      </c>
      <c r="AX9" s="17">
        <f t="shared" si="24"/>
        <v>0</v>
      </c>
      <c r="AY9" s="17">
        <f t="shared" si="25"/>
        <v>0</v>
      </c>
      <c r="AZ9" s="17">
        <f t="shared" si="26"/>
        <v>0</v>
      </c>
      <c r="BA9" s="17">
        <f t="shared" si="27"/>
        <v>0</v>
      </c>
      <c r="BB9" s="17">
        <f t="shared" si="28"/>
        <v>0</v>
      </c>
      <c r="BC9" s="17">
        <f t="shared" si="29"/>
        <v>0</v>
      </c>
      <c r="BD9" s="17">
        <f t="shared" si="30"/>
        <v>0</v>
      </c>
      <c r="BE9" s="17">
        <f t="shared" si="31"/>
        <v>0</v>
      </c>
      <c r="BF9" s="17">
        <f t="shared" si="32"/>
        <v>0</v>
      </c>
      <c r="BG9" s="17">
        <f t="shared" si="33"/>
        <v>0</v>
      </c>
      <c r="BH9" s="17">
        <f t="shared" si="34"/>
        <v>0</v>
      </c>
      <c r="BI9" s="17">
        <f t="shared" si="35"/>
        <v>0</v>
      </c>
      <c r="BJ9" s="17">
        <f t="shared" si="36"/>
        <v>0</v>
      </c>
      <c r="BK9" s="17">
        <f t="shared" si="37"/>
        <v>0</v>
      </c>
      <c r="BL9" s="17">
        <f t="shared" si="38"/>
        <v>0</v>
      </c>
      <c r="BM9" s="17">
        <f t="shared" si="39"/>
        <v>0</v>
      </c>
      <c r="BN9" s="17">
        <f t="shared" si="40"/>
        <v>0</v>
      </c>
      <c r="BO9" s="17">
        <f t="shared" si="41"/>
        <v>0</v>
      </c>
      <c r="BP9" s="17">
        <f t="shared" si="42"/>
        <v>0</v>
      </c>
      <c r="BQ9" s="17">
        <f t="shared" si="43"/>
        <v>0</v>
      </c>
      <c r="BR9" s="17">
        <f t="shared" si="44"/>
        <v>0</v>
      </c>
      <c r="BS9" s="17">
        <f t="shared" si="45"/>
        <v>0</v>
      </c>
      <c r="BT9" s="17">
        <f t="shared" si="46"/>
        <v>0</v>
      </c>
      <c r="BU9" s="17">
        <f t="shared" si="47"/>
        <v>0</v>
      </c>
      <c r="BV9" s="17">
        <f t="shared" si="48"/>
        <v>426.38480892684066</v>
      </c>
      <c r="BW9" s="17">
        <f t="shared" si="49"/>
        <v>0</v>
      </c>
      <c r="BX9" s="17">
        <f t="shared" si="50"/>
        <v>0</v>
      </c>
      <c r="BY9" s="17">
        <f t="shared" si="51"/>
        <v>0</v>
      </c>
      <c r="BZ9" s="17">
        <f t="shared" si="52"/>
        <v>0</v>
      </c>
      <c r="CA9" s="17">
        <f t="shared" si="53"/>
        <v>0</v>
      </c>
      <c r="CB9" s="17">
        <f t="shared" si="54"/>
        <v>0</v>
      </c>
      <c r="CC9" s="17">
        <f t="shared" si="55"/>
        <v>0</v>
      </c>
      <c r="CD9" s="17">
        <f t="shared" si="56"/>
        <v>0</v>
      </c>
      <c r="CE9" s="17">
        <f t="shared" si="57"/>
        <v>0</v>
      </c>
      <c r="CF9" s="17">
        <f t="shared" si="58"/>
        <v>0</v>
      </c>
      <c r="CG9" s="17">
        <f t="shared" si="59"/>
        <v>0</v>
      </c>
      <c r="CH9" s="17">
        <f t="shared" si="60"/>
        <v>0</v>
      </c>
      <c r="CI9" s="17">
        <f t="shared" si="61"/>
        <v>0</v>
      </c>
      <c r="CJ9" s="17">
        <f t="shared" si="62"/>
        <v>0</v>
      </c>
      <c r="CK9" s="17">
        <f t="shared" si="63"/>
        <v>0</v>
      </c>
      <c r="CL9" s="17">
        <f t="shared" si="64"/>
        <v>0</v>
      </c>
      <c r="CM9" s="17">
        <f t="shared" si="65"/>
        <v>0</v>
      </c>
      <c r="CN9" s="17">
        <f t="shared" si="66"/>
        <v>0</v>
      </c>
      <c r="CO9" s="17">
        <f t="shared" si="67"/>
        <v>0</v>
      </c>
      <c r="CP9" s="17">
        <f t="shared" si="68"/>
        <v>0</v>
      </c>
      <c r="CQ9" s="17">
        <f t="shared" si="69"/>
        <v>0</v>
      </c>
      <c r="CR9" s="17">
        <f t="shared" si="70"/>
        <v>0</v>
      </c>
      <c r="CS9" s="17">
        <f t="shared" si="71"/>
        <v>0</v>
      </c>
      <c r="CT9" s="17">
        <f t="shared" si="72"/>
        <v>0</v>
      </c>
      <c r="CU9" s="17">
        <f t="shared" si="73"/>
        <v>0</v>
      </c>
      <c r="CV9" s="17">
        <f t="shared" si="74"/>
        <v>0</v>
      </c>
      <c r="CW9" s="17">
        <f t="shared" si="75"/>
        <v>0</v>
      </c>
      <c r="CX9" s="17">
        <f t="shared" si="76"/>
        <v>0</v>
      </c>
      <c r="CY9" s="17">
        <f t="shared" si="77"/>
        <v>0</v>
      </c>
      <c r="CZ9" s="17">
        <f t="shared" si="78"/>
        <v>0</v>
      </c>
      <c r="DA9" s="17">
        <f t="shared" si="79"/>
        <v>0</v>
      </c>
      <c r="DB9" s="17">
        <f t="shared" si="80"/>
        <v>0</v>
      </c>
      <c r="DC9" s="17">
        <f t="shared" si="81"/>
        <v>0</v>
      </c>
      <c r="DD9" s="17">
        <f t="shared" si="82"/>
        <v>0</v>
      </c>
      <c r="DE9" s="17">
        <f t="shared" si="83"/>
        <v>0</v>
      </c>
      <c r="DF9" s="17">
        <f t="shared" si="84"/>
        <v>0</v>
      </c>
      <c r="DG9" s="17">
        <f t="shared" si="85"/>
        <v>0</v>
      </c>
      <c r="DH9" s="17">
        <f t="shared" si="86"/>
        <v>0</v>
      </c>
      <c r="DI9" s="17">
        <f t="shared" si="87"/>
        <v>0</v>
      </c>
      <c r="DJ9" s="17">
        <f t="shared" si="88"/>
        <v>0</v>
      </c>
      <c r="DK9" s="17">
        <f t="shared" si="89"/>
        <v>0</v>
      </c>
      <c r="DL9" s="17">
        <f t="shared" si="90"/>
        <v>0</v>
      </c>
      <c r="DM9" s="17">
        <f t="shared" si="91"/>
        <v>0</v>
      </c>
      <c r="DN9" s="17">
        <f t="shared" si="92"/>
        <v>0</v>
      </c>
      <c r="DO9" s="17">
        <f t="shared" si="93"/>
        <v>0</v>
      </c>
      <c r="DP9" s="17">
        <f t="shared" si="94"/>
        <v>0</v>
      </c>
      <c r="DQ9" s="17">
        <f t="shared" si="95"/>
        <v>0</v>
      </c>
      <c r="DR9" s="17">
        <f t="shared" si="96"/>
        <v>0</v>
      </c>
      <c r="DS9" s="17">
        <f t="shared" si="97"/>
        <v>0</v>
      </c>
      <c r="DT9" s="17">
        <f t="shared" si="98"/>
        <v>0</v>
      </c>
      <c r="DU9" s="17">
        <f t="shared" si="99"/>
        <v>0</v>
      </c>
      <c r="DV9" s="17">
        <f t="shared" si="100"/>
        <v>0</v>
      </c>
      <c r="DW9" s="17">
        <f t="shared" si="101"/>
        <v>0</v>
      </c>
      <c r="DX9" s="17">
        <f t="shared" si="102"/>
        <v>0</v>
      </c>
      <c r="DY9" s="17">
        <f t="shared" si="103"/>
        <v>0</v>
      </c>
      <c r="DZ9" s="17">
        <f t="shared" si="104"/>
        <v>0</v>
      </c>
      <c r="EA9" s="17">
        <f t="shared" si="105"/>
        <v>0</v>
      </c>
      <c r="EB9" s="17">
        <f t="shared" si="106"/>
        <v>0</v>
      </c>
      <c r="EC9" s="17">
        <f t="shared" si="107"/>
        <v>0</v>
      </c>
      <c r="ED9" s="17">
        <f t="shared" si="108"/>
        <v>0</v>
      </c>
      <c r="EE9" s="17">
        <f t="shared" si="109"/>
        <v>0</v>
      </c>
      <c r="EF9" s="17">
        <f t="shared" si="110"/>
        <v>0</v>
      </c>
      <c r="EG9" s="17">
        <f t="shared" si="111"/>
        <v>0</v>
      </c>
      <c r="EH9" s="17">
        <f t="shared" si="112"/>
        <v>0</v>
      </c>
      <c r="EI9" s="17">
        <f t="shared" si="113"/>
        <v>0</v>
      </c>
      <c r="EJ9" s="17">
        <f t="shared" si="114"/>
        <v>0</v>
      </c>
      <c r="EK9" s="17">
        <f t="shared" si="115"/>
        <v>0</v>
      </c>
      <c r="EL9" s="17">
        <f t="shared" si="116"/>
        <v>0</v>
      </c>
      <c r="EM9" s="17">
        <f t="shared" si="117"/>
        <v>0</v>
      </c>
      <c r="EN9" s="17">
        <f t="shared" si="118"/>
        <v>0</v>
      </c>
      <c r="EO9" s="17">
        <f t="shared" si="119"/>
        <v>0</v>
      </c>
      <c r="EP9" s="17">
        <f t="shared" si="120"/>
        <v>0</v>
      </c>
      <c r="EQ9" s="17">
        <f t="shared" si="121"/>
        <v>0</v>
      </c>
      <c r="ER9" s="17">
        <f t="shared" si="122"/>
        <v>0</v>
      </c>
      <c r="ES9" s="17">
        <f t="shared" si="123"/>
        <v>0</v>
      </c>
      <c r="ET9" s="17">
        <f t="shared" si="124"/>
        <v>0</v>
      </c>
      <c r="EU9" s="17">
        <f t="shared" si="125"/>
        <v>0</v>
      </c>
      <c r="EV9" s="17">
        <f t="shared" si="126"/>
        <v>0</v>
      </c>
      <c r="EW9" s="17">
        <f t="shared" si="127"/>
        <v>0</v>
      </c>
      <c r="EX9" s="17">
        <f t="shared" si="128"/>
        <v>0</v>
      </c>
      <c r="EY9" s="17">
        <f t="shared" si="129"/>
        <v>0</v>
      </c>
      <c r="EZ9" s="17">
        <f t="shared" si="130"/>
        <v>0</v>
      </c>
      <c r="FA9" s="17">
        <f t="shared" si="131"/>
        <v>0</v>
      </c>
      <c r="FB9" s="17">
        <f t="shared" si="132"/>
        <v>0</v>
      </c>
      <c r="FC9" s="17">
        <f t="shared" si="133"/>
        <v>0</v>
      </c>
      <c r="FD9" s="17">
        <f t="shared" si="134"/>
        <v>0</v>
      </c>
    </row>
    <row r="10" spans="1:160" x14ac:dyDescent="0.25">
      <c r="A10">
        <v>4</v>
      </c>
      <c r="B10" s="11" t="s">
        <v>14</v>
      </c>
      <c r="C10" s="18">
        <v>4.0999999999999996</v>
      </c>
      <c r="D10" s="18">
        <v>2.23</v>
      </c>
      <c r="I10" s="21" t="s">
        <v>35</v>
      </c>
      <c r="J10" t="s">
        <v>36</v>
      </c>
      <c r="K10" s="70" t="s">
        <v>37</v>
      </c>
      <c r="L10" s="3">
        <f xml:space="preserve"> COUNTIF($X$7:$X$206,"&lt;&gt;0")</f>
        <v>0</v>
      </c>
      <c r="M10" s="3">
        <f xml:space="preserve"> COUNTIF($X$7:$X$206,"=1")</f>
        <v>0</v>
      </c>
      <c r="N10" s="3">
        <f xml:space="preserve"> COUNTIF($X$7:$X$206,"=2")</f>
        <v>0</v>
      </c>
      <c r="O10" s="3">
        <f xml:space="preserve"> COUNTIF($X$7:$X$206,"=3")</f>
        <v>0</v>
      </c>
      <c r="P10" s="3">
        <f xml:space="preserve"> COUNTIF($X$7:$X$206,"=4")</f>
        <v>0</v>
      </c>
      <c r="Q10" s="3">
        <f xml:space="preserve"> COUNTIF($X$7:$X$206,"=11")</f>
        <v>0</v>
      </c>
      <c r="R10" s="3">
        <f xml:space="preserve"> COUNTIF($X$7:$X$206,"=12")</f>
        <v>0</v>
      </c>
      <c r="S10" s="3">
        <f xml:space="preserve"> COUNTIF($X$7:$X$206,"=13")</f>
        <v>0</v>
      </c>
      <c r="T10" s="3">
        <f xml:space="preserve"> COUNTIF($X$7:$X$206,"=14")</f>
        <v>0</v>
      </c>
      <c r="X10">
        <f t="shared" si="2"/>
        <v>0</v>
      </c>
      <c r="Y10">
        <f t="shared" si="0"/>
        <v>0</v>
      </c>
      <c r="Z10">
        <f t="shared" si="3"/>
        <v>0</v>
      </c>
      <c r="AA10">
        <f t="shared" si="4"/>
        <v>1</v>
      </c>
      <c r="AB10">
        <f t="shared" si="5"/>
        <v>0</v>
      </c>
      <c r="AC10">
        <f t="shared" si="6"/>
        <v>0</v>
      </c>
      <c r="AD10">
        <f t="shared" si="7"/>
        <v>0</v>
      </c>
      <c r="AE10">
        <f t="shared" si="8"/>
        <v>0</v>
      </c>
      <c r="AF10">
        <f t="shared" si="9"/>
        <v>0</v>
      </c>
      <c r="AG10">
        <f t="shared" si="10"/>
        <v>0</v>
      </c>
      <c r="AH10">
        <f t="shared" si="11"/>
        <v>0</v>
      </c>
      <c r="AI10">
        <f t="shared" si="12"/>
        <v>0</v>
      </c>
      <c r="AJ10">
        <f t="shared" si="13"/>
        <v>0</v>
      </c>
      <c r="AK10">
        <f t="shared" si="14"/>
        <v>0</v>
      </c>
      <c r="AL10">
        <f t="shared" si="1"/>
        <v>0</v>
      </c>
      <c r="AN10" s="17">
        <f t="shared" si="15"/>
        <v>13.202543126711104</v>
      </c>
      <c r="AO10" s="17">
        <f t="shared" si="16"/>
        <v>0</v>
      </c>
      <c r="AP10" s="17">
        <f t="shared" si="17"/>
        <v>0</v>
      </c>
      <c r="AQ10" s="17">
        <f t="shared" si="18"/>
        <v>0</v>
      </c>
      <c r="AR10" s="17">
        <f t="shared" si="19"/>
        <v>0</v>
      </c>
      <c r="AS10" s="17">
        <f t="shared" si="20"/>
        <v>0</v>
      </c>
      <c r="AT10" s="17">
        <f t="shared" si="21"/>
        <v>0</v>
      </c>
      <c r="AU10" s="17">
        <f t="shared" si="22"/>
        <v>0</v>
      </c>
      <c r="AW10" s="17">
        <f t="shared" si="23"/>
        <v>0</v>
      </c>
      <c r="AX10" s="17">
        <f t="shared" si="24"/>
        <v>0</v>
      </c>
      <c r="AY10" s="17">
        <f t="shared" si="25"/>
        <v>0</v>
      </c>
      <c r="AZ10" s="17">
        <f t="shared" si="26"/>
        <v>0</v>
      </c>
      <c r="BA10" s="17">
        <f t="shared" si="27"/>
        <v>0</v>
      </c>
      <c r="BB10" s="17">
        <f t="shared" si="28"/>
        <v>0</v>
      </c>
      <c r="BC10" s="17">
        <f t="shared" si="29"/>
        <v>0</v>
      </c>
      <c r="BD10" s="17">
        <f t="shared" si="30"/>
        <v>0</v>
      </c>
      <c r="BE10" s="17">
        <f t="shared" si="31"/>
        <v>0</v>
      </c>
      <c r="BF10" s="17">
        <f t="shared" si="32"/>
        <v>0</v>
      </c>
      <c r="BG10" s="17">
        <f t="shared" si="33"/>
        <v>0</v>
      </c>
      <c r="BH10" s="17">
        <f t="shared" si="34"/>
        <v>0</v>
      </c>
      <c r="BI10" s="17">
        <f t="shared" si="35"/>
        <v>0</v>
      </c>
      <c r="BJ10" s="17">
        <f t="shared" si="36"/>
        <v>0</v>
      </c>
      <c r="BK10" s="17">
        <f t="shared" si="37"/>
        <v>0</v>
      </c>
      <c r="BL10" s="17">
        <f t="shared" si="38"/>
        <v>0</v>
      </c>
      <c r="BM10" s="17">
        <f t="shared" si="39"/>
        <v>0</v>
      </c>
      <c r="BN10" s="17">
        <f t="shared" si="40"/>
        <v>0</v>
      </c>
      <c r="BO10" s="17">
        <f t="shared" si="41"/>
        <v>0</v>
      </c>
      <c r="BP10" s="17">
        <f t="shared" si="42"/>
        <v>0</v>
      </c>
      <c r="BQ10" s="17">
        <f t="shared" si="43"/>
        <v>0</v>
      </c>
      <c r="BR10" s="17">
        <f t="shared" si="44"/>
        <v>0</v>
      </c>
      <c r="BS10" s="17">
        <f t="shared" si="45"/>
        <v>0</v>
      </c>
      <c r="BT10" s="17">
        <f t="shared" si="46"/>
        <v>0</v>
      </c>
      <c r="BU10" s="17">
        <f t="shared" si="47"/>
        <v>13.202543126711104</v>
      </c>
      <c r="BV10" s="17">
        <f t="shared" si="48"/>
        <v>0</v>
      </c>
      <c r="BW10" s="17">
        <f t="shared" si="49"/>
        <v>0</v>
      </c>
      <c r="BX10" s="17">
        <f t="shared" si="50"/>
        <v>0</v>
      </c>
      <c r="BY10" s="17">
        <f t="shared" si="51"/>
        <v>0</v>
      </c>
      <c r="BZ10" s="17">
        <f t="shared" si="52"/>
        <v>0</v>
      </c>
      <c r="CA10" s="17">
        <f t="shared" si="53"/>
        <v>0</v>
      </c>
      <c r="CB10" s="17">
        <f t="shared" si="54"/>
        <v>0</v>
      </c>
      <c r="CC10" s="17">
        <f t="shared" si="55"/>
        <v>0</v>
      </c>
      <c r="CD10" s="17">
        <f t="shared" si="56"/>
        <v>0</v>
      </c>
      <c r="CE10" s="17">
        <f t="shared" si="57"/>
        <v>0</v>
      </c>
      <c r="CF10" s="17">
        <f t="shared" si="58"/>
        <v>0</v>
      </c>
      <c r="CG10" s="17">
        <f t="shared" si="59"/>
        <v>0</v>
      </c>
      <c r="CH10" s="17">
        <f t="shared" si="60"/>
        <v>0</v>
      </c>
      <c r="CI10" s="17">
        <f t="shared" si="61"/>
        <v>0</v>
      </c>
      <c r="CJ10" s="17">
        <f t="shared" si="62"/>
        <v>0</v>
      </c>
      <c r="CK10" s="17">
        <f t="shared" si="63"/>
        <v>0</v>
      </c>
      <c r="CL10" s="17">
        <f t="shared" si="64"/>
        <v>0</v>
      </c>
      <c r="CM10" s="17">
        <f t="shared" si="65"/>
        <v>0</v>
      </c>
      <c r="CN10" s="17">
        <f t="shared" si="66"/>
        <v>0</v>
      </c>
      <c r="CO10" s="17">
        <f t="shared" si="67"/>
        <v>0</v>
      </c>
      <c r="CP10" s="17">
        <f t="shared" si="68"/>
        <v>0</v>
      </c>
      <c r="CQ10" s="17">
        <f t="shared" si="69"/>
        <v>0</v>
      </c>
      <c r="CR10" s="17">
        <f t="shared" si="70"/>
        <v>0</v>
      </c>
      <c r="CS10" s="17">
        <f t="shared" si="71"/>
        <v>0</v>
      </c>
      <c r="CT10" s="17">
        <f t="shared" si="72"/>
        <v>0</v>
      </c>
      <c r="CU10" s="17">
        <f t="shared" si="73"/>
        <v>0</v>
      </c>
      <c r="CV10" s="17">
        <f t="shared" si="74"/>
        <v>0</v>
      </c>
      <c r="CW10" s="17">
        <f t="shared" si="75"/>
        <v>0</v>
      </c>
      <c r="CX10" s="17">
        <f t="shared" si="76"/>
        <v>0</v>
      </c>
      <c r="CY10" s="17">
        <f t="shared" si="77"/>
        <v>0</v>
      </c>
      <c r="CZ10" s="17">
        <f t="shared" si="78"/>
        <v>0</v>
      </c>
      <c r="DA10" s="17">
        <f t="shared" si="79"/>
        <v>0</v>
      </c>
      <c r="DB10" s="17">
        <f t="shared" si="80"/>
        <v>0</v>
      </c>
      <c r="DC10" s="17">
        <f t="shared" si="81"/>
        <v>0</v>
      </c>
      <c r="DD10" s="17">
        <f t="shared" si="82"/>
        <v>0</v>
      </c>
      <c r="DE10" s="17">
        <f t="shared" si="83"/>
        <v>0</v>
      </c>
      <c r="DF10" s="17">
        <f t="shared" si="84"/>
        <v>0</v>
      </c>
      <c r="DG10" s="17">
        <f t="shared" si="85"/>
        <v>0</v>
      </c>
      <c r="DH10" s="17">
        <f t="shared" si="86"/>
        <v>0</v>
      </c>
      <c r="DI10" s="17">
        <f t="shared" si="87"/>
        <v>0</v>
      </c>
      <c r="DJ10" s="17">
        <f t="shared" si="88"/>
        <v>0</v>
      </c>
      <c r="DK10" s="17">
        <f t="shared" si="89"/>
        <v>0</v>
      </c>
      <c r="DL10" s="17">
        <f t="shared" si="90"/>
        <v>0</v>
      </c>
      <c r="DM10" s="17">
        <f t="shared" si="91"/>
        <v>0</v>
      </c>
      <c r="DN10" s="17">
        <f t="shared" si="92"/>
        <v>0</v>
      </c>
      <c r="DO10" s="17">
        <f t="shared" si="93"/>
        <v>0</v>
      </c>
      <c r="DP10" s="17">
        <f t="shared" si="94"/>
        <v>0</v>
      </c>
      <c r="DQ10" s="17">
        <f t="shared" si="95"/>
        <v>0</v>
      </c>
      <c r="DR10" s="17">
        <f t="shared" si="96"/>
        <v>0</v>
      </c>
      <c r="DS10" s="17">
        <f t="shared" si="97"/>
        <v>0</v>
      </c>
      <c r="DT10" s="17">
        <f t="shared" si="98"/>
        <v>0</v>
      </c>
      <c r="DU10" s="17">
        <f t="shared" si="99"/>
        <v>0</v>
      </c>
      <c r="DV10" s="17">
        <f t="shared" si="100"/>
        <v>0</v>
      </c>
      <c r="DW10" s="17">
        <f t="shared" si="101"/>
        <v>0</v>
      </c>
      <c r="DX10" s="17">
        <f t="shared" si="102"/>
        <v>0</v>
      </c>
      <c r="DY10" s="17">
        <f t="shared" si="103"/>
        <v>0</v>
      </c>
      <c r="DZ10" s="17">
        <f t="shared" si="104"/>
        <v>0</v>
      </c>
      <c r="EA10" s="17">
        <f t="shared" si="105"/>
        <v>0</v>
      </c>
      <c r="EB10" s="17">
        <f t="shared" si="106"/>
        <v>0</v>
      </c>
      <c r="EC10" s="17">
        <f t="shared" si="107"/>
        <v>0</v>
      </c>
      <c r="ED10" s="17">
        <f t="shared" si="108"/>
        <v>0</v>
      </c>
      <c r="EE10" s="17">
        <f t="shared" si="109"/>
        <v>0</v>
      </c>
      <c r="EF10" s="17">
        <f t="shared" si="110"/>
        <v>0</v>
      </c>
      <c r="EG10" s="17">
        <f t="shared" si="111"/>
        <v>0</v>
      </c>
      <c r="EH10" s="17">
        <f t="shared" si="112"/>
        <v>0</v>
      </c>
      <c r="EI10" s="17">
        <f t="shared" si="113"/>
        <v>0</v>
      </c>
      <c r="EJ10" s="17">
        <f t="shared" si="114"/>
        <v>0</v>
      </c>
      <c r="EK10" s="17">
        <f t="shared" si="115"/>
        <v>0</v>
      </c>
      <c r="EL10" s="17">
        <f t="shared" si="116"/>
        <v>0</v>
      </c>
      <c r="EM10" s="17">
        <f t="shared" si="117"/>
        <v>0</v>
      </c>
      <c r="EN10" s="17">
        <f t="shared" si="118"/>
        <v>0</v>
      </c>
      <c r="EO10" s="17">
        <f t="shared" si="119"/>
        <v>0</v>
      </c>
      <c r="EP10" s="17">
        <f t="shared" si="120"/>
        <v>0</v>
      </c>
      <c r="EQ10" s="17">
        <f t="shared" si="121"/>
        <v>0</v>
      </c>
      <c r="ER10" s="17">
        <f t="shared" si="122"/>
        <v>0</v>
      </c>
      <c r="ES10" s="17">
        <f t="shared" si="123"/>
        <v>0</v>
      </c>
      <c r="ET10" s="17">
        <f t="shared" si="124"/>
        <v>0</v>
      </c>
      <c r="EU10" s="17">
        <f t="shared" si="125"/>
        <v>0</v>
      </c>
      <c r="EV10" s="17">
        <f t="shared" si="126"/>
        <v>0</v>
      </c>
      <c r="EW10" s="17">
        <f t="shared" si="127"/>
        <v>0</v>
      </c>
      <c r="EX10" s="17">
        <f t="shared" si="128"/>
        <v>0</v>
      </c>
      <c r="EY10" s="17">
        <f t="shared" si="129"/>
        <v>0</v>
      </c>
      <c r="EZ10" s="17">
        <f t="shared" si="130"/>
        <v>0</v>
      </c>
      <c r="FA10" s="17">
        <f t="shared" si="131"/>
        <v>0</v>
      </c>
      <c r="FB10" s="17">
        <f t="shared" si="132"/>
        <v>0</v>
      </c>
      <c r="FC10" s="17">
        <f t="shared" si="133"/>
        <v>0</v>
      </c>
      <c r="FD10" s="17">
        <f t="shared" si="134"/>
        <v>0</v>
      </c>
    </row>
    <row r="11" spans="1:160" x14ac:dyDescent="0.25">
      <c r="A11">
        <v>5</v>
      </c>
      <c r="B11" s="11" t="s">
        <v>14</v>
      </c>
      <c r="C11" s="18">
        <v>4.5999999999999996</v>
      </c>
      <c r="D11" s="18">
        <v>2.95</v>
      </c>
      <c r="I11" s="21" t="s">
        <v>26</v>
      </c>
      <c r="J11" t="s">
        <v>27</v>
      </c>
      <c r="K11" s="70" t="s">
        <v>28</v>
      </c>
      <c r="L11" s="3">
        <f xml:space="preserve"> COUNTIF($Y$7:$Y$206,"&lt;&gt;0")</f>
        <v>0</v>
      </c>
      <c r="M11" s="3">
        <f xml:space="preserve"> COUNTIF($Y$7:$Y$206,"=1")</f>
        <v>0</v>
      </c>
      <c r="N11" s="3">
        <f xml:space="preserve"> COUNTIF($Y$7:$Y$206,"=2")</f>
        <v>0</v>
      </c>
      <c r="O11" s="3">
        <f xml:space="preserve"> COUNTIF($Y$7:$Y$206,"=3")</f>
        <v>0</v>
      </c>
      <c r="P11" s="3">
        <f xml:space="preserve"> COUNTIF($Y$7:$Y$206,"=4")</f>
        <v>0</v>
      </c>
      <c r="Q11" s="3">
        <f xml:space="preserve"> COUNTIF($Y$7:$Y$206,"=11")</f>
        <v>0</v>
      </c>
      <c r="R11" s="3">
        <f xml:space="preserve"> COUNTIF($Y$7:$Y$206,"=12")</f>
        <v>0</v>
      </c>
      <c r="S11" s="3">
        <f xml:space="preserve"> COUNTIF($Y$7:$Y$206,"=13")</f>
        <v>0</v>
      </c>
      <c r="T11" s="3">
        <f xml:space="preserve"> COUNTIF($Y$7:$Y$206,"=14")</f>
        <v>0</v>
      </c>
      <c r="X11">
        <f t="shared" si="2"/>
        <v>0</v>
      </c>
      <c r="Y11">
        <f t="shared" si="0"/>
        <v>0</v>
      </c>
      <c r="Z11">
        <f t="shared" si="3"/>
        <v>0</v>
      </c>
      <c r="AA11">
        <f t="shared" si="4"/>
        <v>1</v>
      </c>
      <c r="AB11">
        <f t="shared" si="5"/>
        <v>0</v>
      </c>
      <c r="AC11">
        <f t="shared" si="6"/>
        <v>0</v>
      </c>
      <c r="AD11">
        <f t="shared" si="7"/>
        <v>0</v>
      </c>
      <c r="AE11">
        <f t="shared" si="8"/>
        <v>0</v>
      </c>
      <c r="AF11">
        <f t="shared" si="9"/>
        <v>0</v>
      </c>
      <c r="AG11">
        <f t="shared" si="10"/>
        <v>0</v>
      </c>
      <c r="AH11">
        <f t="shared" si="11"/>
        <v>0</v>
      </c>
      <c r="AI11">
        <f t="shared" si="12"/>
        <v>0</v>
      </c>
      <c r="AJ11">
        <f t="shared" si="13"/>
        <v>0</v>
      </c>
      <c r="AK11">
        <f t="shared" si="14"/>
        <v>0</v>
      </c>
      <c r="AL11">
        <f t="shared" si="1"/>
        <v>0</v>
      </c>
      <c r="AN11" s="17">
        <f t="shared" si="15"/>
        <v>16.619025137490002</v>
      </c>
      <c r="AO11" s="17">
        <f t="shared" si="16"/>
        <v>0</v>
      </c>
      <c r="AP11" s="17">
        <f t="shared" si="17"/>
        <v>0</v>
      </c>
      <c r="AQ11" s="17">
        <f t="shared" si="18"/>
        <v>0</v>
      </c>
      <c r="AR11" s="17">
        <f t="shared" si="19"/>
        <v>0</v>
      </c>
      <c r="AS11" s="17">
        <f t="shared" si="20"/>
        <v>0</v>
      </c>
      <c r="AT11" s="17">
        <f t="shared" si="21"/>
        <v>0</v>
      </c>
      <c r="AU11" s="17">
        <f t="shared" si="22"/>
        <v>0</v>
      </c>
      <c r="AW11" s="17">
        <f t="shared" si="23"/>
        <v>0</v>
      </c>
      <c r="AX11" s="17">
        <f t="shared" si="24"/>
        <v>0</v>
      </c>
      <c r="AY11" s="17">
        <f t="shared" si="25"/>
        <v>0</v>
      </c>
      <c r="AZ11" s="17">
        <f t="shared" si="26"/>
        <v>0</v>
      </c>
      <c r="BA11" s="17">
        <f t="shared" si="27"/>
        <v>0</v>
      </c>
      <c r="BB11" s="17">
        <f t="shared" si="28"/>
        <v>0</v>
      </c>
      <c r="BC11" s="17">
        <f t="shared" si="29"/>
        <v>0</v>
      </c>
      <c r="BD11" s="17">
        <f t="shared" si="30"/>
        <v>0</v>
      </c>
      <c r="BE11" s="17">
        <f t="shared" si="31"/>
        <v>0</v>
      </c>
      <c r="BF11" s="17">
        <f t="shared" si="32"/>
        <v>0</v>
      </c>
      <c r="BG11" s="17">
        <f t="shared" si="33"/>
        <v>0</v>
      </c>
      <c r="BH11" s="17">
        <f t="shared" si="34"/>
        <v>0</v>
      </c>
      <c r="BI11" s="17">
        <f t="shared" si="35"/>
        <v>0</v>
      </c>
      <c r="BJ11" s="17">
        <f t="shared" si="36"/>
        <v>0</v>
      </c>
      <c r="BK11" s="17">
        <f t="shared" si="37"/>
        <v>0</v>
      </c>
      <c r="BL11" s="17">
        <f t="shared" si="38"/>
        <v>0</v>
      </c>
      <c r="BM11" s="17">
        <f t="shared" si="39"/>
        <v>0</v>
      </c>
      <c r="BN11" s="17">
        <f t="shared" si="40"/>
        <v>0</v>
      </c>
      <c r="BO11" s="17">
        <f t="shared" si="41"/>
        <v>0</v>
      </c>
      <c r="BP11" s="17">
        <f t="shared" si="42"/>
        <v>0</v>
      </c>
      <c r="BQ11" s="17">
        <f t="shared" si="43"/>
        <v>0</v>
      </c>
      <c r="BR11" s="17">
        <f t="shared" si="44"/>
        <v>0</v>
      </c>
      <c r="BS11" s="17">
        <f t="shared" si="45"/>
        <v>0</v>
      </c>
      <c r="BT11" s="17">
        <f t="shared" si="46"/>
        <v>0</v>
      </c>
      <c r="BU11" s="17">
        <f t="shared" si="47"/>
        <v>16.619025137490002</v>
      </c>
      <c r="BV11" s="17">
        <f t="shared" si="48"/>
        <v>0</v>
      </c>
      <c r="BW11" s="17">
        <f t="shared" si="49"/>
        <v>0</v>
      </c>
      <c r="BX11" s="17">
        <f t="shared" si="50"/>
        <v>0</v>
      </c>
      <c r="BY11" s="17">
        <f t="shared" si="51"/>
        <v>0</v>
      </c>
      <c r="BZ11" s="17">
        <f t="shared" si="52"/>
        <v>0</v>
      </c>
      <c r="CA11" s="17">
        <f t="shared" si="53"/>
        <v>0</v>
      </c>
      <c r="CB11" s="17">
        <f t="shared" si="54"/>
        <v>0</v>
      </c>
      <c r="CC11" s="17">
        <f t="shared" si="55"/>
        <v>0</v>
      </c>
      <c r="CD11" s="17">
        <f t="shared" si="56"/>
        <v>0</v>
      </c>
      <c r="CE11" s="17">
        <f t="shared" si="57"/>
        <v>0</v>
      </c>
      <c r="CF11" s="17">
        <f t="shared" si="58"/>
        <v>0</v>
      </c>
      <c r="CG11" s="17">
        <f t="shared" si="59"/>
        <v>0</v>
      </c>
      <c r="CH11" s="17">
        <f t="shared" si="60"/>
        <v>0</v>
      </c>
      <c r="CI11" s="17">
        <f t="shared" si="61"/>
        <v>0</v>
      </c>
      <c r="CJ11" s="17">
        <f t="shared" si="62"/>
        <v>0</v>
      </c>
      <c r="CK11" s="17">
        <f t="shared" si="63"/>
        <v>0</v>
      </c>
      <c r="CL11" s="17">
        <f t="shared" si="64"/>
        <v>0</v>
      </c>
      <c r="CM11" s="17">
        <f t="shared" si="65"/>
        <v>0</v>
      </c>
      <c r="CN11" s="17">
        <f t="shared" si="66"/>
        <v>0</v>
      </c>
      <c r="CO11" s="17">
        <f t="shared" si="67"/>
        <v>0</v>
      </c>
      <c r="CP11" s="17">
        <f t="shared" si="68"/>
        <v>0</v>
      </c>
      <c r="CQ11" s="17">
        <f t="shared" si="69"/>
        <v>0</v>
      </c>
      <c r="CR11" s="17">
        <f t="shared" si="70"/>
        <v>0</v>
      </c>
      <c r="CS11" s="17">
        <f t="shared" si="71"/>
        <v>0</v>
      </c>
      <c r="CT11" s="17">
        <f t="shared" si="72"/>
        <v>0</v>
      </c>
      <c r="CU11" s="17">
        <f t="shared" si="73"/>
        <v>0</v>
      </c>
      <c r="CV11" s="17">
        <f t="shared" si="74"/>
        <v>0</v>
      </c>
      <c r="CW11" s="17">
        <f t="shared" si="75"/>
        <v>0</v>
      </c>
      <c r="CX11" s="17">
        <f t="shared" si="76"/>
        <v>0</v>
      </c>
      <c r="CY11" s="17">
        <f t="shared" si="77"/>
        <v>0</v>
      </c>
      <c r="CZ11" s="17">
        <f t="shared" si="78"/>
        <v>0</v>
      </c>
      <c r="DA11" s="17">
        <f t="shared" si="79"/>
        <v>0</v>
      </c>
      <c r="DB11" s="17">
        <f t="shared" si="80"/>
        <v>0</v>
      </c>
      <c r="DC11" s="17">
        <f t="shared" si="81"/>
        <v>0</v>
      </c>
      <c r="DD11" s="17">
        <f t="shared" si="82"/>
        <v>0</v>
      </c>
      <c r="DE11" s="17">
        <f t="shared" si="83"/>
        <v>0</v>
      </c>
      <c r="DF11" s="17">
        <f t="shared" si="84"/>
        <v>0</v>
      </c>
      <c r="DG11" s="17">
        <f t="shared" si="85"/>
        <v>0</v>
      </c>
      <c r="DH11" s="17">
        <f t="shared" si="86"/>
        <v>0</v>
      </c>
      <c r="DI11" s="17">
        <f t="shared" si="87"/>
        <v>0</v>
      </c>
      <c r="DJ11" s="17">
        <f t="shared" si="88"/>
        <v>0</v>
      </c>
      <c r="DK11" s="17">
        <f t="shared" si="89"/>
        <v>0</v>
      </c>
      <c r="DL11" s="17">
        <f t="shared" si="90"/>
        <v>0</v>
      </c>
      <c r="DM11" s="17">
        <f t="shared" si="91"/>
        <v>0</v>
      </c>
      <c r="DN11" s="17">
        <f t="shared" si="92"/>
        <v>0</v>
      </c>
      <c r="DO11" s="17">
        <f t="shared" si="93"/>
        <v>0</v>
      </c>
      <c r="DP11" s="17">
        <f t="shared" si="94"/>
        <v>0</v>
      </c>
      <c r="DQ11" s="17">
        <f t="shared" si="95"/>
        <v>0</v>
      </c>
      <c r="DR11" s="17">
        <f t="shared" si="96"/>
        <v>0</v>
      </c>
      <c r="DS11" s="17">
        <f t="shared" si="97"/>
        <v>0</v>
      </c>
      <c r="DT11" s="17">
        <f t="shared" si="98"/>
        <v>0</v>
      </c>
      <c r="DU11" s="17">
        <f t="shared" si="99"/>
        <v>0</v>
      </c>
      <c r="DV11" s="17">
        <f t="shared" si="100"/>
        <v>0</v>
      </c>
      <c r="DW11" s="17">
        <f t="shared" si="101"/>
        <v>0</v>
      </c>
      <c r="DX11" s="17">
        <f t="shared" si="102"/>
        <v>0</v>
      </c>
      <c r="DY11" s="17">
        <f t="shared" si="103"/>
        <v>0</v>
      </c>
      <c r="DZ11" s="17">
        <f t="shared" si="104"/>
        <v>0</v>
      </c>
      <c r="EA11" s="17">
        <f t="shared" si="105"/>
        <v>0</v>
      </c>
      <c r="EB11" s="17">
        <f t="shared" si="106"/>
        <v>0</v>
      </c>
      <c r="EC11" s="17">
        <f t="shared" si="107"/>
        <v>0</v>
      </c>
      <c r="ED11" s="17">
        <f t="shared" si="108"/>
        <v>0</v>
      </c>
      <c r="EE11" s="17">
        <f t="shared" si="109"/>
        <v>0</v>
      </c>
      <c r="EF11" s="17">
        <f t="shared" si="110"/>
        <v>0</v>
      </c>
      <c r="EG11" s="17">
        <f t="shared" si="111"/>
        <v>0</v>
      </c>
      <c r="EH11" s="17">
        <f t="shared" si="112"/>
        <v>0</v>
      </c>
      <c r="EI11" s="17">
        <f t="shared" si="113"/>
        <v>0</v>
      </c>
      <c r="EJ11" s="17">
        <f t="shared" si="114"/>
        <v>0</v>
      </c>
      <c r="EK11" s="17">
        <f t="shared" si="115"/>
        <v>0</v>
      </c>
      <c r="EL11" s="17">
        <f t="shared" si="116"/>
        <v>0</v>
      </c>
      <c r="EM11" s="17">
        <f t="shared" si="117"/>
        <v>0</v>
      </c>
      <c r="EN11" s="17">
        <f t="shared" si="118"/>
        <v>0</v>
      </c>
      <c r="EO11" s="17">
        <f t="shared" si="119"/>
        <v>0</v>
      </c>
      <c r="EP11" s="17">
        <f t="shared" si="120"/>
        <v>0</v>
      </c>
      <c r="EQ11" s="17">
        <f t="shared" si="121"/>
        <v>0</v>
      </c>
      <c r="ER11" s="17">
        <f t="shared" si="122"/>
        <v>0</v>
      </c>
      <c r="ES11" s="17">
        <f t="shared" si="123"/>
        <v>0</v>
      </c>
      <c r="ET11" s="17">
        <f t="shared" si="124"/>
        <v>0</v>
      </c>
      <c r="EU11" s="17">
        <f t="shared" si="125"/>
        <v>0</v>
      </c>
      <c r="EV11" s="17">
        <f t="shared" si="126"/>
        <v>0</v>
      </c>
      <c r="EW11" s="17">
        <f t="shared" si="127"/>
        <v>0</v>
      </c>
      <c r="EX11" s="17">
        <f t="shared" si="128"/>
        <v>0</v>
      </c>
      <c r="EY11" s="17">
        <f t="shared" si="129"/>
        <v>0</v>
      </c>
      <c r="EZ11" s="17">
        <f t="shared" si="130"/>
        <v>0</v>
      </c>
      <c r="FA11" s="17">
        <f t="shared" si="131"/>
        <v>0</v>
      </c>
      <c r="FB11" s="17">
        <f t="shared" si="132"/>
        <v>0</v>
      </c>
      <c r="FC11" s="17">
        <f t="shared" si="133"/>
        <v>0</v>
      </c>
      <c r="FD11" s="17">
        <f t="shared" si="134"/>
        <v>0</v>
      </c>
    </row>
    <row r="12" spans="1:160" x14ac:dyDescent="0.25">
      <c r="A12">
        <v>6</v>
      </c>
      <c r="B12" s="11" t="s">
        <v>19</v>
      </c>
      <c r="C12" s="18">
        <v>19.7</v>
      </c>
      <c r="D12" s="18">
        <v>3.85</v>
      </c>
      <c r="I12" s="21" t="s">
        <v>44</v>
      </c>
      <c r="J12" t="s">
        <v>45</v>
      </c>
      <c r="K12" s="70" t="s">
        <v>46</v>
      </c>
      <c r="L12" s="3">
        <f xml:space="preserve"> COUNTIF($Z$7:$Z$206,"&lt;&gt;0")</f>
        <v>0</v>
      </c>
      <c r="M12" s="3">
        <f xml:space="preserve"> COUNTIF($Z$7:$Z$206,"=1")</f>
        <v>0</v>
      </c>
      <c r="N12" s="3">
        <f xml:space="preserve"> COUNTIF($Z$7:$Z$206,"=2")</f>
        <v>0</v>
      </c>
      <c r="O12" s="3">
        <f xml:space="preserve"> COUNTIF($Z$7:$Z$206,"=3")</f>
        <v>0</v>
      </c>
      <c r="P12" s="3">
        <f xml:space="preserve"> COUNTIF($Z$7:$Z$206,"=4")</f>
        <v>0</v>
      </c>
      <c r="Q12" s="3">
        <f xml:space="preserve"> COUNTIF($Z$7:$Z$206,"=11")</f>
        <v>0</v>
      </c>
      <c r="R12" s="3">
        <f xml:space="preserve"> COUNTIF($Z$7:$Z$206,"=12")</f>
        <v>0</v>
      </c>
      <c r="S12" s="3">
        <f xml:space="preserve"> COUNTIF($Z$7:$Z$206,"=13")</f>
        <v>0</v>
      </c>
      <c r="T12" s="3">
        <f xml:space="preserve"> COUNTIF($Z$7:$Z$206,"=14")</f>
        <v>0</v>
      </c>
      <c r="X12">
        <f t="shared" si="2"/>
        <v>0</v>
      </c>
      <c r="Y12">
        <f t="shared" si="0"/>
        <v>0</v>
      </c>
      <c r="Z12">
        <f t="shared" si="3"/>
        <v>0</v>
      </c>
      <c r="AA12">
        <f t="shared" si="4"/>
        <v>0</v>
      </c>
      <c r="AB12">
        <f t="shared" si="5"/>
        <v>3</v>
      </c>
      <c r="AC12">
        <f t="shared" si="6"/>
        <v>0</v>
      </c>
      <c r="AD12">
        <f t="shared" si="7"/>
        <v>0</v>
      </c>
      <c r="AE12">
        <f t="shared" si="8"/>
        <v>0</v>
      </c>
      <c r="AF12">
        <f t="shared" si="9"/>
        <v>0</v>
      </c>
      <c r="AG12">
        <f t="shared" si="10"/>
        <v>0</v>
      </c>
      <c r="AH12">
        <f t="shared" si="11"/>
        <v>0</v>
      </c>
      <c r="AI12">
        <f t="shared" si="12"/>
        <v>0</v>
      </c>
      <c r="AJ12">
        <f t="shared" si="13"/>
        <v>0</v>
      </c>
      <c r="AK12">
        <f t="shared" si="14"/>
        <v>0</v>
      </c>
      <c r="AL12">
        <f t="shared" si="1"/>
        <v>0</v>
      </c>
      <c r="AN12" s="17">
        <f t="shared" si="15"/>
        <v>0</v>
      </c>
      <c r="AO12" s="17">
        <f t="shared" si="16"/>
        <v>0</v>
      </c>
      <c r="AP12" s="17">
        <f t="shared" si="17"/>
        <v>304.80517323291571</v>
      </c>
      <c r="AQ12" s="17">
        <f t="shared" si="18"/>
        <v>0</v>
      </c>
      <c r="AR12" s="17">
        <f t="shared" si="19"/>
        <v>0</v>
      </c>
      <c r="AS12" s="17">
        <f t="shared" si="20"/>
        <v>0</v>
      </c>
      <c r="AT12" s="17">
        <f t="shared" si="21"/>
        <v>0</v>
      </c>
      <c r="AU12" s="17">
        <f t="shared" si="22"/>
        <v>0</v>
      </c>
      <c r="AW12" s="17">
        <f t="shared" si="23"/>
        <v>0</v>
      </c>
      <c r="AX12" s="17">
        <f t="shared" si="24"/>
        <v>0</v>
      </c>
      <c r="AY12" s="17">
        <f t="shared" si="25"/>
        <v>0</v>
      </c>
      <c r="AZ12" s="17">
        <f t="shared" si="26"/>
        <v>0</v>
      </c>
      <c r="BA12" s="17">
        <f t="shared" si="27"/>
        <v>0</v>
      </c>
      <c r="BB12" s="17">
        <f t="shared" si="28"/>
        <v>0</v>
      </c>
      <c r="BC12" s="17">
        <f t="shared" si="29"/>
        <v>0</v>
      </c>
      <c r="BD12" s="17">
        <f t="shared" si="30"/>
        <v>0</v>
      </c>
      <c r="BE12" s="17">
        <f t="shared" si="31"/>
        <v>0</v>
      </c>
      <c r="BF12" s="17">
        <f t="shared" si="32"/>
        <v>0</v>
      </c>
      <c r="BG12" s="17">
        <f t="shared" si="33"/>
        <v>0</v>
      </c>
      <c r="BH12" s="17">
        <f t="shared" si="34"/>
        <v>0</v>
      </c>
      <c r="BI12" s="17">
        <f t="shared" si="35"/>
        <v>0</v>
      </c>
      <c r="BJ12" s="17">
        <f t="shared" si="36"/>
        <v>0</v>
      </c>
      <c r="BK12" s="17">
        <f t="shared" si="37"/>
        <v>0</v>
      </c>
      <c r="BL12" s="17">
        <f t="shared" si="38"/>
        <v>0</v>
      </c>
      <c r="BM12" s="17">
        <f t="shared" si="39"/>
        <v>0</v>
      </c>
      <c r="BN12" s="17">
        <f t="shared" si="40"/>
        <v>0</v>
      </c>
      <c r="BO12" s="17">
        <f t="shared" si="41"/>
        <v>0</v>
      </c>
      <c r="BP12" s="17">
        <f t="shared" si="42"/>
        <v>0</v>
      </c>
      <c r="BQ12" s="17">
        <f t="shared" si="43"/>
        <v>0</v>
      </c>
      <c r="BR12" s="17">
        <f t="shared" si="44"/>
        <v>0</v>
      </c>
      <c r="BS12" s="17">
        <f t="shared" si="45"/>
        <v>0</v>
      </c>
      <c r="BT12" s="17">
        <f t="shared" si="46"/>
        <v>0</v>
      </c>
      <c r="BU12" s="17">
        <f t="shared" si="47"/>
        <v>0</v>
      </c>
      <c r="BV12" s="17">
        <f t="shared" si="48"/>
        <v>0</v>
      </c>
      <c r="BW12" s="17">
        <f t="shared" si="49"/>
        <v>0</v>
      </c>
      <c r="BX12" s="17">
        <f t="shared" si="50"/>
        <v>0</v>
      </c>
      <c r="BY12" s="17">
        <f t="shared" si="51"/>
        <v>0</v>
      </c>
      <c r="BZ12" s="17">
        <f t="shared" si="52"/>
        <v>0</v>
      </c>
      <c r="CA12" s="17">
        <f t="shared" si="53"/>
        <v>0</v>
      </c>
      <c r="CB12" s="17">
        <f t="shared" si="54"/>
        <v>0</v>
      </c>
      <c r="CC12" s="17">
        <f t="shared" si="55"/>
        <v>0</v>
      </c>
      <c r="CD12" s="17">
        <f t="shared" si="56"/>
        <v>0</v>
      </c>
      <c r="CE12" s="17">
        <f t="shared" si="57"/>
        <v>304.80517323291571</v>
      </c>
      <c r="CF12" s="17">
        <f t="shared" si="58"/>
        <v>0</v>
      </c>
      <c r="CG12" s="17">
        <f t="shared" si="59"/>
        <v>0</v>
      </c>
      <c r="CH12" s="17">
        <f t="shared" si="60"/>
        <v>0</v>
      </c>
      <c r="CI12" s="17">
        <f t="shared" si="61"/>
        <v>0</v>
      </c>
      <c r="CJ12" s="17">
        <f t="shared" si="62"/>
        <v>0</v>
      </c>
      <c r="CK12" s="17">
        <f t="shared" si="63"/>
        <v>0</v>
      </c>
      <c r="CL12" s="17">
        <f t="shared" si="64"/>
        <v>0</v>
      </c>
      <c r="CM12" s="17">
        <f t="shared" si="65"/>
        <v>0</v>
      </c>
      <c r="CN12" s="17">
        <f t="shared" si="66"/>
        <v>0</v>
      </c>
      <c r="CO12" s="17">
        <f t="shared" si="67"/>
        <v>0</v>
      </c>
      <c r="CP12" s="17">
        <f t="shared" si="68"/>
        <v>0</v>
      </c>
      <c r="CQ12" s="17">
        <f t="shared" si="69"/>
        <v>0</v>
      </c>
      <c r="CR12" s="17">
        <f t="shared" si="70"/>
        <v>0</v>
      </c>
      <c r="CS12" s="17">
        <f t="shared" si="71"/>
        <v>0</v>
      </c>
      <c r="CT12" s="17">
        <f t="shared" si="72"/>
        <v>0</v>
      </c>
      <c r="CU12" s="17">
        <f t="shared" si="73"/>
        <v>0</v>
      </c>
      <c r="CV12" s="17">
        <f t="shared" si="74"/>
        <v>0</v>
      </c>
      <c r="CW12" s="17">
        <f t="shared" si="75"/>
        <v>0</v>
      </c>
      <c r="CX12" s="17">
        <f t="shared" si="76"/>
        <v>0</v>
      </c>
      <c r="CY12" s="17">
        <f t="shared" si="77"/>
        <v>0</v>
      </c>
      <c r="CZ12" s="17">
        <f t="shared" si="78"/>
        <v>0</v>
      </c>
      <c r="DA12" s="17">
        <f t="shared" si="79"/>
        <v>0</v>
      </c>
      <c r="DB12" s="17">
        <f t="shared" si="80"/>
        <v>0</v>
      </c>
      <c r="DC12" s="17">
        <f t="shared" si="81"/>
        <v>0</v>
      </c>
      <c r="DD12" s="17">
        <f t="shared" si="82"/>
        <v>0</v>
      </c>
      <c r="DE12" s="17">
        <f t="shared" si="83"/>
        <v>0</v>
      </c>
      <c r="DF12" s="17">
        <f t="shared" si="84"/>
        <v>0</v>
      </c>
      <c r="DG12" s="17">
        <f t="shared" si="85"/>
        <v>0</v>
      </c>
      <c r="DH12" s="17">
        <f t="shared" si="86"/>
        <v>0</v>
      </c>
      <c r="DI12" s="17">
        <f t="shared" si="87"/>
        <v>0</v>
      </c>
      <c r="DJ12" s="17">
        <f t="shared" si="88"/>
        <v>0</v>
      </c>
      <c r="DK12" s="17">
        <f t="shared" si="89"/>
        <v>0</v>
      </c>
      <c r="DL12" s="17">
        <f t="shared" si="90"/>
        <v>0</v>
      </c>
      <c r="DM12" s="17">
        <f t="shared" si="91"/>
        <v>0</v>
      </c>
      <c r="DN12" s="17">
        <f t="shared" si="92"/>
        <v>0</v>
      </c>
      <c r="DO12" s="17">
        <f t="shared" si="93"/>
        <v>0</v>
      </c>
      <c r="DP12" s="17">
        <f t="shared" si="94"/>
        <v>0</v>
      </c>
      <c r="DQ12" s="17">
        <f t="shared" si="95"/>
        <v>0</v>
      </c>
      <c r="DR12" s="17">
        <f t="shared" si="96"/>
        <v>0</v>
      </c>
      <c r="DS12" s="17">
        <f t="shared" si="97"/>
        <v>0</v>
      </c>
      <c r="DT12" s="17">
        <f t="shared" si="98"/>
        <v>0</v>
      </c>
      <c r="DU12" s="17">
        <f t="shared" si="99"/>
        <v>0</v>
      </c>
      <c r="DV12" s="17">
        <f t="shared" si="100"/>
        <v>0</v>
      </c>
      <c r="DW12" s="17">
        <f t="shared" si="101"/>
        <v>0</v>
      </c>
      <c r="DX12" s="17">
        <f t="shared" si="102"/>
        <v>0</v>
      </c>
      <c r="DY12" s="17">
        <f t="shared" si="103"/>
        <v>0</v>
      </c>
      <c r="DZ12" s="17">
        <f t="shared" si="104"/>
        <v>0</v>
      </c>
      <c r="EA12" s="17">
        <f t="shared" si="105"/>
        <v>0</v>
      </c>
      <c r="EB12" s="17">
        <f t="shared" si="106"/>
        <v>0</v>
      </c>
      <c r="EC12" s="17">
        <f t="shared" si="107"/>
        <v>0</v>
      </c>
      <c r="ED12" s="17">
        <f t="shared" si="108"/>
        <v>0</v>
      </c>
      <c r="EE12" s="17">
        <f t="shared" si="109"/>
        <v>0</v>
      </c>
      <c r="EF12" s="17">
        <f t="shared" si="110"/>
        <v>0</v>
      </c>
      <c r="EG12" s="17">
        <f t="shared" si="111"/>
        <v>0</v>
      </c>
      <c r="EH12" s="17">
        <f t="shared" si="112"/>
        <v>0</v>
      </c>
      <c r="EI12" s="17">
        <f t="shared" si="113"/>
        <v>0</v>
      </c>
      <c r="EJ12" s="17">
        <f t="shared" si="114"/>
        <v>0</v>
      </c>
      <c r="EK12" s="17">
        <f t="shared" si="115"/>
        <v>0</v>
      </c>
      <c r="EL12" s="17">
        <f t="shared" si="116"/>
        <v>0</v>
      </c>
      <c r="EM12" s="17">
        <f t="shared" si="117"/>
        <v>0</v>
      </c>
      <c r="EN12" s="17">
        <f t="shared" si="118"/>
        <v>0</v>
      </c>
      <c r="EO12" s="17">
        <f t="shared" si="119"/>
        <v>0</v>
      </c>
      <c r="EP12" s="17">
        <f t="shared" si="120"/>
        <v>0</v>
      </c>
      <c r="EQ12" s="17">
        <f t="shared" si="121"/>
        <v>0</v>
      </c>
      <c r="ER12" s="17">
        <f t="shared" si="122"/>
        <v>0</v>
      </c>
      <c r="ES12" s="17">
        <f t="shared" si="123"/>
        <v>0</v>
      </c>
      <c r="ET12" s="17">
        <f t="shared" si="124"/>
        <v>0</v>
      </c>
      <c r="EU12" s="17">
        <f t="shared" si="125"/>
        <v>0</v>
      </c>
      <c r="EV12" s="17">
        <f t="shared" si="126"/>
        <v>0</v>
      </c>
      <c r="EW12" s="17">
        <f t="shared" si="127"/>
        <v>0</v>
      </c>
      <c r="EX12" s="17">
        <f t="shared" si="128"/>
        <v>0</v>
      </c>
      <c r="EY12" s="17">
        <f t="shared" si="129"/>
        <v>0</v>
      </c>
      <c r="EZ12" s="17">
        <f t="shared" si="130"/>
        <v>0</v>
      </c>
      <c r="FA12" s="17">
        <f t="shared" si="131"/>
        <v>0</v>
      </c>
      <c r="FB12" s="17">
        <f t="shared" si="132"/>
        <v>0</v>
      </c>
      <c r="FC12" s="17">
        <f t="shared" si="133"/>
        <v>0</v>
      </c>
      <c r="FD12" s="17">
        <f t="shared" si="134"/>
        <v>0</v>
      </c>
    </row>
    <row r="13" spans="1:160" x14ac:dyDescent="0.25">
      <c r="A13">
        <v>7</v>
      </c>
      <c r="B13" s="11" t="s">
        <v>19</v>
      </c>
      <c r="C13" s="18">
        <v>10.5</v>
      </c>
      <c r="D13" s="18">
        <v>5.14</v>
      </c>
      <c r="I13" s="21" t="s">
        <v>14</v>
      </c>
      <c r="J13" t="s">
        <v>15</v>
      </c>
      <c r="K13" s="70" t="s">
        <v>18</v>
      </c>
      <c r="L13" s="3">
        <f xml:space="preserve"> COUNTIF($AA$7:$AA$206,"&lt;&gt;0")</f>
        <v>3</v>
      </c>
      <c r="M13" s="3">
        <f xml:space="preserve"> COUNTIF($AA$7:$AA$206,"=1")</f>
        <v>2</v>
      </c>
      <c r="N13" s="3">
        <f xml:space="preserve"> COUNTIF($AA$7:$AA$206,"=2")</f>
        <v>1</v>
      </c>
      <c r="O13" s="3">
        <f xml:space="preserve"> COUNTIF($AA$7:$AA$206,"=3")</f>
        <v>0</v>
      </c>
      <c r="P13" s="3">
        <f xml:space="preserve"> COUNTIF($AA$7:$AA$206,"=4")</f>
        <v>0</v>
      </c>
      <c r="Q13" s="3">
        <f xml:space="preserve"> COUNTIF($AA$7:$AA$206,"=11")</f>
        <v>0</v>
      </c>
      <c r="R13" s="3">
        <f xml:space="preserve"> COUNTIF($AA$7:$AA$206,"=12")</f>
        <v>0</v>
      </c>
      <c r="S13" s="3">
        <f xml:space="preserve"> COUNTIF($AA$7:$AA$206,"=13")</f>
        <v>0</v>
      </c>
      <c r="T13" s="3">
        <f xml:space="preserve"> COUNTIF($AA$7:$AA$206,"=14")</f>
        <v>0</v>
      </c>
      <c r="X13">
        <f t="shared" si="2"/>
        <v>0</v>
      </c>
      <c r="Y13">
        <f t="shared" si="0"/>
        <v>0</v>
      </c>
      <c r="Z13">
        <f t="shared" si="3"/>
        <v>0</v>
      </c>
      <c r="AA13">
        <f t="shared" si="4"/>
        <v>0</v>
      </c>
      <c r="AB13">
        <f t="shared" si="5"/>
        <v>3</v>
      </c>
      <c r="AC13">
        <f t="shared" si="6"/>
        <v>0</v>
      </c>
      <c r="AD13">
        <f t="shared" si="7"/>
        <v>0</v>
      </c>
      <c r="AE13">
        <f t="shared" si="8"/>
        <v>0</v>
      </c>
      <c r="AF13">
        <f t="shared" si="9"/>
        <v>0</v>
      </c>
      <c r="AG13">
        <f t="shared" si="10"/>
        <v>0</v>
      </c>
      <c r="AH13">
        <f t="shared" si="11"/>
        <v>0</v>
      </c>
      <c r="AI13">
        <f t="shared" si="12"/>
        <v>0</v>
      </c>
      <c r="AJ13">
        <f t="shared" si="13"/>
        <v>0</v>
      </c>
      <c r="AK13">
        <f t="shared" si="14"/>
        <v>0</v>
      </c>
      <c r="AL13">
        <f t="shared" si="1"/>
        <v>0</v>
      </c>
      <c r="AN13" s="17">
        <f t="shared" si="15"/>
        <v>0</v>
      </c>
      <c r="AO13" s="17">
        <f t="shared" si="16"/>
        <v>0</v>
      </c>
      <c r="AP13" s="17">
        <f t="shared" si="17"/>
        <v>86.59014751456867</v>
      </c>
      <c r="AQ13" s="17">
        <f t="shared" si="18"/>
        <v>0</v>
      </c>
      <c r="AR13" s="17">
        <f t="shared" si="19"/>
        <v>0</v>
      </c>
      <c r="AS13" s="17">
        <f t="shared" si="20"/>
        <v>0</v>
      </c>
      <c r="AT13" s="17">
        <f t="shared" si="21"/>
        <v>0</v>
      </c>
      <c r="AU13" s="17">
        <f t="shared" si="22"/>
        <v>0</v>
      </c>
      <c r="AW13" s="17">
        <f t="shared" si="23"/>
        <v>0</v>
      </c>
      <c r="AX13" s="17">
        <f t="shared" si="24"/>
        <v>0</v>
      </c>
      <c r="AY13" s="17">
        <f t="shared" si="25"/>
        <v>0</v>
      </c>
      <c r="AZ13" s="17">
        <f t="shared" si="26"/>
        <v>0</v>
      </c>
      <c r="BA13" s="17">
        <f t="shared" si="27"/>
        <v>0</v>
      </c>
      <c r="BB13" s="17">
        <f t="shared" si="28"/>
        <v>0</v>
      </c>
      <c r="BC13" s="17">
        <f t="shared" si="29"/>
        <v>0</v>
      </c>
      <c r="BD13" s="17">
        <f t="shared" si="30"/>
        <v>0</v>
      </c>
      <c r="BE13" s="17">
        <f t="shared" si="31"/>
        <v>0</v>
      </c>
      <c r="BF13" s="17">
        <f t="shared" si="32"/>
        <v>0</v>
      </c>
      <c r="BG13" s="17">
        <f t="shared" si="33"/>
        <v>0</v>
      </c>
      <c r="BH13" s="17">
        <f t="shared" si="34"/>
        <v>0</v>
      </c>
      <c r="BI13" s="17">
        <f t="shared" si="35"/>
        <v>0</v>
      </c>
      <c r="BJ13" s="17">
        <f t="shared" si="36"/>
        <v>0</v>
      </c>
      <c r="BK13" s="17">
        <f t="shared" si="37"/>
        <v>0</v>
      </c>
      <c r="BL13" s="17">
        <f t="shared" si="38"/>
        <v>0</v>
      </c>
      <c r="BM13" s="17">
        <f t="shared" si="39"/>
        <v>0</v>
      </c>
      <c r="BN13" s="17">
        <f t="shared" si="40"/>
        <v>0</v>
      </c>
      <c r="BO13" s="17">
        <f t="shared" si="41"/>
        <v>0</v>
      </c>
      <c r="BP13" s="17">
        <f t="shared" si="42"/>
        <v>0</v>
      </c>
      <c r="BQ13" s="17">
        <f t="shared" si="43"/>
        <v>0</v>
      </c>
      <c r="BR13" s="17">
        <f t="shared" si="44"/>
        <v>0</v>
      </c>
      <c r="BS13" s="17">
        <f t="shared" si="45"/>
        <v>0</v>
      </c>
      <c r="BT13" s="17">
        <f t="shared" si="46"/>
        <v>0</v>
      </c>
      <c r="BU13" s="17">
        <f t="shared" si="47"/>
        <v>0</v>
      </c>
      <c r="BV13" s="17">
        <f t="shared" si="48"/>
        <v>0</v>
      </c>
      <c r="BW13" s="17">
        <f t="shared" si="49"/>
        <v>0</v>
      </c>
      <c r="BX13" s="17">
        <f t="shared" si="50"/>
        <v>0</v>
      </c>
      <c r="BY13" s="17">
        <f t="shared" si="51"/>
        <v>0</v>
      </c>
      <c r="BZ13" s="17">
        <f t="shared" si="52"/>
        <v>0</v>
      </c>
      <c r="CA13" s="17">
        <f t="shared" si="53"/>
        <v>0</v>
      </c>
      <c r="CB13" s="17">
        <f t="shared" si="54"/>
        <v>0</v>
      </c>
      <c r="CC13" s="17">
        <f t="shared" si="55"/>
        <v>0</v>
      </c>
      <c r="CD13" s="17">
        <f t="shared" si="56"/>
        <v>0</v>
      </c>
      <c r="CE13" s="17">
        <f t="shared" si="57"/>
        <v>86.59014751456867</v>
      </c>
      <c r="CF13" s="17">
        <f t="shared" si="58"/>
        <v>0</v>
      </c>
      <c r="CG13" s="17">
        <f t="shared" si="59"/>
        <v>0</v>
      </c>
      <c r="CH13" s="17">
        <f t="shared" si="60"/>
        <v>0</v>
      </c>
      <c r="CI13" s="17">
        <f t="shared" si="61"/>
        <v>0</v>
      </c>
      <c r="CJ13" s="17">
        <f t="shared" si="62"/>
        <v>0</v>
      </c>
      <c r="CK13" s="17">
        <f t="shared" si="63"/>
        <v>0</v>
      </c>
      <c r="CL13" s="17">
        <f t="shared" si="64"/>
        <v>0</v>
      </c>
      <c r="CM13" s="17">
        <f t="shared" si="65"/>
        <v>0</v>
      </c>
      <c r="CN13" s="17">
        <f t="shared" si="66"/>
        <v>0</v>
      </c>
      <c r="CO13" s="17">
        <f t="shared" si="67"/>
        <v>0</v>
      </c>
      <c r="CP13" s="17">
        <f t="shared" si="68"/>
        <v>0</v>
      </c>
      <c r="CQ13" s="17">
        <f t="shared" si="69"/>
        <v>0</v>
      </c>
      <c r="CR13" s="17">
        <f t="shared" si="70"/>
        <v>0</v>
      </c>
      <c r="CS13" s="17">
        <f t="shared" si="71"/>
        <v>0</v>
      </c>
      <c r="CT13" s="17">
        <f t="shared" si="72"/>
        <v>0</v>
      </c>
      <c r="CU13" s="17">
        <f t="shared" si="73"/>
        <v>0</v>
      </c>
      <c r="CV13" s="17">
        <f t="shared" si="74"/>
        <v>0</v>
      </c>
      <c r="CW13" s="17">
        <f t="shared" si="75"/>
        <v>0</v>
      </c>
      <c r="CX13" s="17">
        <f t="shared" si="76"/>
        <v>0</v>
      </c>
      <c r="CY13" s="17">
        <f t="shared" si="77"/>
        <v>0</v>
      </c>
      <c r="CZ13" s="17">
        <f t="shared" si="78"/>
        <v>0</v>
      </c>
      <c r="DA13" s="17">
        <f t="shared" si="79"/>
        <v>0</v>
      </c>
      <c r="DB13" s="17">
        <f t="shared" si="80"/>
        <v>0</v>
      </c>
      <c r="DC13" s="17">
        <f t="shared" si="81"/>
        <v>0</v>
      </c>
      <c r="DD13" s="17">
        <f t="shared" si="82"/>
        <v>0</v>
      </c>
      <c r="DE13" s="17">
        <f t="shared" si="83"/>
        <v>0</v>
      </c>
      <c r="DF13" s="17">
        <f t="shared" si="84"/>
        <v>0</v>
      </c>
      <c r="DG13" s="17">
        <f t="shared" si="85"/>
        <v>0</v>
      </c>
      <c r="DH13" s="17">
        <f t="shared" si="86"/>
        <v>0</v>
      </c>
      <c r="DI13" s="17">
        <f t="shared" si="87"/>
        <v>0</v>
      </c>
      <c r="DJ13" s="17">
        <f t="shared" si="88"/>
        <v>0</v>
      </c>
      <c r="DK13" s="17">
        <f t="shared" si="89"/>
        <v>0</v>
      </c>
      <c r="DL13" s="17">
        <f t="shared" si="90"/>
        <v>0</v>
      </c>
      <c r="DM13" s="17">
        <f t="shared" si="91"/>
        <v>0</v>
      </c>
      <c r="DN13" s="17">
        <f t="shared" si="92"/>
        <v>0</v>
      </c>
      <c r="DO13" s="17">
        <f t="shared" si="93"/>
        <v>0</v>
      </c>
      <c r="DP13" s="17">
        <f t="shared" si="94"/>
        <v>0</v>
      </c>
      <c r="DQ13" s="17">
        <f t="shared" si="95"/>
        <v>0</v>
      </c>
      <c r="DR13" s="17">
        <f t="shared" si="96"/>
        <v>0</v>
      </c>
      <c r="DS13" s="17">
        <f t="shared" si="97"/>
        <v>0</v>
      </c>
      <c r="DT13" s="17">
        <f t="shared" si="98"/>
        <v>0</v>
      </c>
      <c r="DU13" s="17">
        <f t="shared" si="99"/>
        <v>0</v>
      </c>
      <c r="DV13" s="17">
        <f t="shared" si="100"/>
        <v>0</v>
      </c>
      <c r="DW13" s="17">
        <f t="shared" si="101"/>
        <v>0</v>
      </c>
      <c r="DX13" s="17">
        <f t="shared" si="102"/>
        <v>0</v>
      </c>
      <c r="DY13" s="17">
        <f t="shared" si="103"/>
        <v>0</v>
      </c>
      <c r="DZ13" s="17">
        <f t="shared" si="104"/>
        <v>0</v>
      </c>
      <c r="EA13" s="17">
        <f t="shared" si="105"/>
        <v>0</v>
      </c>
      <c r="EB13" s="17">
        <f t="shared" si="106"/>
        <v>0</v>
      </c>
      <c r="EC13" s="17">
        <f t="shared" si="107"/>
        <v>0</v>
      </c>
      <c r="ED13" s="17">
        <f t="shared" si="108"/>
        <v>0</v>
      </c>
      <c r="EE13" s="17">
        <f t="shared" si="109"/>
        <v>0</v>
      </c>
      <c r="EF13" s="17">
        <f t="shared" si="110"/>
        <v>0</v>
      </c>
      <c r="EG13" s="17">
        <f t="shared" si="111"/>
        <v>0</v>
      </c>
      <c r="EH13" s="17">
        <f t="shared" si="112"/>
        <v>0</v>
      </c>
      <c r="EI13" s="17">
        <f t="shared" si="113"/>
        <v>0</v>
      </c>
      <c r="EJ13" s="17">
        <f t="shared" si="114"/>
        <v>0</v>
      </c>
      <c r="EK13" s="17">
        <f t="shared" si="115"/>
        <v>0</v>
      </c>
      <c r="EL13" s="17">
        <f t="shared" si="116"/>
        <v>0</v>
      </c>
      <c r="EM13" s="17">
        <f t="shared" si="117"/>
        <v>0</v>
      </c>
      <c r="EN13" s="17">
        <f t="shared" si="118"/>
        <v>0</v>
      </c>
      <c r="EO13" s="17">
        <f t="shared" si="119"/>
        <v>0</v>
      </c>
      <c r="EP13" s="17">
        <f t="shared" si="120"/>
        <v>0</v>
      </c>
      <c r="EQ13" s="17">
        <f t="shared" si="121"/>
        <v>0</v>
      </c>
      <c r="ER13" s="17">
        <f t="shared" si="122"/>
        <v>0</v>
      </c>
      <c r="ES13" s="17">
        <f t="shared" si="123"/>
        <v>0</v>
      </c>
      <c r="ET13" s="17">
        <f t="shared" si="124"/>
        <v>0</v>
      </c>
      <c r="EU13" s="17">
        <f t="shared" si="125"/>
        <v>0</v>
      </c>
      <c r="EV13" s="17">
        <f t="shared" si="126"/>
        <v>0</v>
      </c>
      <c r="EW13" s="17">
        <f t="shared" si="127"/>
        <v>0</v>
      </c>
      <c r="EX13" s="17">
        <f t="shared" si="128"/>
        <v>0</v>
      </c>
      <c r="EY13" s="17">
        <f t="shared" si="129"/>
        <v>0</v>
      </c>
      <c r="EZ13" s="17">
        <f t="shared" si="130"/>
        <v>0</v>
      </c>
      <c r="FA13" s="17">
        <f t="shared" si="131"/>
        <v>0</v>
      </c>
      <c r="FB13" s="17">
        <f t="shared" si="132"/>
        <v>0</v>
      </c>
      <c r="FC13" s="17">
        <f t="shared" si="133"/>
        <v>0</v>
      </c>
      <c r="FD13" s="17">
        <f t="shared" si="134"/>
        <v>0</v>
      </c>
    </row>
    <row r="14" spans="1:160" x14ac:dyDescent="0.25">
      <c r="A14">
        <v>8</v>
      </c>
      <c r="B14" s="11" t="s">
        <v>19</v>
      </c>
      <c r="C14" s="18">
        <v>18.7</v>
      </c>
      <c r="D14" s="18">
        <v>5.75</v>
      </c>
      <c r="I14" s="21" t="s">
        <v>19</v>
      </c>
      <c r="J14" t="s">
        <v>20</v>
      </c>
      <c r="K14" s="70" t="s">
        <v>21</v>
      </c>
      <c r="L14" s="3">
        <f xml:space="preserve"> COUNTIF($AB$7:$AB$206,"&lt;&gt;0")</f>
        <v>5</v>
      </c>
      <c r="M14" s="3">
        <f xml:space="preserve"> COUNTIF($AB$7:$AB$206,"=1")</f>
        <v>0</v>
      </c>
      <c r="N14" s="3">
        <f xml:space="preserve"> COUNTIF($AB$7:$AB$206,"=2")</f>
        <v>2</v>
      </c>
      <c r="O14" s="3">
        <f xml:space="preserve"> COUNTIF($AB$7:$AB$206,"=3")</f>
        <v>3</v>
      </c>
      <c r="P14" s="3">
        <f xml:space="preserve"> COUNTIF($AB$7:$AB$206,"=4")</f>
        <v>0</v>
      </c>
      <c r="Q14" s="3">
        <f xml:space="preserve"> COUNTIF($AB$7:$AB$206,"=11")</f>
        <v>0</v>
      </c>
      <c r="R14" s="3">
        <f xml:space="preserve"> COUNTIF($AB$7:$AB$206,"=12")</f>
        <v>0</v>
      </c>
      <c r="S14" s="3">
        <f xml:space="preserve"> COUNTIF($AB$7:$AB$206,"=13")</f>
        <v>0</v>
      </c>
      <c r="T14" s="3">
        <f xml:space="preserve"> COUNTIF($AB$7:$AB$206,"=14")</f>
        <v>0</v>
      </c>
      <c r="X14">
        <f t="shared" si="2"/>
        <v>0</v>
      </c>
      <c r="Y14">
        <f t="shared" si="0"/>
        <v>0</v>
      </c>
      <c r="Z14">
        <f t="shared" si="3"/>
        <v>0</v>
      </c>
      <c r="AA14">
        <f t="shared" si="4"/>
        <v>0</v>
      </c>
      <c r="AB14">
        <f t="shared" si="5"/>
        <v>3</v>
      </c>
      <c r="AC14">
        <f t="shared" si="6"/>
        <v>0</v>
      </c>
      <c r="AD14">
        <f t="shared" si="7"/>
        <v>0</v>
      </c>
      <c r="AE14">
        <f t="shared" si="8"/>
        <v>0</v>
      </c>
      <c r="AF14">
        <f t="shared" si="9"/>
        <v>0</v>
      </c>
      <c r="AG14">
        <f t="shared" si="10"/>
        <v>0</v>
      </c>
      <c r="AH14">
        <f t="shared" si="11"/>
        <v>0</v>
      </c>
      <c r="AI14">
        <f t="shared" si="12"/>
        <v>0</v>
      </c>
      <c r="AJ14">
        <f t="shared" si="13"/>
        <v>0</v>
      </c>
      <c r="AK14">
        <f t="shared" si="14"/>
        <v>0</v>
      </c>
      <c r="AL14">
        <f t="shared" si="1"/>
        <v>0</v>
      </c>
      <c r="AN14" s="17">
        <f t="shared" si="15"/>
        <v>0</v>
      </c>
      <c r="AO14" s="17">
        <f t="shared" si="16"/>
        <v>0</v>
      </c>
      <c r="AP14" s="17">
        <f t="shared" si="17"/>
        <v>274.64588375845369</v>
      </c>
      <c r="AQ14" s="17">
        <f t="shared" si="18"/>
        <v>0</v>
      </c>
      <c r="AR14" s="17">
        <f t="shared" si="19"/>
        <v>0</v>
      </c>
      <c r="AS14" s="17">
        <f t="shared" si="20"/>
        <v>0</v>
      </c>
      <c r="AT14" s="17">
        <f t="shared" si="21"/>
        <v>0</v>
      </c>
      <c r="AU14" s="17">
        <f t="shared" si="22"/>
        <v>0</v>
      </c>
      <c r="AW14" s="17">
        <f t="shared" si="23"/>
        <v>0</v>
      </c>
      <c r="AX14" s="17">
        <f t="shared" si="24"/>
        <v>0</v>
      </c>
      <c r="AY14" s="17">
        <f t="shared" si="25"/>
        <v>0</v>
      </c>
      <c r="AZ14" s="17">
        <f t="shared" si="26"/>
        <v>0</v>
      </c>
      <c r="BA14" s="17">
        <f t="shared" si="27"/>
        <v>0</v>
      </c>
      <c r="BB14" s="17">
        <f t="shared" si="28"/>
        <v>0</v>
      </c>
      <c r="BC14" s="17">
        <f t="shared" si="29"/>
        <v>0</v>
      </c>
      <c r="BD14" s="17">
        <f t="shared" si="30"/>
        <v>0</v>
      </c>
      <c r="BE14" s="17">
        <f t="shared" si="31"/>
        <v>0</v>
      </c>
      <c r="BF14" s="17">
        <f t="shared" si="32"/>
        <v>0</v>
      </c>
      <c r="BG14" s="17">
        <f t="shared" si="33"/>
        <v>0</v>
      </c>
      <c r="BH14" s="17">
        <f t="shared" si="34"/>
        <v>0</v>
      </c>
      <c r="BI14" s="17">
        <f t="shared" si="35"/>
        <v>0</v>
      </c>
      <c r="BJ14" s="17">
        <f t="shared" si="36"/>
        <v>0</v>
      </c>
      <c r="BK14" s="17">
        <f t="shared" si="37"/>
        <v>0</v>
      </c>
      <c r="BL14" s="17">
        <f t="shared" si="38"/>
        <v>0</v>
      </c>
      <c r="BM14" s="17">
        <f t="shared" si="39"/>
        <v>0</v>
      </c>
      <c r="BN14" s="17">
        <f t="shared" si="40"/>
        <v>0</v>
      </c>
      <c r="BO14" s="17">
        <f t="shared" si="41"/>
        <v>0</v>
      </c>
      <c r="BP14" s="17">
        <f t="shared" si="42"/>
        <v>0</v>
      </c>
      <c r="BQ14" s="17">
        <f t="shared" si="43"/>
        <v>0</v>
      </c>
      <c r="BR14" s="17">
        <f t="shared" si="44"/>
        <v>0</v>
      </c>
      <c r="BS14" s="17">
        <f t="shared" si="45"/>
        <v>0</v>
      </c>
      <c r="BT14" s="17">
        <f t="shared" si="46"/>
        <v>0</v>
      </c>
      <c r="BU14" s="17">
        <f t="shared" si="47"/>
        <v>0</v>
      </c>
      <c r="BV14" s="17">
        <f t="shared" si="48"/>
        <v>0</v>
      </c>
      <c r="BW14" s="17">
        <f t="shared" si="49"/>
        <v>0</v>
      </c>
      <c r="BX14" s="17">
        <f t="shared" si="50"/>
        <v>0</v>
      </c>
      <c r="BY14" s="17">
        <f t="shared" si="51"/>
        <v>0</v>
      </c>
      <c r="BZ14" s="17">
        <f t="shared" si="52"/>
        <v>0</v>
      </c>
      <c r="CA14" s="17">
        <f t="shared" si="53"/>
        <v>0</v>
      </c>
      <c r="CB14" s="17">
        <f t="shared" si="54"/>
        <v>0</v>
      </c>
      <c r="CC14" s="17">
        <f t="shared" si="55"/>
        <v>0</v>
      </c>
      <c r="CD14" s="17">
        <f t="shared" si="56"/>
        <v>0</v>
      </c>
      <c r="CE14" s="17">
        <f t="shared" si="57"/>
        <v>274.64588375845369</v>
      </c>
      <c r="CF14" s="17">
        <f t="shared" si="58"/>
        <v>0</v>
      </c>
      <c r="CG14" s="17">
        <f t="shared" si="59"/>
        <v>0</v>
      </c>
      <c r="CH14" s="17">
        <f t="shared" si="60"/>
        <v>0</v>
      </c>
      <c r="CI14" s="17">
        <f t="shared" si="61"/>
        <v>0</v>
      </c>
      <c r="CJ14" s="17">
        <f t="shared" si="62"/>
        <v>0</v>
      </c>
      <c r="CK14" s="17">
        <f t="shared" si="63"/>
        <v>0</v>
      </c>
      <c r="CL14" s="17">
        <f t="shared" si="64"/>
        <v>0</v>
      </c>
      <c r="CM14" s="17">
        <f t="shared" si="65"/>
        <v>0</v>
      </c>
      <c r="CN14" s="17">
        <f t="shared" si="66"/>
        <v>0</v>
      </c>
      <c r="CO14" s="17">
        <f t="shared" si="67"/>
        <v>0</v>
      </c>
      <c r="CP14" s="17">
        <f t="shared" si="68"/>
        <v>0</v>
      </c>
      <c r="CQ14" s="17">
        <f t="shared" si="69"/>
        <v>0</v>
      </c>
      <c r="CR14" s="17">
        <f t="shared" si="70"/>
        <v>0</v>
      </c>
      <c r="CS14" s="17">
        <f t="shared" si="71"/>
        <v>0</v>
      </c>
      <c r="CT14" s="17">
        <f t="shared" si="72"/>
        <v>0</v>
      </c>
      <c r="CU14" s="17">
        <f t="shared" si="73"/>
        <v>0</v>
      </c>
      <c r="CV14" s="17">
        <f t="shared" si="74"/>
        <v>0</v>
      </c>
      <c r="CW14" s="17">
        <f t="shared" si="75"/>
        <v>0</v>
      </c>
      <c r="CX14" s="17">
        <f t="shared" si="76"/>
        <v>0</v>
      </c>
      <c r="CY14" s="17">
        <f t="shared" si="77"/>
        <v>0</v>
      </c>
      <c r="CZ14" s="17">
        <f t="shared" si="78"/>
        <v>0</v>
      </c>
      <c r="DA14" s="17">
        <f t="shared" si="79"/>
        <v>0</v>
      </c>
      <c r="DB14" s="17">
        <f t="shared" si="80"/>
        <v>0</v>
      </c>
      <c r="DC14" s="17">
        <f t="shared" si="81"/>
        <v>0</v>
      </c>
      <c r="DD14" s="17">
        <f t="shared" si="82"/>
        <v>0</v>
      </c>
      <c r="DE14" s="17">
        <f t="shared" si="83"/>
        <v>0</v>
      </c>
      <c r="DF14" s="17">
        <f t="shared" si="84"/>
        <v>0</v>
      </c>
      <c r="DG14" s="17">
        <f t="shared" si="85"/>
        <v>0</v>
      </c>
      <c r="DH14" s="17">
        <f t="shared" si="86"/>
        <v>0</v>
      </c>
      <c r="DI14" s="17">
        <f t="shared" si="87"/>
        <v>0</v>
      </c>
      <c r="DJ14" s="17">
        <f t="shared" si="88"/>
        <v>0</v>
      </c>
      <c r="DK14" s="17">
        <f t="shared" si="89"/>
        <v>0</v>
      </c>
      <c r="DL14" s="17">
        <f t="shared" si="90"/>
        <v>0</v>
      </c>
      <c r="DM14" s="17">
        <f t="shared" si="91"/>
        <v>0</v>
      </c>
      <c r="DN14" s="17">
        <f t="shared" si="92"/>
        <v>0</v>
      </c>
      <c r="DO14" s="17">
        <f t="shared" si="93"/>
        <v>0</v>
      </c>
      <c r="DP14" s="17">
        <f t="shared" si="94"/>
        <v>0</v>
      </c>
      <c r="DQ14" s="17">
        <f t="shared" si="95"/>
        <v>0</v>
      </c>
      <c r="DR14" s="17">
        <f t="shared" si="96"/>
        <v>0</v>
      </c>
      <c r="DS14" s="17">
        <f t="shared" si="97"/>
        <v>0</v>
      </c>
      <c r="DT14" s="17">
        <f t="shared" si="98"/>
        <v>0</v>
      </c>
      <c r="DU14" s="17">
        <f t="shared" si="99"/>
        <v>0</v>
      </c>
      <c r="DV14" s="17">
        <f t="shared" si="100"/>
        <v>0</v>
      </c>
      <c r="DW14" s="17">
        <f t="shared" si="101"/>
        <v>0</v>
      </c>
      <c r="DX14" s="17">
        <f t="shared" si="102"/>
        <v>0</v>
      </c>
      <c r="DY14" s="17">
        <f t="shared" si="103"/>
        <v>0</v>
      </c>
      <c r="DZ14" s="17">
        <f t="shared" si="104"/>
        <v>0</v>
      </c>
      <c r="EA14" s="17">
        <f t="shared" si="105"/>
        <v>0</v>
      </c>
      <c r="EB14" s="17">
        <f t="shared" si="106"/>
        <v>0</v>
      </c>
      <c r="EC14" s="17">
        <f t="shared" si="107"/>
        <v>0</v>
      </c>
      <c r="ED14" s="17">
        <f t="shared" si="108"/>
        <v>0</v>
      </c>
      <c r="EE14" s="17">
        <f t="shared" si="109"/>
        <v>0</v>
      </c>
      <c r="EF14" s="17">
        <f t="shared" si="110"/>
        <v>0</v>
      </c>
      <c r="EG14" s="17">
        <f t="shared" si="111"/>
        <v>0</v>
      </c>
      <c r="EH14" s="17">
        <f t="shared" si="112"/>
        <v>0</v>
      </c>
      <c r="EI14" s="17">
        <f t="shared" si="113"/>
        <v>0</v>
      </c>
      <c r="EJ14" s="17">
        <f t="shared" si="114"/>
        <v>0</v>
      </c>
      <c r="EK14" s="17">
        <f t="shared" si="115"/>
        <v>0</v>
      </c>
      <c r="EL14" s="17">
        <f t="shared" si="116"/>
        <v>0</v>
      </c>
      <c r="EM14" s="17">
        <f t="shared" si="117"/>
        <v>0</v>
      </c>
      <c r="EN14" s="17">
        <f t="shared" si="118"/>
        <v>0</v>
      </c>
      <c r="EO14" s="17">
        <f t="shared" si="119"/>
        <v>0</v>
      </c>
      <c r="EP14" s="17">
        <f t="shared" si="120"/>
        <v>0</v>
      </c>
      <c r="EQ14" s="17">
        <f t="shared" si="121"/>
        <v>0</v>
      </c>
      <c r="ER14" s="17">
        <f t="shared" si="122"/>
        <v>0</v>
      </c>
      <c r="ES14" s="17">
        <f t="shared" si="123"/>
        <v>0</v>
      </c>
      <c r="ET14" s="17">
        <f t="shared" si="124"/>
        <v>0</v>
      </c>
      <c r="EU14" s="17">
        <f t="shared" si="125"/>
        <v>0</v>
      </c>
      <c r="EV14" s="17">
        <f t="shared" si="126"/>
        <v>0</v>
      </c>
      <c r="EW14" s="17">
        <f t="shared" si="127"/>
        <v>0</v>
      </c>
      <c r="EX14" s="17">
        <f t="shared" si="128"/>
        <v>0</v>
      </c>
      <c r="EY14" s="17">
        <f t="shared" si="129"/>
        <v>0</v>
      </c>
      <c r="EZ14" s="17">
        <f t="shared" si="130"/>
        <v>0</v>
      </c>
      <c r="FA14" s="17">
        <f t="shared" si="131"/>
        <v>0</v>
      </c>
      <c r="FB14" s="17">
        <f t="shared" si="132"/>
        <v>0</v>
      </c>
      <c r="FC14" s="17">
        <f t="shared" si="133"/>
        <v>0</v>
      </c>
      <c r="FD14" s="17">
        <f t="shared" si="134"/>
        <v>0</v>
      </c>
    </row>
    <row r="15" spans="1:160" x14ac:dyDescent="0.25">
      <c r="A15">
        <v>9</v>
      </c>
      <c r="I15" s="21" t="s">
        <v>22</v>
      </c>
      <c r="J15" t="s">
        <v>23</v>
      </c>
      <c r="K15" s="70" t="s">
        <v>24</v>
      </c>
      <c r="L15" s="3">
        <f xml:space="preserve"> COUNTIF($AC$7:$AC$206,"&lt;&gt;0")</f>
        <v>0</v>
      </c>
      <c r="M15" s="3">
        <f xml:space="preserve"> COUNTIF($AC$7:$AC$206,"=1")</f>
        <v>0</v>
      </c>
      <c r="N15" s="3">
        <f xml:space="preserve"> COUNTIF($AC$7:$AC$206,"=2")</f>
        <v>0</v>
      </c>
      <c r="O15" s="3">
        <f xml:space="preserve"> COUNTIF($AC$7:$AC$206,"=3")</f>
        <v>0</v>
      </c>
      <c r="P15" s="3">
        <f xml:space="preserve"> COUNTIF($AC$7:$AC$206,"=4")</f>
        <v>0</v>
      </c>
      <c r="Q15" s="3">
        <f xml:space="preserve"> COUNTIF($AC$7:$AC$206,"=11")</f>
        <v>0</v>
      </c>
      <c r="R15" s="3">
        <f xml:space="preserve"> COUNTIF($AC$7:$AC$206,"=12")</f>
        <v>0</v>
      </c>
      <c r="S15" s="3">
        <f xml:space="preserve"> COUNTIF($AC$7:$AC$206,"=13")</f>
        <v>0</v>
      </c>
      <c r="T15" s="3">
        <f xml:space="preserve"> COUNTIF($AC$7:$AC$206,"=14")</f>
        <v>0</v>
      </c>
      <c r="X15">
        <f t="shared" si="2"/>
        <v>0</v>
      </c>
      <c r="Y15">
        <f t="shared" si="0"/>
        <v>0</v>
      </c>
      <c r="Z15">
        <f t="shared" si="3"/>
        <v>0</v>
      </c>
      <c r="AA15">
        <f t="shared" si="4"/>
        <v>0</v>
      </c>
      <c r="AB15">
        <f t="shared" si="5"/>
        <v>0</v>
      </c>
      <c r="AC15">
        <f t="shared" si="6"/>
        <v>0</v>
      </c>
      <c r="AD15">
        <f t="shared" si="7"/>
        <v>0</v>
      </c>
      <c r="AE15">
        <f t="shared" si="8"/>
        <v>0</v>
      </c>
      <c r="AF15">
        <f t="shared" si="9"/>
        <v>0</v>
      </c>
      <c r="AG15">
        <f t="shared" si="10"/>
        <v>0</v>
      </c>
      <c r="AH15">
        <f t="shared" si="11"/>
        <v>0</v>
      </c>
      <c r="AI15">
        <f t="shared" si="12"/>
        <v>0</v>
      </c>
      <c r="AJ15">
        <f t="shared" si="13"/>
        <v>0</v>
      </c>
      <c r="AK15">
        <f t="shared" si="14"/>
        <v>0</v>
      </c>
      <c r="AL15">
        <f t="shared" si="1"/>
        <v>0</v>
      </c>
      <c r="AN15" s="17">
        <f t="shared" si="15"/>
        <v>0</v>
      </c>
      <c r="AO15" s="17">
        <f t="shared" si="16"/>
        <v>0</v>
      </c>
      <c r="AP15" s="17">
        <f t="shared" si="17"/>
        <v>0</v>
      </c>
      <c r="AQ15" s="17">
        <f t="shared" si="18"/>
        <v>0</v>
      </c>
      <c r="AR15" s="17">
        <f t="shared" si="19"/>
        <v>0</v>
      </c>
      <c r="AS15" s="17">
        <f t="shared" si="20"/>
        <v>0</v>
      </c>
      <c r="AT15" s="17">
        <f t="shared" si="21"/>
        <v>0</v>
      </c>
      <c r="AU15" s="17">
        <f t="shared" si="22"/>
        <v>0</v>
      </c>
      <c r="AW15" s="17">
        <f t="shared" si="23"/>
        <v>0</v>
      </c>
      <c r="AX15" s="17">
        <f t="shared" si="24"/>
        <v>0</v>
      </c>
      <c r="AY15" s="17">
        <f t="shared" si="25"/>
        <v>0</v>
      </c>
      <c r="AZ15" s="17">
        <f t="shared" si="26"/>
        <v>0</v>
      </c>
      <c r="BA15" s="17">
        <f t="shared" si="27"/>
        <v>0</v>
      </c>
      <c r="BB15" s="17">
        <f t="shared" si="28"/>
        <v>0</v>
      </c>
      <c r="BC15" s="17">
        <f t="shared" si="29"/>
        <v>0</v>
      </c>
      <c r="BD15" s="17">
        <f t="shared" si="30"/>
        <v>0</v>
      </c>
      <c r="BE15" s="17">
        <f t="shared" si="31"/>
        <v>0</v>
      </c>
      <c r="BF15" s="17">
        <f t="shared" si="32"/>
        <v>0</v>
      </c>
      <c r="BG15" s="17">
        <f t="shared" si="33"/>
        <v>0</v>
      </c>
      <c r="BH15" s="17">
        <f t="shared" si="34"/>
        <v>0</v>
      </c>
      <c r="BI15" s="17">
        <f t="shared" si="35"/>
        <v>0</v>
      </c>
      <c r="BJ15" s="17">
        <f t="shared" si="36"/>
        <v>0</v>
      </c>
      <c r="BK15" s="17">
        <f t="shared" si="37"/>
        <v>0</v>
      </c>
      <c r="BL15" s="17">
        <f t="shared" si="38"/>
        <v>0</v>
      </c>
      <c r="BM15" s="17">
        <f t="shared" si="39"/>
        <v>0</v>
      </c>
      <c r="BN15" s="17">
        <f t="shared" si="40"/>
        <v>0</v>
      </c>
      <c r="BO15" s="17">
        <f t="shared" si="41"/>
        <v>0</v>
      </c>
      <c r="BP15" s="17">
        <f t="shared" si="42"/>
        <v>0</v>
      </c>
      <c r="BQ15" s="17">
        <f t="shared" si="43"/>
        <v>0</v>
      </c>
      <c r="BR15" s="17">
        <f t="shared" si="44"/>
        <v>0</v>
      </c>
      <c r="BS15" s="17">
        <f t="shared" si="45"/>
        <v>0</v>
      </c>
      <c r="BT15" s="17">
        <f t="shared" si="46"/>
        <v>0</v>
      </c>
      <c r="BU15" s="17">
        <f t="shared" si="47"/>
        <v>0</v>
      </c>
      <c r="BV15" s="17">
        <f t="shared" si="48"/>
        <v>0</v>
      </c>
      <c r="BW15" s="17">
        <f t="shared" si="49"/>
        <v>0</v>
      </c>
      <c r="BX15" s="17">
        <f t="shared" si="50"/>
        <v>0</v>
      </c>
      <c r="BY15" s="17">
        <f t="shared" si="51"/>
        <v>0</v>
      </c>
      <c r="BZ15" s="17">
        <f t="shared" si="52"/>
        <v>0</v>
      </c>
      <c r="CA15" s="17">
        <f t="shared" si="53"/>
        <v>0</v>
      </c>
      <c r="CB15" s="17">
        <f t="shared" si="54"/>
        <v>0</v>
      </c>
      <c r="CC15" s="17">
        <f t="shared" si="55"/>
        <v>0</v>
      </c>
      <c r="CD15" s="17">
        <f t="shared" si="56"/>
        <v>0</v>
      </c>
      <c r="CE15" s="17">
        <f t="shared" si="57"/>
        <v>0</v>
      </c>
      <c r="CF15" s="17">
        <f t="shared" si="58"/>
        <v>0</v>
      </c>
      <c r="CG15" s="17">
        <f t="shared" si="59"/>
        <v>0</v>
      </c>
      <c r="CH15" s="17">
        <f t="shared" si="60"/>
        <v>0</v>
      </c>
      <c r="CI15" s="17">
        <f t="shared" si="61"/>
        <v>0</v>
      </c>
      <c r="CJ15" s="17">
        <f t="shared" si="62"/>
        <v>0</v>
      </c>
      <c r="CK15" s="17">
        <f t="shared" si="63"/>
        <v>0</v>
      </c>
      <c r="CL15" s="17">
        <f t="shared" si="64"/>
        <v>0</v>
      </c>
      <c r="CM15" s="17">
        <f t="shared" si="65"/>
        <v>0</v>
      </c>
      <c r="CN15" s="17">
        <f t="shared" si="66"/>
        <v>0</v>
      </c>
      <c r="CO15" s="17">
        <f t="shared" si="67"/>
        <v>0</v>
      </c>
      <c r="CP15" s="17">
        <f t="shared" si="68"/>
        <v>0</v>
      </c>
      <c r="CQ15" s="17">
        <f t="shared" si="69"/>
        <v>0</v>
      </c>
      <c r="CR15" s="17">
        <f t="shared" si="70"/>
        <v>0</v>
      </c>
      <c r="CS15" s="17">
        <f t="shared" si="71"/>
        <v>0</v>
      </c>
      <c r="CT15" s="17">
        <f t="shared" si="72"/>
        <v>0</v>
      </c>
      <c r="CU15" s="17">
        <f t="shared" si="73"/>
        <v>0</v>
      </c>
      <c r="CV15" s="17">
        <f t="shared" si="74"/>
        <v>0</v>
      </c>
      <c r="CW15" s="17">
        <f t="shared" si="75"/>
        <v>0</v>
      </c>
      <c r="CX15" s="17">
        <f t="shared" si="76"/>
        <v>0</v>
      </c>
      <c r="CY15" s="17">
        <f t="shared" si="77"/>
        <v>0</v>
      </c>
      <c r="CZ15" s="17">
        <f t="shared" si="78"/>
        <v>0</v>
      </c>
      <c r="DA15" s="17">
        <f t="shared" si="79"/>
        <v>0</v>
      </c>
      <c r="DB15" s="17">
        <f t="shared" si="80"/>
        <v>0</v>
      </c>
      <c r="DC15" s="17">
        <f t="shared" si="81"/>
        <v>0</v>
      </c>
      <c r="DD15" s="17">
        <f t="shared" si="82"/>
        <v>0</v>
      </c>
      <c r="DE15" s="17">
        <f t="shared" si="83"/>
        <v>0</v>
      </c>
      <c r="DF15" s="17">
        <f t="shared" si="84"/>
        <v>0</v>
      </c>
      <c r="DG15" s="17">
        <f t="shared" si="85"/>
        <v>0</v>
      </c>
      <c r="DH15" s="17">
        <f t="shared" si="86"/>
        <v>0</v>
      </c>
      <c r="DI15" s="17">
        <f t="shared" si="87"/>
        <v>0</v>
      </c>
      <c r="DJ15" s="17">
        <f t="shared" si="88"/>
        <v>0</v>
      </c>
      <c r="DK15" s="17">
        <f t="shared" si="89"/>
        <v>0</v>
      </c>
      <c r="DL15" s="17">
        <f t="shared" si="90"/>
        <v>0</v>
      </c>
      <c r="DM15" s="17">
        <f t="shared" si="91"/>
        <v>0</v>
      </c>
      <c r="DN15" s="17">
        <f t="shared" si="92"/>
        <v>0</v>
      </c>
      <c r="DO15" s="17">
        <f t="shared" si="93"/>
        <v>0</v>
      </c>
      <c r="DP15" s="17">
        <f t="shared" si="94"/>
        <v>0</v>
      </c>
      <c r="DQ15" s="17">
        <f t="shared" si="95"/>
        <v>0</v>
      </c>
      <c r="DR15" s="17">
        <f t="shared" si="96"/>
        <v>0</v>
      </c>
      <c r="DS15" s="17">
        <f t="shared" si="97"/>
        <v>0</v>
      </c>
      <c r="DT15" s="17">
        <f t="shared" si="98"/>
        <v>0</v>
      </c>
      <c r="DU15" s="17">
        <f t="shared" si="99"/>
        <v>0</v>
      </c>
      <c r="DV15" s="17">
        <f t="shared" si="100"/>
        <v>0</v>
      </c>
      <c r="DW15" s="17">
        <f t="shared" si="101"/>
        <v>0</v>
      </c>
      <c r="DX15" s="17">
        <f t="shared" si="102"/>
        <v>0</v>
      </c>
      <c r="DY15" s="17">
        <f t="shared" si="103"/>
        <v>0</v>
      </c>
      <c r="DZ15" s="17">
        <f t="shared" si="104"/>
        <v>0</v>
      </c>
      <c r="EA15" s="17">
        <f t="shared" si="105"/>
        <v>0</v>
      </c>
      <c r="EB15" s="17">
        <f t="shared" si="106"/>
        <v>0</v>
      </c>
      <c r="EC15" s="17">
        <f t="shared" si="107"/>
        <v>0</v>
      </c>
      <c r="ED15" s="17">
        <f t="shared" si="108"/>
        <v>0</v>
      </c>
      <c r="EE15" s="17">
        <f t="shared" si="109"/>
        <v>0</v>
      </c>
      <c r="EF15" s="17">
        <f t="shared" si="110"/>
        <v>0</v>
      </c>
      <c r="EG15" s="17">
        <f t="shared" si="111"/>
        <v>0</v>
      </c>
      <c r="EH15" s="17">
        <f t="shared" si="112"/>
        <v>0</v>
      </c>
      <c r="EI15" s="17">
        <f t="shared" si="113"/>
        <v>0</v>
      </c>
      <c r="EJ15" s="17">
        <f t="shared" si="114"/>
        <v>0</v>
      </c>
      <c r="EK15" s="17">
        <f t="shared" si="115"/>
        <v>0</v>
      </c>
      <c r="EL15" s="17">
        <f t="shared" si="116"/>
        <v>0</v>
      </c>
      <c r="EM15" s="17">
        <f t="shared" si="117"/>
        <v>0</v>
      </c>
      <c r="EN15" s="17">
        <f t="shared" si="118"/>
        <v>0</v>
      </c>
      <c r="EO15" s="17">
        <f t="shared" si="119"/>
        <v>0</v>
      </c>
      <c r="EP15" s="17">
        <f t="shared" si="120"/>
        <v>0</v>
      </c>
      <c r="EQ15" s="17">
        <f t="shared" si="121"/>
        <v>0</v>
      </c>
      <c r="ER15" s="17">
        <f t="shared" si="122"/>
        <v>0</v>
      </c>
      <c r="ES15" s="17">
        <f t="shared" si="123"/>
        <v>0</v>
      </c>
      <c r="ET15" s="17">
        <f t="shared" si="124"/>
        <v>0</v>
      </c>
      <c r="EU15" s="17">
        <f t="shared" si="125"/>
        <v>0</v>
      </c>
      <c r="EV15" s="17">
        <f t="shared" si="126"/>
        <v>0</v>
      </c>
      <c r="EW15" s="17">
        <f t="shared" si="127"/>
        <v>0</v>
      </c>
      <c r="EX15" s="17">
        <f t="shared" si="128"/>
        <v>0</v>
      </c>
      <c r="EY15" s="17">
        <f t="shared" si="129"/>
        <v>0</v>
      </c>
      <c r="EZ15" s="17">
        <f t="shared" si="130"/>
        <v>0</v>
      </c>
      <c r="FA15" s="17">
        <f t="shared" si="131"/>
        <v>0</v>
      </c>
      <c r="FB15" s="17">
        <f t="shared" si="132"/>
        <v>0</v>
      </c>
      <c r="FC15" s="17">
        <f t="shared" si="133"/>
        <v>0</v>
      </c>
      <c r="FD15" s="17">
        <f t="shared" si="134"/>
        <v>0</v>
      </c>
    </row>
    <row r="16" spans="1:160" x14ac:dyDescent="0.25">
      <c r="A16">
        <v>10</v>
      </c>
      <c r="I16" s="21" t="s">
        <v>11</v>
      </c>
      <c r="J16" t="s">
        <v>12</v>
      </c>
      <c r="K16" s="70" t="s">
        <v>13</v>
      </c>
      <c r="L16" s="3">
        <f xml:space="preserve"> COUNTIF($AD$7:$AD$206,"&lt;&gt;0")</f>
        <v>0</v>
      </c>
      <c r="M16" s="3">
        <f xml:space="preserve"> COUNTIF($AD$7:$AD$206,"=1")</f>
        <v>0</v>
      </c>
      <c r="N16" s="3">
        <f xml:space="preserve"> COUNTIF($AD$7:$AD$206,"=2")</f>
        <v>0</v>
      </c>
      <c r="O16" s="3">
        <f xml:space="preserve"> COUNTIF($AD$7:$AD$206,"=3")</f>
        <v>0</v>
      </c>
      <c r="P16" s="3">
        <f xml:space="preserve"> COUNTIF($AD$7:$AD$206,"=4")</f>
        <v>0</v>
      </c>
      <c r="Q16" s="3">
        <f xml:space="preserve"> COUNTIF($AD$7:$AD$206,"=11")</f>
        <v>0</v>
      </c>
      <c r="R16" s="3">
        <f xml:space="preserve"> COUNTIF($AD$7:$AD$206,"=12")</f>
        <v>0</v>
      </c>
      <c r="S16" s="3">
        <f xml:space="preserve"> COUNTIF($AD$7:$AD$206,"=13")</f>
        <v>0</v>
      </c>
      <c r="T16" s="3">
        <f xml:space="preserve"> COUNTIF($AD$7:$AD$206,"=14")</f>
        <v>0</v>
      </c>
      <c r="X16">
        <f t="shared" si="2"/>
        <v>0</v>
      </c>
      <c r="Y16">
        <f t="shared" si="0"/>
        <v>0</v>
      </c>
      <c r="Z16">
        <f t="shared" si="3"/>
        <v>0</v>
      </c>
      <c r="AA16">
        <f t="shared" si="4"/>
        <v>0</v>
      </c>
      <c r="AB16">
        <f t="shared" si="5"/>
        <v>0</v>
      </c>
      <c r="AC16">
        <f t="shared" si="6"/>
        <v>0</v>
      </c>
      <c r="AD16">
        <f t="shared" si="7"/>
        <v>0</v>
      </c>
      <c r="AE16">
        <f t="shared" si="8"/>
        <v>0</v>
      </c>
      <c r="AF16">
        <f t="shared" si="9"/>
        <v>0</v>
      </c>
      <c r="AG16">
        <f t="shared" si="10"/>
        <v>0</v>
      </c>
      <c r="AH16">
        <f t="shared" si="11"/>
        <v>0</v>
      </c>
      <c r="AI16">
        <f t="shared" si="12"/>
        <v>0</v>
      </c>
      <c r="AJ16">
        <f t="shared" si="13"/>
        <v>0</v>
      </c>
      <c r="AK16">
        <f t="shared" si="14"/>
        <v>0</v>
      </c>
      <c r="AL16">
        <f t="shared" si="1"/>
        <v>0</v>
      </c>
      <c r="AN16" s="17">
        <f t="shared" si="15"/>
        <v>0</v>
      </c>
      <c r="AO16" s="17">
        <f t="shared" si="16"/>
        <v>0</v>
      </c>
      <c r="AP16" s="17">
        <f t="shared" si="17"/>
        <v>0</v>
      </c>
      <c r="AQ16" s="17">
        <f t="shared" si="18"/>
        <v>0</v>
      </c>
      <c r="AR16" s="17">
        <f t="shared" si="19"/>
        <v>0</v>
      </c>
      <c r="AS16" s="17">
        <f t="shared" si="20"/>
        <v>0</v>
      </c>
      <c r="AT16" s="17">
        <f t="shared" si="21"/>
        <v>0</v>
      </c>
      <c r="AU16" s="17">
        <f t="shared" si="22"/>
        <v>0</v>
      </c>
      <c r="AW16" s="17">
        <f t="shared" si="23"/>
        <v>0</v>
      </c>
      <c r="AX16" s="17">
        <f t="shared" si="24"/>
        <v>0</v>
      </c>
      <c r="AY16" s="17">
        <f t="shared" si="25"/>
        <v>0</v>
      </c>
      <c r="AZ16" s="17">
        <f t="shared" si="26"/>
        <v>0</v>
      </c>
      <c r="BA16" s="17">
        <f t="shared" si="27"/>
        <v>0</v>
      </c>
      <c r="BB16" s="17">
        <f t="shared" si="28"/>
        <v>0</v>
      </c>
      <c r="BC16" s="17">
        <f t="shared" si="29"/>
        <v>0</v>
      </c>
      <c r="BD16" s="17">
        <f t="shared" si="30"/>
        <v>0</v>
      </c>
      <c r="BE16" s="17">
        <f t="shared" si="31"/>
        <v>0</v>
      </c>
      <c r="BF16" s="17">
        <f t="shared" si="32"/>
        <v>0</v>
      </c>
      <c r="BG16" s="17">
        <f t="shared" si="33"/>
        <v>0</v>
      </c>
      <c r="BH16" s="17">
        <f t="shared" si="34"/>
        <v>0</v>
      </c>
      <c r="BI16" s="17">
        <f t="shared" si="35"/>
        <v>0</v>
      </c>
      <c r="BJ16" s="17">
        <f t="shared" si="36"/>
        <v>0</v>
      </c>
      <c r="BK16" s="17">
        <f t="shared" si="37"/>
        <v>0</v>
      </c>
      <c r="BL16" s="17">
        <f t="shared" si="38"/>
        <v>0</v>
      </c>
      <c r="BM16" s="17">
        <f t="shared" si="39"/>
        <v>0</v>
      </c>
      <c r="BN16" s="17">
        <f t="shared" si="40"/>
        <v>0</v>
      </c>
      <c r="BO16" s="17">
        <f t="shared" si="41"/>
        <v>0</v>
      </c>
      <c r="BP16" s="17">
        <f t="shared" si="42"/>
        <v>0</v>
      </c>
      <c r="BQ16" s="17">
        <f t="shared" si="43"/>
        <v>0</v>
      </c>
      <c r="BR16" s="17">
        <f t="shared" si="44"/>
        <v>0</v>
      </c>
      <c r="BS16" s="17">
        <f t="shared" si="45"/>
        <v>0</v>
      </c>
      <c r="BT16" s="17">
        <f t="shared" si="46"/>
        <v>0</v>
      </c>
      <c r="BU16" s="17">
        <f t="shared" si="47"/>
        <v>0</v>
      </c>
      <c r="BV16" s="17">
        <f t="shared" si="48"/>
        <v>0</v>
      </c>
      <c r="BW16" s="17">
        <f t="shared" si="49"/>
        <v>0</v>
      </c>
      <c r="BX16" s="17">
        <f t="shared" si="50"/>
        <v>0</v>
      </c>
      <c r="BY16" s="17">
        <f t="shared" si="51"/>
        <v>0</v>
      </c>
      <c r="BZ16" s="17">
        <f t="shared" si="52"/>
        <v>0</v>
      </c>
      <c r="CA16" s="17">
        <f t="shared" si="53"/>
        <v>0</v>
      </c>
      <c r="CB16" s="17">
        <f t="shared" si="54"/>
        <v>0</v>
      </c>
      <c r="CC16" s="17">
        <f t="shared" si="55"/>
        <v>0</v>
      </c>
      <c r="CD16" s="17">
        <f t="shared" si="56"/>
        <v>0</v>
      </c>
      <c r="CE16" s="17">
        <f t="shared" si="57"/>
        <v>0</v>
      </c>
      <c r="CF16" s="17">
        <f t="shared" si="58"/>
        <v>0</v>
      </c>
      <c r="CG16" s="17">
        <f t="shared" si="59"/>
        <v>0</v>
      </c>
      <c r="CH16" s="17">
        <f t="shared" si="60"/>
        <v>0</v>
      </c>
      <c r="CI16" s="17">
        <f t="shared" si="61"/>
        <v>0</v>
      </c>
      <c r="CJ16" s="17">
        <f t="shared" si="62"/>
        <v>0</v>
      </c>
      <c r="CK16" s="17">
        <f t="shared" si="63"/>
        <v>0</v>
      </c>
      <c r="CL16" s="17">
        <f t="shared" si="64"/>
        <v>0</v>
      </c>
      <c r="CM16" s="17">
        <f t="shared" si="65"/>
        <v>0</v>
      </c>
      <c r="CN16" s="17">
        <f t="shared" si="66"/>
        <v>0</v>
      </c>
      <c r="CO16" s="17">
        <f t="shared" si="67"/>
        <v>0</v>
      </c>
      <c r="CP16" s="17">
        <f t="shared" si="68"/>
        <v>0</v>
      </c>
      <c r="CQ16" s="17">
        <f t="shared" si="69"/>
        <v>0</v>
      </c>
      <c r="CR16" s="17">
        <f t="shared" si="70"/>
        <v>0</v>
      </c>
      <c r="CS16" s="17">
        <f t="shared" si="71"/>
        <v>0</v>
      </c>
      <c r="CT16" s="17">
        <f t="shared" si="72"/>
        <v>0</v>
      </c>
      <c r="CU16" s="17">
        <f t="shared" si="73"/>
        <v>0</v>
      </c>
      <c r="CV16" s="17">
        <f t="shared" si="74"/>
        <v>0</v>
      </c>
      <c r="CW16" s="17">
        <f t="shared" si="75"/>
        <v>0</v>
      </c>
      <c r="CX16" s="17">
        <f t="shared" si="76"/>
        <v>0</v>
      </c>
      <c r="CY16" s="17">
        <f t="shared" si="77"/>
        <v>0</v>
      </c>
      <c r="CZ16" s="17">
        <f t="shared" si="78"/>
        <v>0</v>
      </c>
      <c r="DA16" s="17">
        <f t="shared" si="79"/>
        <v>0</v>
      </c>
      <c r="DB16" s="17">
        <f t="shared" si="80"/>
        <v>0</v>
      </c>
      <c r="DC16" s="17">
        <f t="shared" si="81"/>
        <v>0</v>
      </c>
      <c r="DD16" s="17">
        <f t="shared" si="82"/>
        <v>0</v>
      </c>
      <c r="DE16" s="17">
        <f t="shared" si="83"/>
        <v>0</v>
      </c>
      <c r="DF16" s="17">
        <f t="shared" si="84"/>
        <v>0</v>
      </c>
      <c r="DG16" s="17">
        <f t="shared" si="85"/>
        <v>0</v>
      </c>
      <c r="DH16" s="17">
        <f t="shared" si="86"/>
        <v>0</v>
      </c>
      <c r="DI16" s="17">
        <f t="shared" si="87"/>
        <v>0</v>
      </c>
      <c r="DJ16" s="17">
        <f t="shared" si="88"/>
        <v>0</v>
      </c>
      <c r="DK16" s="17">
        <f t="shared" si="89"/>
        <v>0</v>
      </c>
      <c r="DL16" s="17">
        <f t="shared" si="90"/>
        <v>0</v>
      </c>
      <c r="DM16" s="17">
        <f t="shared" si="91"/>
        <v>0</v>
      </c>
      <c r="DN16" s="17">
        <f t="shared" si="92"/>
        <v>0</v>
      </c>
      <c r="DO16" s="17">
        <f t="shared" si="93"/>
        <v>0</v>
      </c>
      <c r="DP16" s="17">
        <f t="shared" si="94"/>
        <v>0</v>
      </c>
      <c r="DQ16" s="17">
        <f t="shared" si="95"/>
        <v>0</v>
      </c>
      <c r="DR16" s="17">
        <f t="shared" si="96"/>
        <v>0</v>
      </c>
      <c r="DS16" s="17">
        <f t="shared" si="97"/>
        <v>0</v>
      </c>
      <c r="DT16" s="17">
        <f t="shared" si="98"/>
        <v>0</v>
      </c>
      <c r="DU16" s="17">
        <f t="shared" si="99"/>
        <v>0</v>
      </c>
      <c r="DV16" s="17">
        <f t="shared" si="100"/>
        <v>0</v>
      </c>
      <c r="DW16" s="17">
        <f t="shared" si="101"/>
        <v>0</v>
      </c>
      <c r="DX16" s="17">
        <f t="shared" si="102"/>
        <v>0</v>
      </c>
      <c r="DY16" s="17">
        <f t="shared" si="103"/>
        <v>0</v>
      </c>
      <c r="DZ16" s="17">
        <f t="shared" si="104"/>
        <v>0</v>
      </c>
      <c r="EA16" s="17">
        <f t="shared" si="105"/>
        <v>0</v>
      </c>
      <c r="EB16" s="17">
        <f t="shared" si="106"/>
        <v>0</v>
      </c>
      <c r="EC16" s="17">
        <f t="shared" si="107"/>
        <v>0</v>
      </c>
      <c r="ED16" s="17">
        <f t="shared" si="108"/>
        <v>0</v>
      </c>
      <c r="EE16" s="17">
        <f t="shared" si="109"/>
        <v>0</v>
      </c>
      <c r="EF16" s="17">
        <f t="shared" si="110"/>
        <v>0</v>
      </c>
      <c r="EG16" s="17">
        <f t="shared" si="111"/>
        <v>0</v>
      </c>
      <c r="EH16" s="17">
        <f t="shared" si="112"/>
        <v>0</v>
      </c>
      <c r="EI16" s="17">
        <f t="shared" si="113"/>
        <v>0</v>
      </c>
      <c r="EJ16" s="17">
        <f t="shared" si="114"/>
        <v>0</v>
      </c>
      <c r="EK16" s="17">
        <f t="shared" si="115"/>
        <v>0</v>
      </c>
      <c r="EL16" s="17">
        <f t="shared" si="116"/>
        <v>0</v>
      </c>
      <c r="EM16" s="17">
        <f t="shared" si="117"/>
        <v>0</v>
      </c>
      <c r="EN16" s="17">
        <f t="shared" si="118"/>
        <v>0</v>
      </c>
      <c r="EO16" s="17">
        <f t="shared" si="119"/>
        <v>0</v>
      </c>
      <c r="EP16" s="17">
        <f t="shared" si="120"/>
        <v>0</v>
      </c>
      <c r="EQ16" s="17">
        <f t="shared" si="121"/>
        <v>0</v>
      </c>
      <c r="ER16" s="17">
        <f t="shared" si="122"/>
        <v>0</v>
      </c>
      <c r="ES16" s="17">
        <f t="shared" si="123"/>
        <v>0</v>
      </c>
      <c r="ET16" s="17">
        <f t="shared" si="124"/>
        <v>0</v>
      </c>
      <c r="EU16" s="17">
        <f t="shared" si="125"/>
        <v>0</v>
      </c>
      <c r="EV16" s="17">
        <f t="shared" si="126"/>
        <v>0</v>
      </c>
      <c r="EW16" s="17">
        <f t="shared" si="127"/>
        <v>0</v>
      </c>
      <c r="EX16" s="17">
        <f t="shared" si="128"/>
        <v>0</v>
      </c>
      <c r="EY16" s="17">
        <f t="shared" si="129"/>
        <v>0</v>
      </c>
      <c r="EZ16" s="17">
        <f t="shared" si="130"/>
        <v>0</v>
      </c>
      <c r="FA16" s="17">
        <f t="shared" si="131"/>
        <v>0</v>
      </c>
      <c r="FB16" s="17">
        <f t="shared" si="132"/>
        <v>0</v>
      </c>
      <c r="FC16" s="17">
        <f t="shared" si="133"/>
        <v>0</v>
      </c>
      <c r="FD16" s="17">
        <f t="shared" si="134"/>
        <v>0</v>
      </c>
    </row>
    <row r="17" spans="1:160" x14ac:dyDescent="0.25">
      <c r="A17">
        <v>11</v>
      </c>
      <c r="I17" s="21" t="s">
        <v>226</v>
      </c>
      <c r="J17" t="s">
        <v>267</v>
      </c>
      <c r="K17" s="70" t="s">
        <v>49</v>
      </c>
      <c r="L17" s="3">
        <f xml:space="preserve"> COUNTIF($AE$7:$AE$206,"&lt;&gt;0")</f>
        <v>0</v>
      </c>
      <c r="M17" s="3">
        <f xml:space="preserve"> COUNTIF($AE$7:$AE$206,"=1")</f>
        <v>0</v>
      </c>
      <c r="N17" s="3">
        <f xml:space="preserve"> COUNTIF($AE$7:$AE$206,"=2")</f>
        <v>0</v>
      </c>
      <c r="O17" s="3">
        <f xml:space="preserve"> COUNTIF($AE$7:$AE$206,"=3")</f>
        <v>0</v>
      </c>
      <c r="P17" s="3">
        <f xml:space="preserve"> COUNTIF($AE$7:$AE$206,"=4")</f>
        <v>0</v>
      </c>
      <c r="Q17" s="3">
        <f xml:space="preserve"> COUNTIF($AE$7:$AE$206,"=11")</f>
        <v>0</v>
      </c>
      <c r="R17" s="3">
        <f xml:space="preserve"> COUNTIF($AE$7:$AE$206,"=12")</f>
        <v>0</v>
      </c>
      <c r="S17" s="3">
        <f xml:space="preserve"> COUNTIF($AE$7:$AE$206,"=13")</f>
        <v>0</v>
      </c>
      <c r="T17" s="3">
        <f xml:space="preserve"> COUNTIF($AE$7:$AE$206,"=14")</f>
        <v>0</v>
      </c>
      <c r="X17">
        <f t="shared" si="2"/>
        <v>0</v>
      </c>
      <c r="Y17">
        <f t="shared" si="0"/>
        <v>0</v>
      </c>
      <c r="Z17">
        <f t="shared" si="3"/>
        <v>0</v>
      </c>
      <c r="AA17">
        <f t="shared" si="4"/>
        <v>0</v>
      </c>
      <c r="AB17">
        <f t="shared" si="5"/>
        <v>0</v>
      </c>
      <c r="AC17">
        <f t="shared" si="6"/>
        <v>0</v>
      </c>
      <c r="AD17">
        <f t="shared" si="7"/>
        <v>0</v>
      </c>
      <c r="AE17">
        <f t="shared" si="8"/>
        <v>0</v>
      </c>
      <c r="AF17">
        <f t="shared" si="9"/>
        <v>0</v>
      </c>
      <c r="AG17">
        <f t="shared" si="10"/>
        <v>0</v>
      </c>
      <c r="AH17">
        <f t="shared" si="11"/>
        <v>0</v>
      </c>
      <c r="AI17">
        <f t="shared" si="12"/>
        <v>0</v>
      </c>
      <c r="AJ17">
        <f t="shared" si="13"/>
        <v>0</v>
      </c>
      <c r="AK17">
        <f t="shared" si="14"/>
        <v>0</v>
      </c>
      <c r="AL17">
        <f t="shared" si="1"/>
        <v>0</v>
      </c>
      <c r="AN17" s="17">
        <f t="shared" si="15"/>
        <v>0</v>
      </c>
      <c r="AO17" s="17">
        <f t="shared" si="16"/>
        <v>0</v>
      </c>
      <c r="AP17" s="17">
        <f t="shared" si="17"/>
        <v>0</v>
      </c>
      <c r="AQ17" s="17">
        <f t="shared" si="18"/>
        <v>0</v>
      </c>
      <c r="AR17" s="17">
        <f t="shared" si="19"/>
        <v>0</v>
      </c>
      <c r="AS17" s="17">
        <f t="shared" si="20"/>
        <v>0</v>
      </c>
      <c r="AT17" s="17">
        <f t="shared" si="21"/>
        <v>0</v>
      </c>
      <c r="AU17" s="17">
        <f t="shared" si="22"/>
        <v>0</v>
      </c>
      <c r="AW17" s="17">
        <f t="shared" si="23"/>
        <v>0</v>
      </c>
      <c r="AX17" s="17">
        <f t="shared" si="24"/>
        <v>0</v>
      </c>
      <c r="AY17" s="17">
        <f t="shared" si="25"/>
        <v>0</v>
      </c>
      <c r="AZ17" s="17">
        <f t="shared" si="26"/>
        <v>0</v>
      </c>
      <c r="BA17" s="17">
        <f t="shared" si="27"/>
        <v>0</v>
      </c>
      <c r="BB17" s="17">
        <f t="shared" si="28"/>
        <v>0</v>
      </c>
      <c r="BC17" s="17">
        <f t="shared" si="29"/>
        <v>0</v>
      </c>
      <c r="BD17" s="17">
        <f t="shared" si="30"/>
        <v>0</v>
      </c>
      <c r="BE17" s="17">
        <f t="shared" si="31"/>
        <v>0</v>
      </c>
      <c r="BF17" s="17">
        <f t="shared" si="32"/>
        <v>0</v>
      </c>
      <c r="BG17" s="17">
        <f t="shared" si="33"/>
        <v>0</v>
      </c>
      <c r="BH17" s="17">
        <f t="shared" si="34"/>
        <v>0</v>
      </c>
      <c r="BI17" s="17">
        <f t="shared" si="35"/>
        <v>0</v>
      </c>
      <c r="BJ17" s="17">
        <f t="shared" si="36"/>
        <v>0</v>
      </c>
      <c r="BK17" s="17">
        <f t="shared" si="37"/>
        <v>0</v>
      </c>
      <c r="BL17" s="17">
        <f t="shared" si="38"/>
        <v>0</v>
      </c>
      <c r="BM17" s="17">
        <f t="shared" si="39"/>
        <v>0</v>
      </c>
      <c r="BN17" s="17">
        <f t="shared" si="40"/>
        <v>0</v>
      </c>
      <c r="BO17" s="17">
        <f t="shared" si="41"/>
        <v>0</v>
      </c>
      <c r="BP17" s="17">
        <f t="shared" si="42"/>
        <v>0</v>
      </c>
      <c r="BQ17" s="17">
        <f t="shared" si="43"/>
        <v>0</v>
      </c>
      <c r="BR17" s="17">
        <f t="shared" si="44"/>
        <v>0</v>
      </c>
      <c r="BS17" s="17">
        <f t="shared" si="45"/>
        <v>0</v>
      </c>
      <c r="BT17" s="17">
        <f t="shared" si="46"/>
        <v>0</v>
      </c>
      <c r="BU17" s="17">
        <f t="shared" si="47"/>
        <v>0</v>
      </c>
      <c r="BV17" s="17">
        <f t="shared" si="48"/>
        <v>0</v>
      </c>
      <c r="BW17" s="17">
        <f t="shared" si="49"/>
        <v>0</v>
      </c>
      <c r="BX17" s="17">
        <f t="shared" si="50"/>
        <v>0</v>
      </c>
      <c r="BY17" s="17">
        <f t="shared" si="51"/>
        <v>0</v>
      </c>
      <c r="BZ17" s="17">
        <f t="shared" si="52"/>
        <v>0</v>
      </c>
      <c r="CA17" s="17">
        <f t="shared" si="53"/>
        <v>0</v>
      </c>
      <c r="CB17" s="17">
        <f t="shared" si="54"/>
        <v>0</v>
      </c>
      <c r="CC17" s="17">
        <f t="shared" si="55"/>
        <v>0</v>
      </c>
      <c r="CD17" s="17">
        <f t="shared" si="56"/>
        <v>0</v>
      </c>
      <c r="CE17" s="17">
        <f t="shared" si="57"/>
        <v>0</v>
      </c>
      <c r="CF17" s="17">
        <f t="shared" si="58"/>
        <v>0</v>
      </c>
      <c r="CG17" s="17">
        <f t="shared" si="59"/>
        <v>0</v>
      </c>
      <c r="CH17" s="17">
        <f t="shared" si="60"/>
        <v>0</v>
      </c>
      <c r="CI17" s="17">
        <f t="shared" si="61"/>
        <v>0</v>
      </c>
      <c r="CJ17" s="17">
        <f t="shared" si="62"/>
        <v>0</v>
      </c>
      <c r="CK17" s="17">
        <f t="shared" si="63"/>
        <v>0</v>
      </c>
      <c r="CL17" s="17">
        <f t="shared" si="64"/>
        <v>0</v>
      </c>
      <c r="CM17" s="17">
        <f t="shared" si="65"/>
        <v>0</v>
      </c>
      <c r="CN17" s="17">
        <f t="shared" si="66"/>
        <v>0</v>
      </c>
      <c r="CO17" s="17">
        <f t="shared" si="67"/>
        <v>0</v>
      </c>
      <c r="CP17" s="17">
        <f t="shared" si="68"/>
        <v>0</v>
      </c>
      <c r="CQ17" s="17">
        <f t="shared" si="69"/>
        <v>0</v>
      </c>
      <c r="CR17" s="17">
        <f t="shared" si="70"/>
        <v>0</v>
      </c>
      <c r="CS17" s="17">
        <f t="shared" si="71"/>
        <v>0</v>
      </c>
      <c r="CT17" s="17">
        <f t="shared" si="72"/>
        <v>0</v>
      </c>
      <c r="CU17" s="17">
        <f t="shared" si="73"/>
        <v>0</v>
      </c>
      <c r="CV17" s="17">
        <f t="shared" si="74"/>
        <v>0</v>
      </c>
      <c r="CW17" s="17">
        <f t="shared" si="75"/>
        <v>0</v>
      </c>
      <c r="CX17" s="17">
        <f t="shared" si="76"/>
        <v>0</v>
      </c>
      <c r="CY17" s="17">
        <f t="shared" si="77"/>
        <v>0</v>
      </c>
      <c r="CZ17" s="17">
        <f t="shared" si="78"/>
        <v>0</v>
      </c>
      <c r="DA17" s="17">
        <f t="shared" si="79"/>
        <v>0</v>
      </c>
      <c r="DB17" s="17">
        <f t="shared" si="80"/>
        <v>0</v>
      </c>
      <c r="DC17" s="17">
        <f t="shared" si="81"/>
        <v>0</v>
      </c>
      <c r="DD17" s="17">
        <f t="shared" si="82"/>
        <v>0</v>
      </c>
      <c r="DE17" s="17">
        <f t="shared" si="83"/>
        <v>0</v>
      </c>
      <c r="DF17" s="17">
        <f t="shared" si="84"/>
        <v>0</v>
      </c>
      <c r="DG17" s="17">
        <f t="shared" si="85"/>
        <v>0</v>
      </c>
      <c r="DH17" s="17">
        <f t="shared" si="86"/>
        <v>0</v>
      </c>
      <c r="DI17" s="17">
        <f t="shared" si="87"/>
        <v>0</v>
      </c>
      <c r="DJ17" s="17">
        <f t="shared" si="88"/>
        <v>0</v>
      </c>
      <c r="DK17" s="17">
        <f t="shared" si="89"/>
        <v>0</v>
      </c>
      <c r="DL17" s="17">
        <f t="shared" si="90"/>
        <v>0</v>
      </c>
      <c r="DM17" s="17">
        <f t="shared" si="91"/>
        <v>0</v>
      </c>
      <c r="DN17" s="17">
        <f t="shared" si="92"/>
        <v>0</v>
      </c>
      <c r="DO17" s="17">
        <f t="shared" si="93"/>
        <v>0</v>
      </c>
      <c r="DP17" s="17">
        <f t="shared" si="94"/>
        <v>0</v>
      </c>
      <c r="DQ17" s="17">
        <f t="shared" si="95"/>
        <v>0</v>
      </c>
      <c r="DR17" s="17">
        <f t="shared" si="96"/>
        <v>0</v>
      </c>
      <c r="DS17" s="17">
        <f t="shared" si="97"/>
        <v>0</v>
      </c>
      <c r="DT17" s="17">
        <f t="shared" si="98"/>
        <v>0</v>
      </c>
      <c r="DU17" s="17">
        <f t="shared" si="99"/>
        <v>0</v>
      </c>
      <c r="DV17" s="17">
        <f t="shared" si="100"/>
        <v>0</v>
      </c>
      <c r="DW17" s="17">
        <f t="shared" si="101"/>
        <v>0</v>
      </c>
      <c r="DX17" s="17">
        <f t="shared" si="102"/>
        <v>0</v>
      </c>
      <c r="DY17" s="17">
        <f t="shared" si="103"/>
        <v>0</v>
      </c>
      <c r="DZ17" s="17">
        <f t="shared" si="104"/>
        <v>0</v>
      </c>
      <c r="EA17" s="17">
        <f t="shared" si="105"/>
        <v>0</v>
      </c>
      <c r="EB17" s="17">
        <f t="shared" si="106"/>
        <v>0</v>
      </c>
      <c r="EC17" s="17">
        <f t="shared" si="107"/>
        <v>0</v>
      </c>
      <c r="ED17" s="17">
        <f t="shared" si="108"/>
        <v>0</v>
      </c>
      <c r="EE17" s="17">
        <f t="shared" si="109"/>
        <v>0</v>
      </c>
      <c r="EF17" s="17">
        <f t="shared" si="110"/>
        <v>0</v>
      </c>
      <c r="EG17" s="17">
        <f t="shared" si="111"/>
        <v>0</v>
      </c>
      <c r="EH17" s="17">
        <f t="shared" si="112"/>
        <v>0</v>
      </c>
      <c r="EI17" s="17">
        <f t="shared" si="113"/>
        <v>0</v>
      </c>
      <c r="EJ17" s="17">
        <f t="shared" si="114"/>
        <v>0</v>
      </c>
      <c r="EK17" s="17">
        <f t="shared" si="115"/>
        <v>0</v>
      </c>
      <c r="EL17" s="17">
        <f t="shared" si="116"/>
        <v>0</v>
      </c>
      <c r="EM17" s="17">
        <f t="shared" si="117"/>
        <v>0</v>
      </c>
      <c r="EN17" s="17">
        <f t="shared" si="118"/>
        <v>0</v>
      </c>
      <c r="EO17" s="17">
        <f t="shared" si="119"/>
        <v>0</v>
      </c>
      <c r="EP17" s="17">
        <f t="shared" si="120"/>
        <v>0</v>
      </c>
      <c r="EQ17" s="17">
        <f t="shared" si="121"/>
        <v>0</v>
      </c>
      <c r="ER17" s="17">
        <f t="shared" si="122"/>
        <v>0</v>
      </c>
      <c r="ES17" s="17">
        <f t="shared" si="123"/>
        <v>0</v>
      </c>
      <c r="ET17" s="17">
        <f t="shared" si="124"/>
        <v>0</v>
      </c>
      <c r="EU17" s="17">
        <f t="shared" si="125"/>
        <v>0</v>
      </c>
      <c r="EV17" s="17">
        <f t="shared" si="126"/>
        <v>0</v>
      </c>
      <c r="EW17" s="17">
        <f t="shared" si="127"/>
        <v>0</v>
      </c>
      <c r="EX17" s="17">
        <f t="shared" si="128"/>
        <v>0</v>
      </c>
      <c r="EY17" s="17">
        <f t="shared" si="129"/>
        <v>0</v>
      </c>
      <c r="EZ17" s="17">
        <f t="shared" si="130"/>
        <v>0</v>
      </c>
      <c r="FA17" s="17">
        <f t="shared" si="131"/>
        <v>0</v>
      </c>
      <c r="FB17" s="17">
        <f t="shared" si="132"/>
        <v>0</v>
      </c>
      <c r="FC17" s="17">
        <f t="shared" si="133"/>
        <v>0</v>
      </c>
      <c r="FD17" s="17">
        <f t="shared" si="134"/>
        <v>0</v>
      </c>
    </row>
    <row r="18" spans="1:160" x14ac:dyDescent="0.25">
      <c r="A18">
        <v>12</v>
      </c>
      <c r="I18" s="21" t="s">
        <v>48</v>
      </c>
      <c r="J18" t="s">
        <v>41</v>
      </c>
      <c r="K18" s="70" t="s">
        <v>25</v>
      </c>
      <c r="L18" s="3">
        <f xml:space="preserve"> COUNTIF($AF$7:$AF$206,"&lt;&gt;0")</f>
        <v>0</v>
      </c>
      <c r="M18" s="3">
        <f xml:space="preserve"> COUNTIF($AF$7:$AF$206,"=1")</f>
        <v>0</v>
      </c>
      <c r="N18" s="3">
        <f xml:space="preserve"> COUNTIF($AF$7:$AF$206,"=2")</f>
        <v>0</v>
      </c>
      <c r="O18" s="3">
        <f xml:space="preserve"> COUNTIF($AF$7:$AF$206,"=3")</f>
        <v>0</v>
      </c>
      <c r="P18" s="3">
        <f xml:space="preserve"> COUNTIF($AF$7:$AF$206,"=4")</f>
        <v>0</v>
      </c>
      <c r="Q18" s="3">
        <f xml:space="preserve"> COUNTIF($AF$7:$AF$206,"=11")</f>
        <v>0</v>
      </c>
      <c r="R18" s="3">
        <f xml:space="preserve"> COUNTIF($AF$7:$AF$206,"=12")</f>
        <v>0</v>
      </c>
      <c r="S18" s="3">
        <f xml:space="preserve"> COUNTIF($AF$7:$AF$206,"=13")</f>
        <v>0</v>
      </c>
      <c r="T18" s="3">
        <f xml:space="preserve"> COUNTIF($AF$7:$AF$206,"=14")</f>
        <v>0</v>
      </c>
      <c r="X18">
        <f t="shared" si="2"/>
        <v>0</v>
      </c>
      <c r="Y18">
        <f t="shared" si="0"/>
        <v>0</v>
      </c>
      <c r="Z18">
        <f t="shared" si="3"/>
        <v>0</v>
      </c>
      <c r="AA18">
        <f t="shared" si="4"/>
        <v>0</v>
      </c>
      <c r="AB18">
        <f t="shared" si="5"/>
        <v>0</v>
      </c>
      <c r="AC18">
        <f t="shared" si="6"/>
        <v>0</v>
      </c>
      <c r="AD18">
        <f t="shared" si="7"/>
        <v>0</v>
      </c>
      <c r="AE18">
        <f t="shared" si="8"/>
        <v>0</v>
      </c>
      <c r="AF18">
        <f t="shared" si="9"/>
        <v>0</v>
      </c>
      <c r="AG18">
        <f t="shared" si="10"/>
        <v>0</v>
      </c>
      <c r="AH18">
        <f t="shared" si="11"/>
        <v>0</v>
      </c>
      <c r="AI18">
        <f t="shared" si="12"/>
        <v>0</v>
      </c>
      <c r="AJ18">
        <f t="shared" si="13"/>
        <v>0</v>
      </c>
      <c r="AK18">
        <f t="shared" si="14"/>
        <v>0</v>
      </c>
      <c r="AL18">
        <f t="shared" si="1"/>
        <v>0</v>
      </c>
      <c r="AN18" s="17">
        <f t="shared" si="15"/>
        <v>0</v>
      </c>
      <c r="AO18" s="17">
        <f t="shared" si="16"/>
        <v>0</v>
      </c>
      <c r="AP18" s="17">
        <f t="shared" si="17"/>
        <v>0</v>
      </c>
      <c r="AQ18" s="17">
        <f t="shared" si="18"/>
        <v>0</v>
      </c>
      <c r="AR18" s="17">
        <f t="shared" si="19"/>
        <v>0</v>
      </c>
      <c r="AS18" s="17">
        <f t="shared" si="20"/>
        <v>0</v>
      </c>
      <c r="AT18" s="17">
        <f t="shared" si="21"/>
        <v>0</v>
      </c>
      <c r="AU18" s="17">
        <f t="shared" si="22"/>
        <v>0</v>
      </c>
      <c r="AW18" s="17">
        <f t="shared" si="23"/>
        <v>0</v>
      </c>
      <c r="AX18" s="17">
        <f t="shared" si="24"/>
        <v>0</v>
      </c>
      <c r="AY18" s="17">
        <f t="shared" si="25"/>
        <v>0</v>
      </c>
      <c r="AZ18" s="17">
        <f t="shared" si="26"/>
        <v>0</v>
      </c>
      <c r="BA18" s="17">
        <f t="shared" si="27"/>
        <v>0</v>
      </c>
      <c r="BB18" s="17">
        <f t="shared" si="28"/>
        <v>0</v>
      </c>
      <c r="BC18" s="17">
        <f t="shared" si="29"/>
        <v>0</v>
      </c>
      <c r="BD18" s="17">
        <f t="shared" si="30"/>
        <v>0</v>
      </c>
      <c r="BE18" s="17">
        <f t="shared" si="31"/>
        <v>0</v>
      </c>
      <c r="BF18" s="17">
        <f t="shared" si="32"/>
        <v>0</v>
      </c>
      <c r="BG18" s="17">
        <f t="shared" si="33"/>
        <v>0</v>
      </c>
      <c r="BH18" s="17">
        <f t="shared" si="34"/>
        <v>0</v>
      </c>
      <c r="BI18" s="17">
        <f t="shared" si="35"/>
        <v>0</v>
      </c>
      <c r="BJ18" s="17">
        <f t="shared" si="36"/>
        <v>0</v>
      </c>
      <c r="BK18" s="17">
        <f t="shared" si="37"/>
        <v>0</v>
      </c>
      <c r="BL18" s="17">
        <f t="shared" si="38"/>
        <v>0</v>
      </c>
      <c r="BM18" s="17">
        <f t="shared" si="39"/>
        <v>0</v>
      </c>
      <c r="BN18" s="17">
        <f t="shared" si="40"/>
        <v>0</v>
      </c>
      <c r="BO18" s="17">
        <f t="shared" si="41"/>
        <v>0</v>
      </c>
      <c r="BP18" s="17">
        <f t="shared" si="42"/>
        <v>0</v>
      </c>
      <c r="BQ18" s="17">
        <f t="shared" si="43"/>
        <v>0</v>
      </c>
      <c r="BR18" s="17">
        <f t="shared" si="44"/>
        <v>0</v>
      </c>
      <c r="BS18" s="17">
        <f t="shared" si="45"/>
        <v>0</v>
      </c>
      <c r="BT18" s="17">
        <f t="shared" si="46"/>
        <v>0</v>
      </c>
      <c r="BU18" s="17">
        <f t="shared" si="47"/>
        <v>0</v>
      </c>
      <c r="BV18" s="17">
        <f t="shared" si="48"/>
        <v>0</v>
      </c>
      <c r="BW18" s="17">
        <f t="shared" si="49"/>
        <v>0</v>
      </c>
      <c r="BX18" s="17">
        <f t="shared" si="50"/>
        <v>0</v>
      </c>
      <c r="BY18" s="17">
        <f t="shared" si="51"/>
        <v>0</v>
      </c>
      <c r="BZ18" s="17">
        <f t="shared" si="52"/>
        <v>0</v>
      </c>
      <c r="CA18" s="17">
        <f t="shared" si="53"/>
        <v>0</v>
      </c>
      <c r="CB18" s="17">
        <f t="shared" si="54"/>
        <v>0</v>
      </c>
      <c r="CC18" s="17">
        <f t="shared" si="55"/>
        <v>0</v>
      </c>
      <c r="CD18" s="17">
        <f t="shared" si="56"/>
        <v>0</v>
      </c>
      <c r="CE18" s="17">
        <f t="shared" si="57"/>
        <v>0</v>
      </c>
      <c r="CF18" s="17">
        <f t="shared" si="58"/>
        <v>0</v>
      </c>
      <c r="CG18" s="17">
        <f t="shared" si="59"/>
        <v>0</v>
      </c>
      <c r="CH18" s="17">
        <f t="shared" si="60"/>
        <v>0</v>
      </c>
      <c r="CI18" s="17">
        <f t="shared" si="61"/>
        <v>0</v>
      </c>
      <c r="CJ18" s="17">
        <f t="shared" si="62"/>
        <v>0</v>
      </c>
      <c r="CK18" s="17">
        <f t="shared" si="63"/>
        <v>0</v>
      </c>
      <c r="CL18" s="17">
        <f t="shared" si="64"/>
        <v>0</v>
      </c>
      <c r="CM18" s="17">
        <f t="shared" si="65"/>
        <v>0</v>
      </c>
      <c r="CN18" s="17">
        <f t="shared" si="66"/>
        <v>0</v>
      </c>
      <c r="CO18" s="17">
        <f t="shared" si="67"/>
        <v>0</v>
      </c>
      <c r="CP18" s="17">
        <f t="shared" si="68"/>
        <v>0</v>
      </c>
      <c r="CQ18" s="17">
        <f t="shared" si="69"/>
        <v>0</v>
      </c>
      <c r="CR18" s="17">
        <f t="shared" si="70"/>
        <v>0</v>
      </c>
      <c r="CS18" s="17">
        <f t="shared" si="71"/>
        <v>0</v>
      </c>
      <c r="CT18" s="17">
        <f t="shared" si="72"/>
        <v>0</v>
      </c>
      <c r="CU18" s="17">
        <f t="shared" si="73"/>
        <v>0</v>
      </c>
      <c r="CV18" s="17">
        <f t="shared" si="74"/>
        <v>0</v>
      </c>
      <c r="CW18" s="17">
        <f t="shared" si="75"/>
        <v>0</v>
      </c>
      <c r="CX18" s="17">
        <f t="shared" si="76"/>
        <v>0</v>
      </c>
      <c r="CY18" s="17">
        <f t="shared" si="77"/>
        <v>0</v>
      </c>
      <c r="CZ18" s="17">
        <f t="shared" si="78"/>
        <v>0</v>
      </c>
      <c r="DA18" s="17">
        <f t="shared" si="79"/>
        <v>0</v>
      </c>
      <c r="DB18" s="17">
        <f t="shared" si="80"/>
        <v>0</v>
      </c>
      <c r="DC18" s="17">
        <f t="shared" si="81"/>
        <v>0</v>
      </c>
      <c r="DD18" s="17">
        <f t="shared" si="82"/>
        <v>0</v>
      </c>
      <c r="DE18" s="17">
        <f t="shared" si="83"/>
        <v>0</v>
      </c>
      <c r="DF18" s="17">
        <f t="shared" si="84"/>
        <v>0</v>
      </c>
      <c r="DG18" s="17">
        <f t="shared" si="85"/>
        <v>0</v>
      </c>
      <c r="DH18" s="17">
        <f t="shared" si="86"/>
        <v>0</v>
      </c>
      <c r="DI18" s="17">
        <f t="shared" si="87"/>
        <v>0</v>
      </c>
      <c r="DJ18" s="17">
        <f t="shared" si="88"/>
        <v>0</v>
      </c>
      <c r="DK18" s="17">
        <f t="shared" si="89"/>
        <v>0</v>
      </c>
      <c r="DL18" s="17">
        <f t="shared" si="90"/>
        <v>0</v>
      </c>
      <c r="DM18" s="17">
        <f t="shared" si="91"/>
        <v>0</v>
      </c>
      <c r="DN18" s="17">
        <f t="shared" si="92"/>
        <v>0</v>
      </c>
      <c r="DO18" s="17">
        <f t="shared" si="93"/>
        <v>0</v>
      </c>
      <c r="DP18" s="17">
        <f t="shared" si="94"/>
        <v>0</v>
      </c>
      <c r="DQ18" s="17">
        <f t="shared" si="95"/>
        <v>0</v>
      </c>
      <c r="DR18" s="17">
        <f t="shared" si="96"/>
        <v>0</v>
      </c>
      <c r="DS18" s="17">
        <f t="shared" si="97"/>
        <v>0</v>
      </c>
      <c r="DT18" s="17">
        <f t="shared" si="98"/>
        <v>0</v>
      </c>
      <c r="DU18" s="17">
        <f t="shared" si="99"/>
        <v>0</v>
      </c>
      <c r="DV18" s="17">
        <f t="shared" si="100"/>
        <v>0</v>
      </c>
      <c r="DW18" s="17">
        <f t="shared" si="101"/>
        <v>0</v>
      </c>
      <c r="DX18" s="17">
        <f t="shared" si="102"/>
        <v>0</v>
      </c>
      <c r="DY18" s="17">
        <f t="shared" si="103"/>
        <v>0</v>
      </c>
      <c r="DZ18" s="17">
        <f t="shared" si="104"/>
        <v>0</v>
      </c>
      <c r="EA18" s="17">
        <f t="shared" si="105"/>
        <v>0</v>
      </c>
      <c r="EB18" s="17">
        <f t="shared" si="106"/>
        <v>0</v>
      </c>
      <c r="EC18" s="17">
        <f t="shared" si="107"/>
        <v>0</v>
      </c>
      <c r="ED18" s="17">
        <f t="shared" si="108"/>
        <v>0</v>
      </c>
      <c r="EE18" s="17">
        <f t="shared" si="109"/>
        <v>0</v>
      </c>
      <c r="EF18" s="17">
        <f t="shared" si="110"/>
        <v>0</v>
      </c>
      <c r="EG18" s="17">
        <f t="shared" si="111"/>
        <v>0</v>
      </c>
      <c r="EH18" s="17">
        <f t="shared" si="112"/>
        <v>0</v>
      </c>
      <c r="EI18" s="17">
        <f t="shared" si="113"/>
        <v>0</v>
      </c>
      <c r="EJ18" s="17">
        <f t="shared" si="114"/>
        <v>0</v>
      </c>
      <c r="EK18" s="17">
        <f t="shared" si="115"/>
        <v>0</v>
      </c>
      <c r="EL18" s="17">
        <f t="shared" si="116"/>
        <v>0</v>
      </c>
      <c r="EM18" s="17">
        <f t="shared" si="117"/>
        <v>0</v>
      </c>
      <c r="EN18" s="17">
        <f t="shared" si="118"/>
        <v>0</v>
      </c>
      <c r="EO18" s="17">
        <f t="shared" si="119"/>
        <v>0</v>
      </c>
      <c r="EP18" s="17">
        <f t="shared" si="120"/>
        <v>0</v>
      </c>
      <c r="EQ18" s="17">
        <f t="shared" si="121"/>
        <v>0</v>
      </c>
      <c r="ER18" s="17">
        <f t="shared" si="122"/>
        <v>0</v>
      </c>
      <c r="ES18" s="17">
        <f t="shared" si="123"/>
        <v>0</v>
      </c>
      <c r="ET18" s="17">
        <f t="shared" si="124"/>
        <v>0</v>
      </c>
      <c r="EU18" s="17">
        <f t="shared" si="125"/>
        <v>0</v>
      </c>
      <c r="EV18" s="17">
        <f t="shared" si="126"/>
        <v>0</v>
      </c>
      <c r="EW18" s="17">
        <f t="shared" si="127"/>
        <v>0</v>
      </c>
      <c r="EX18" s="17">
        <f t="shared" si="128"/>
        <v>0</v>
      </c>
      <c r="EY18" s="17">
        <f t="shared" si="129"/>
        <v>0</v>
      </c>
      <c r="EZ18" s="17">
        <f t="shared" si="130"/>
        <v>0</v>
      </c>
      <c r="FA18" s="17">
        <f t="shared" si="131"/>
        <v>0</v>
      </c>
      <c r="FB18" s="17">
        <f t="shared" si="132"/>
        <v>0</v>
      </c>
      <c r="FC18" s="17">
        <f t="shared" si="133"/>
        <v>0</v>
      </c>
      <c r="FD18" s="17">
        <f t="shared" si="134"/>
        <v>0</v>
      </c>
    </row>
    <row r="19" spans="1:160" x14ac:dyDescent="0.25">
      <c r="A19">
        <v>13</v>
      </c>
      <c r="I19" s="21" t="s">
        <v>38</v>
      </c>
      <c r="J19" t="s">
        <v>39</v>
      </c>
      <c r="K19" s="70" t="s">
        <v>42</v>
      </c>
      <c r="L19" s="3">
        <f xml:space="preserve"> COUNTIF($AG$7:$AG$206,"&lt;&gt;0")</f>
        <v>0</v>
      </c>
      <c r="M19" s="3">
        <f xml:space="preserve"> COUNTIF($AG$7:$AG$206,"=1")</f>
        <v>0</v>
      </c>
      <c r="N19" s="3">
        <f xml:space="preserve"> COUNTIF($AG$7:$AG$206,"=2")</f>
        <v>0</v>
      </c>
      <c r="O19" s="3">
        <f xml:space="preserve"> COUNTIF($AG$7:$AG$206,"=3")</f>
        <v>0</v>
      </c>
      <c r="P19" s="3">
        <f xml:space="preserve"> COUNTIF($AG$7:$AG$206,"=4")</f>
        <v>0</v>
      </c>
      <c r="Q19" s="3">
        <f xml:space="preserve"> COUNTIF($AG$7:$AG$206,"=11")</f>
        <v>0</v>
      </c>
      <c r="R19" s="3">
        <f xml:space="preserve"> COUNTIF($AG$7:$AG$206,"=12")</f>
        <v>0</v>
      </c>
      <c r="S19" s="3">
        <f xml:space="preserve"> COUNTIF($AG$7:$AG$206,"=13")</f>
        <v>0</v>
      </c>
      <c r="T19" s="3">
        <f xml:space="preserve"> COUNTIF($AG$7:$AG$206,"=14")</f>
        <v>0</v>
      </c>
      <c r="X19">
        <f t="shared" si="2"/>
        <v>0</v>
      </c>
      <c r="Y19">
        <f t="shared" si="0"/>
        <v>0</v>
      </c>
      <c r="Z19">
        <f t="shared" si="3"/>
        <v>0</v>
      </c>
      <c r="AA19">
        <f t="shared" si="4"/>
        <v>0</v>
      </c>
      <c r="AB19">
        <f t="shared" si="5"/>
        <v>0</v>
      </c>
      <c r="AC19">
        <f t="shared" si="6"/>
        <v>0</v>
      </c>
      <c r="AD19">
        <f t="shared" si="7"/>
        <v>0</v>
      </c>
      <c r="AE19">
        <f t="shared" si="8"/>
        <v>0</v>
      </c>
      <c r="AF19">
        <f t="shared" si="9"/>
        <v>0</v>
      </c>
      <c r="AG19">
        <f t="shared" si="10"/>
        <v>0</v>
      </c>
      <c r="AH19">
        <f t="shared" si="11"/>
        <v>0</v>
      </c>
      <c r="AI19">
        <f t="shared" si="12"/>
        <v>0</v>
      </c>
      <c r="AJ19">
        <f t="shared" si="13"/>
        <v>0</v>
      </c>
      <c r="AK19">
        <f t="shared" si="14"/>
        <v>0</v>
      </c>
      <c r="AL19">
        <f t="shared" si="1"/>
        <v>0</v>
      </c>
      <c r="AN19" s="17">
        <f t="shared" si="15"/>
        <v>0</v>
      </c>
      <c r="AO19" s="17">
        <f t="shared" si="16"/>
        <v>0</v>
      </c>
      <c r="AP19" s="17">
        <f t="shared" si="17"/>
        <v>0</v>
      </c>
      <c r="AQ19" s="17">
        <f t="shared" si="18"/>
        <v>0</v>
      </c>
      <c r="AR19" s="17">
        <f t="shared" si="19"/>
        <v>0</v>
      </c>
      <c r="AS19" s="17">
        <f t="shared" si="20"/>
        <v>0</v>
      </c>
      <c r="AT19" s="17">
        <f t="shared" si="21"/>
        <v>0</v>
      </c>
      <c r="AU19" s="17">
        <f t="shared" si="22"/>
        <v>0</v>
      </c>
      <c r="AW19" s="17">
        <f t="shared" si="23"/>
        <v>0</v>
      </c>
      <c r="AX19" s="17">
        <f t="shared" si="24"/>
        <v>0</v>
      </c>
      <c r="AY19" s="17">
        <f t="shared" si="25"/>
        <v>0</v>
      </c>
      <c r="AZ19" s="17">
        <f t="shared" si="26"/>
        <v>0</v>
      </c>
      <c r="BA19" s="17">
        <f t="shared" si="27"/>
        <v>0</v>
      </c>
      <c r="BB19" s="17">
        <f t="shared" si="28"/>
        <v>0</v>
      </c>
      <c r="BC19" s="17">
        <f t="shared" si="29"/>
        <v>0</v>
      </c>
      <c r="BD19" s="17">
        <f t="shared" si="30"/>
        <v>0</v>
      </c>
      <c r="BE19" s="17">
        <f t="shared" si="31"/>
        <v>0</v>
      </c>
      <c r="BF19" s="17">
        <f t="shared" si="32"/>
        <v>0</v>
      </c>
      <c r="BG19" s="17">
        <f t="shared" si="33"/>
        <v>0</v>
      </c>
      <c r="BH19" s="17">
        <f t="shared" si="34"/>
        <v>0</v>
      </c>
      <c r="BI19" s="17">
        <f t="shared" si="35"/>
        <v>0</v>
      </c>
      <c r="BJ19" s="17">
        <f t="shared" si="36"/>
        <v>0</v>
      </c>
      <c r="BK19" s="17">
        <f t="shared" si="37"/>
        <v>0</v>
      </c>
      <c r="BL19" s="17">
        <f t="shared" si="38"/>
        <v>0</v>
      </c>
      <c r="BM19" s="17">
        <f t="shared" si="39"/>
        <v>0</v>
      </c>
      <c r="BN19" s="17">
        <f t="shared" si="40"/>
        <v>0</v>
      </c>
      <c r="BO19" s="17">
        <f t="shared" si="41"/>
        <v>0</v>
      </c>
      <c r="BP19" s="17">
        <f t="shared" si="42"/>
        <v>0</v>
      </c>
      <c r="BQ19" s="17">
        <f t="shared" si="43"/>
        <v>0</v>
      </c>
      <c r="BR19" s="17">
        <f t="shared" si="44"/>
        <v>0</v>
      </c>
      <c r="BS19" s="17">
        <f t="shared" si="45"/>
        <v>0</v>
      </c>
      <c r="BT19" s="17">
        <f t="shared" si="46"/>
        <v>0</v>
      </c>
      <c r="BU19" s="17">
        <f t="shared" si="47"/>
        <v>0</v>
      </c>
      <c r="BV19" s="17">
        <f t="shared" si="48"/>
        <v>0</v>
      </c>
      <c r="BW19" s="17">
        <f t="shared" si="49"/>
        <v>0</v>
      </c>
      <c r="BX19" s="17">
        <f t="shared" si="50"/>
        <v>0</v>
      </c>
      <c r="BY19" s="17">
        <f t="shared" si="51"/>
        <v>0</v>
      </c>
      <c r="BZ19" s="17">
        <f t="shared" si="52"/>
        <v>0</v>
      </c>
      <c r="CA19" s="17">
        <f t="shared" si="53"/>
        <v>0</v>
      </c>
      <c r="CB19" s="17">
        <f t="shared" si="54"/>
        <v>0</v>
      </c>
      <c r="CC19" s="17">
        <f t="shared" si="55"/>
        <v>0</v>
      </c>
      <c r="CD19" s="17">
        <f t="shared" si="56"/>
        <v>0</v>
      </c>
      <c r="CE19" s="17">
        <f t="shared" si="57"/>
        <v>0</v>
      </c>
      <c r="CF19" s="17">
        <f t="shared" si="58"/>
        <v>0</v>
      </c>
      <c r="CG19" s="17">
        <f t="shared" si="59"/>
        <v>0</v>
      </c>
      <c r="CH19" s="17">
        <f t="shared" si="60"/>
        <v>0</v>
      </c>
      <c r="CI19" s="17">
        <f t="shared" si="61"/>
        <v>0</v>
      </c>
      <c r="CJ19" s="17">
        <f t="shared" si="62"/>
        <v>0</v>
      </c>
      <c r="CK19" s="17">
        <f t="shared" si="63"/>
        <v>0</v>
      </c>
      <c r="CL19" s="17">
        <f t="shared" si="64"/>
        <v>0</v>
      </c>
      <c r="CM19" s="17">
        <f t="shared" si="65"/>
        <v>0</v>
      </c>
      <c r="CN19" s="17">
        <f t="shared" si="66"/>
        <v>0</v>
      </c>
      <c r="CO19" s="17">
        <f t="shared" si="67"/>
        <v>0</v>
      </c>
      <c r="CP19" s="17">
        <f t="shared" si="68"/>
        <v>0</v>
      </c>
      <c r="CQ19" s="17">
        <f t="shared" si="69"/>
        <v>0</v>
      </c>
      <c r="CR19" s="17">
        <f t="shared" si="70"/>
        <v>0</v>
      </c>
      <c r="CS19" s="17">
        <f t="shared" si="71"/>
        <v>0</v>
      </c>
      <c r="CT19" s="17">
        <f t="shared" si="72"/>
        <v>0</v>
      </c>
      <c r="CU19" s="17">
        <f t="shared" si="73"/>
        <v>0</v>
      </c>
      <c r="CV19" s="17">
        <f t="shared" si="74"/>
        <v>0</v>
      </c>
      <c r="CW19" s="17">
        <f t="shared" si="75"/>
        <v>0</v>
      </c>
      <c r="CX19" s="17">
        <f t="shared" si="76"/>
        <v>0</v>
      </c>
      <c r="CY19" s="17">
        <f t="shared" si="77"/>
        <v>0</v>
      </c>
      <c r="CZ19" s="17">
        <f t="shared" si="78"/>
        <v>0</v>
      </c>
      <c r="DA19" s="17">
        <f t="shared" si="79"/>
        <v>0</v>
      </c>
      <c r="DB19" s="17">
        <f t="shared" si="80"/>
        <v>0</v>
      </c>
      <c r="DC19" s="17">
        <f t="shared" si="81"/>
        <v>0</v>
      </c>
      <c r="DD19" s="17">
        <f t="shared" si="82"/>
        <v>0</v>
      </c>
      <c r="DE19" s="17">
        <f t="shared" si="83"/>
        <v>0</v>
      </c>
      <c r="DF19" s="17">
        <f t="shared" si="84"/>
        <v>0</v>
      </c>
      <c r="DG19" s="17">
        <f t="shared" si="85"/>
        <v>0</v>
      </c>
      <c r="DH19" s="17">
        <f t="shared" si="86"/>
        <v>0</v>
      </c>
      <c r="DI19" s="17">
        <f t="shared" si="87"/>
        <v>0</v>
      </c>
      <c r="DJ19" s="17">
        <f t="shared" si="88"/>
        <v>0</v>
      </c>
      <c r="DK19" s="17">
        <f t="shared" si="89"/>
        <v>0</v>
      </c>
      <c r="DL19" s="17">
        <f t="shared" si="90"/>
        <v>0</v>
      </c>
      <c r="DM19" s="17">
        <f t="shared" si="91"/>
        <v>0</v>
      </c>
      <c r="DN19" s="17">
        <f t="shared" si="92"/>
        <v>0</v>
      </c>
      <c r="DO19" s="17">
        <f t="shared" si="93"/>
        <v>0</v>
      </c>
      <c r="DP19" s="17">
        <f t="shared" si="94"/>
        <v>0</v>
      </c>
      <c r="DQ19" s="17">
        <f t="shared" si="95"/>
        <v>0</v>
      </c>
      <c r="DR19" s="17">
        <f t="shared" si="96"/>
        <v>0</v>
      </c>
      <c r="DS19" s="17">
        <f t="shared" si="97"/>
        <v>0</v>
      </c>
      <c r="DT19" s="17">
        <f t="shared" si="98"/>
        <v>0</v>
      </c>
      <c r="DU19" s="17">
        <f t="shared" si="99"/>
        <v>0</v>
      </c>
      <c r="DV19" s="17">
        <f t="shared" si="100"/>
        <v>0</v>
      </c>
      <c r="DW19" s="17">
        <f t="shared" si="101"/>
        <v>0</v>
      </c>
      <c r="DX19" s="17">
        <f t="shared" si="102"/>
        <v>0</v>
      </c>
      <c r="DY19" s="17">
        <f t="shared" si="103"/>
        <v>0</v>
      </c>
      <c r="DZ19" s="17">
        <f t="shared" si="104"/>
        <v>0</v>
      </c>
      <c r="EA19" s="17">
        <f t="shared" si="105"/>
        <v>0</v>
      </c>
      <c r="EB19" s="17">
        <f t="shared" si="106"/>
        <v>0</v>
      </c>
      <c r="EC19" s="17">
        <f t="shared" si="107"/>
        <v>0</v>
      </c>
      <c r="ED19" s="17">
        <f t="shared" si="108"/>
        <v>0</v>
      </c>
      <c r="EE19" s="17">
        <f t="shared" si="109"/>
        <v>0</v>
      </c>
      <c r="EF19" s="17">
        <f t="shared" si="110"/>
        <v>0</v>
      </c>
      <c r="EG19" s="17">
        <f t="shared" si="111"/>
        <v>0</v>
      </c>
      <c r="EH19" s="17">
        <f t="shared" si="112"/>
        <v>0</v>
      </c>
      <c r="EI19" s="17">
        <f t="shared" si="113"/>
        <v>0</v>
      </c>
      <c r="EJ19" s="17">
        <f t="shared" si="114"/>
        <v>0</v>
      </c>
      <c r="EK19" s="17">
        <f t="shared" si="115"/>
        <v>0</v>
      </c>
      <c r="EL19" s="17">
        <f t="shared" si="116"/>
        <v>0</v>
      </c>
      <c r="EM19" s="17">
        <f t="shared" si="117"/>
        <v>0</v>
      </c>
      <c r="EN19" s="17">
        <f t="shared" si="118"/>
        <v>0</v>
      </c>
      <c r="EO19" s="17">
        <f t="shared" si="119"/>
        <v>0</v>
      </c>
      <c r="EP19" s="17">
        <f t="shared" si="120"/>
        <v>0</v>
      </c>
      <c r="EQ19" s="17">
        <f t="shared" si="121"/>
        <v>0</v>
      </c>
      <c r="ER19" s="17">
        <f t="shared" si="122"/>
        <v>0</v>
      </c>
      <c r="ES19" s="17">
        <f t="shared" si="123"/>
        <v>0</v>
      </c>
      <c r="ET19" s="17">
        <f t="shared" si="124"/>
        <v>0</v>
      </c>
      <c r="EU19" s="17">
        <f t="shared" si="125"/>
        <v>0</v>
      </c>
      <c r="EV19" s="17">
        <f t="shared" si="126"/>
        <v>0</v>
      </c>
      <c r="EW19" s="17">
        <f t="shared" si="127"/>
        <v>0</v>
      </c>
      <c r="EX19" s="17">
        <f t="shared" si="128"/>
        <v>0</v>
      </c>
      <c r="EY19" s="17">
        <f t="shared" si="129"/>
        <v>0</v>
      </c>
      <c r="EZ19" s="17">
        <f t="shared" si="130"/>
        <v>0</v>
      </c>
      <c r="FA19" s="17">
        <f t="shared" si="131"/>
        <v>0</v>
      </c>
      <c r="FB19" s="17">
        <f t="shared" si="132"/>
        <v>0</v>
      </c>
      <c r="FC19" s="17">
        <f t="shared" si="133"/>
        <v>0</v>
      </c>
      <c r="FD19" s="17">
        <f t="shared" si="134"/>
        <v>0</v>
      </c>
    </row>
    <row r="20" spans="1:160" x14ac:dyDescent="0.25">
      <c r="A20">
        <v>14</v>
      </c>
      <c r="I20" s="21" t="s">
        <v>227</v>
      </c>
      <c r="J20" t="s">
        <v>268</v>
      </c>
      <c r="K20" s="70" t="s">
        <v>269</v>
      </c>
      <c r="L20" s="3">
        <f xml:space="preserve"> COUNTIF($AH$7:$AH$206,"&lt;&gt;0")</f>
        <v>0</v>
      </c>
      <c r="M20" s="3">
        <f xml:space="preserve"> COUNTIF($AH$7:$AH$206,"=1")</f>
        <v>0</v>
      </c>
      <c r="N20" s="3">
        <f xml:space="preserve"> COUNTIF($AH$7:$AH$206,"=2")</f>
        <v>0</v>
      </c>
      <c r="O20" s="3">
        <f xml:space="preserve"> COUNTIF($AH$7:$AH$206,"=3")</f>
        <v>0</v>
      </c>
      <c r="P20" s="3">
        <f xml:space="preserve"> COUNTIF($AH$7:$AH$206,"=4")</f>
        <v>0</v>
      </c>
      <c r="Q20" s="3">
        <f xml:space="preserve"> COUNTIF($AH$7:$AH$206,"=11")</f>
        <v>0</v>
      </c>
      <c r="R20" s="3">
        <f xml:space="preserve"> COUNTIF($AH$7:$AH$206,"=12")</f>
        <v>0</v>
      </c>
      <c r="S20" s="3">
        <f xml:space="preserve"> COUNTIF($AH$7:$AH$206,"=13")</f>
        <v>0</v>
      </c>
      <c r="T20" s="3">
        <f xml:space="preserve"> COUNTIF($AH$7:$AH$206,"=14")</f>
        <v>0</v>
      </c>
      <c r="X20">
        <f t="shared" si="2"/>
        <v>0</v>
      </c>
      <c r="Y20">
        <f t="shared" si="0"/>
        <v>0</v>
      </c>
      <c r="Z20">
        <f t="shared" si="3"/>
        <v>0</v>
      </c>
      <c r="AA20">
        <f t="shared" si="4"/>
        <v>0</v>
      </c>
      <c r="AB20">
        <f t="shared" si="5"/>
        <v>0</v>
      </c>
      <c r="AC20">
        <f t="shared" si="6"/>
        <v>0</v>
      </c>
      <c r="AD20">
        <f t="shared" si="7"/>
        <v>0</v>
      </c>
      <c r="AE20">
        <f t="shared" si="8"/>
        <v>0</v>
      </c>
      <c r="AF20">
        <f t="shared" si="9"/>
        <v>0</v>
      </c>
      <c r="AG20">
        <f t="shared" si="10"/>
        <v>0</v>
      </c>
      <c r="AH20">
        <f t="shared" si="11"/>
        <v>0</v>
      </c>
      <c r="AI20">
        <f t="shared" si="12"/>
        <v>0</v>
      </c>
      <c r="AJ20">
        <f t="shared" si="13"/>
        <v>0</v>
      </c>
      <c r="AK20">
        <f t="shared" si="14"/>
        <v>0</v>
      </c>
      <c r="AL20">
        <f t="shared" si="1"/>
        <v>0</v>
      </c>
      <c r="AN20" s="17">
        <f t="shared" si="15"/>
        <v>0</v>
      </c>
      <c r="AO20" s="17">
        <f t="shared" si="16"/>
        <v>0</v>
      </c>
      <c r="AP20" s="17">
        <f t="shared" si="17"/>
        <v>0</v>
      </c>
      <c r="AQ20" s="17">
        <f t="shared" si="18"/>
        <v>0</v>
      </c>
      <c r="AR20" s="17">
        <f t="shared" si="19"/>
        <v>0</v>
      </c>
      <c r="AS20" s="17">
        <f t="shared" si="20"/>
        <v>0</v>
      </c>
      <c r="AT20" s="17">
        <f t="shared" si="21"/>
        <v>0</v>
      </c>
      <c r="AU20" s="17">
        <f t="shared" si="22"/>
        <v>0</v>
      </c>
      <c r="AW20" s="17">
        <f t="shared" si="23"/>
        <v>0</v>
      </c>
      <c r="AX20" s="17">
        <f t="shared" si="24"/>
        <v>0</v>
      </c>
      <c r="AY20" s="17">
        <f t="shared" si="25"/>
        <v>0</v>
      </c>
      <c r="AZ20" s="17">
        <f t="shared" si="26"/>
        <v>0</v>
      </c>
      <c r="BA20" s="17">
        <f t="shared" si="27"/>
        <v>0</v>
      </c>
      <c r="BB20" s="17">
        <f t="shared" si="28"/>
        <v>0</v>
      </c>
      <c r="BC20" s="17">
        <f t="shared" si="29"/>
        <v>0</v>
      </c>
      <c r="BD20" s="17">
        <f t="shared" si="30"/>
        <v>0</v>
      </c>
      <c r="BE20" s="17">
        <f t="shared" si="31"/>
        <v>0</v>
      </c>
      <c r="BF20" s="17">
        <f t="shared" si="32"/>
        <v>0</v>
      </c>
      <c r="BG20" s="17">
        <f t="shared" si="33"/>
        <v>0</v>
      </c>
      <c r="BH20" s="17">
        <f t="shared" si="34"/>
        <v>0</v>
      </c>
      <c r="BI20" s="17">
        <f t="shared" si="35"/>
        <v>0</v>
      </c>
      <c r="BJ20" s="17">
        <f t="shared" si="36"/>
        <v>0</v>
      </c>
      <c r="BK20" s="17">
        <f t="shared" si="37"/>
        <v>0</v>
      </c>
      <c r="BL20" s="17">
        <f t="shared" si="38"/>
        <v>0</v>
      </c>
      <c r="BM20" s="17">
        <f t="shared" si="39"/>
        <v>0</v>
      </c>
      <c r="BN20" s="17">
        <f t="shared" si="40"/>
        <v>0</v>
      </c>
      <c r="BO20" s="17">
        <f t="shared" si="41"/>
        <v>0</v>
      </c>
      <c r="BP20" s="17">
        <f t="shared" si="42"/>
        <v>0</v>
      </c>
      <c r="BQ20" s="17">
        <f t="shared" si="43"/>
        <v>0</v>
      </c>
      <c r="BR20" s="17">
        <f t="shared" si="44"/>
        <v>0</v>
      </c>
      <c r="BS20" s="17">
        <f t="shared" si="45"/>
        <v>0</v>
      </c>
      <c r="BT20" s="17">
        <f t="shared" si="46"/>
        <v>0</v>
      </c>
      <c r="BU20" s="17">
        <f t="shared" si="47"/>
        <v>0</v>
      </c>
      <c r="BV20" s="17">
        <f t="shared" si="48"/>
        <v>0</v>
      </c>
      <c r="BW20" s="17">
        <f t="shared" si="49"/>
        <v>0</v>
      </c>
      <c r="BX20" s="17">
        <f t="shared" si="50"/>
        <v>0</v>
      </c>
      <c r="BY20" s="17">
        <f t="shared" si="51"/>
        <v>0</v>
      </c>
      <c r="BZ20" s="17">
        <f t="shared" si="52"/>
        <v>0</v>
      </c>
      <c r="CA20" s="17">
        <f t="shared" si="53"/>
        <v>0</v>
      </c>
      <c r="CB20" s="17">
        <f t="shared" si="54"/>
        <v>0</v>
      </c>
      <c r="CC20" s="17">
        <f t="shared" si="55"/>
        <v>0</v>
      </c>
      <c r="CD20" s="17">
        <f t="shared" si="56"/>
        <v>0</v>
      </c>
      <c r="CE20" s="17">
        <f t="shared" si="57"/>
        <v>0</v>
      </c>
      <c r="CF20" s="17">
        <f t="shared" si="58"/>
        <v>0</v>
      </c>
      <c r="CG20" s="17">
        <f t="shared" si="59"/>
        <v>0</v>
      </c>
      <c r="CH20" s="17">
        <f t="shared" si="60"/>
        <v>0</v>
      </c>
      <c r="CI20" s="17">
        <f t="shared" si="61"/>
        <v>0</v>
      </c>
      <c r="CJ20" s="17">
        <f t="shared" si="62"/>
        <v>0</v>
      </c>
      <c r="CK20" s="17">
        <f t="shared" si="63"/>
        <v>0</v>
      </c>
      <c r="CL20" s="17">
        <f t="shared" si="64"/>
        <v>0</v>
      </c>
      <c r="CM20" s="17">
        <f t="shared" si="65"/>
        <v>0</v>
      </c>
      <c r="CN20" s="17">
        <f t="shared" si="66"/>
        <v>0</v>
      </c>
      <c r="CO20" s="17">
        <f t="shared" si="67"/>
        <v>0</v>
      </c>
      <c r="CP20" s="17">
        <f t="shared" si="68"/>
        <v>0</v>
      </c>
      <c r="CQ20" s="17">
        <f t="shared" si="69"/>
        <v>0</v>
      </c>
      <c r="CR20" s="17">
        <f t="shared" si="70"/>
        <v>0</v>
      </c>
      <c r="CS20" s="17">
        <f t="shared" si="71"/>
        <v>0</v>
      </c>
      <c r="CT20" s="17">
        <f t="shared" si="72"/>
        <v>0</v>
      </c>
      <c r="CU20" s="17">
        <f t="shared" si="73"/>
        <v>0</v>
      </c>
      <c r="CV20" s="17">
        <f t="shared" si="74"/>
        <v>0</v>
      </c>
      <c r="CW20" s="17">
        <f t="shared" si="75"/>
        <v>0</v>
      </c>
      <c r="CX20" s="17">
        <f t="shared" si="76"/>
        <v>0</v>
      </c>
      <c r="CY20" s="17">
        <f t="shared" si="77"/>
        <v>0</v>
      </c>
      <c r="CZ20" s="17">
        <f t="shared" si="78"/>
        <v>0</v>
      </c>
      <c r="DA20" s="17">
        <f t="shared" si="79"/>
        <v>0</v>
      </c>
      <c r="DB20" s="17">
        <f t="shared" si="80"/>
        <v>0</v>
      </c>
      <c r="DC20" s="17">
        <f t="shared" si="81"/>
        <v>0</v>
      </c>
      <c r="DD20" s="17">
        <f t="shared" si="82"/>
        <v>0</v>
      </c>
      <c r="DE20" s="17">
        <f t="shared" si="83"/>
        <v>0</v>
      </c>
      <c r="DF20" s="17">
        <f t="shared" si="84"/>
        <v>0</v>
      </c>
      <c r="DG20" s="17">
        <f t="shared" si="85"/>
        <v>0</v>
      </c>
      <c r="DH20" s="17">
        <f t="shared" si="86"/>
        <v>0</v>
      </c>
      <c r="DI20" s="17">
        <f t="shared" si="87"/>
        <v>0</v>
      </c>
      <c r="DJ20" s="17">
        <f t="shared" si="88"/>
        <v>0</v>
      </c>
      <c r="DK20" s="17">
        <f t="shared" si="89"/>
        <v>0</v>
      </c>
      <c r="DL20" s="17">
        <f t="shared" si="90"/>
        <v>0</v>
      </c>
      <c r="DM20" s="17">
        <f t="shared" si="91"/>
        <v>0</v>
      </c>
      <c r="DN20" s="17">
        <f t="shared" si="92"/>
        <v>0</v>
      </c>
      <c r="DO20" s="17">
        <f t="shared" si="93"/>
        <v>0</v>
      </c>
      <c r="DP20" s="17">
        <f t="shared" si="94"/>
        <v>0</v>
      </c>
      <c r="DQ20" s="17">
        <f t="shared" si="95"/>
        <v>0</v>
      </c>
      <c r="DR20" s="17">
        <f t="shared" si="96"/>
        <v>0</v>
      </c>
      <c r="DS20" s="17">
        <f t="shared" si="97"/>
        <v>0</v>
      </c>
      <c r="DT20" s="17">
        <f t="shared" si="98"/>
        <v>0</v>
      </c>
      <c r="DU20" s="17">
        <f t="shared" si="99"/>
        <v>0</v>
      </c>
      <c r="DV20" s="17">
        <f t="shared" si="100"/>
        <v>0</v>
      </c>
      <c r="DW20" s="17">
        <f t="shared" si="101"/>
        <v>0</v>
      </c>
      <c r="DX20" s="17">
        <f t="shared" si="102"/>
        <v>0</v>
      </c>
      <c r="DY20" s="17">
        <f t="shared" si="103"/>
        <v>0</v>
      </c>
      <c r="DZ20" s="17">
        <f t="shared" si="104"/>
        <v>0</v>
      </c>
      <c r="EA20" s="17">
        <f t="shared" si="105"/>
        <v>0</v>
      </c>
      <c r="EB20" s="17">
        <f t="shared" si="106"/>
        <v>0</v>
      </c>
      <c r="EC20" s="17">
        <f t="shared" si="107"/>
        <v>0</v>
      </c>
      <c r="ED20" s="17">
        <f t="shared" si="108"/>
        <v>0</v>
      </c>
      <c r="EE20" s="17">
        <f t="shared" si="109"/>
        <v>0</v>
      </c>
      <c r="EF20" s="17">
        <f t="shared" si="110"/>
        <v>0</v>
      </c>
      <c r="EG20" s="17">
        <f t="shared" si="111"/>
        <v>0</v>
      </c>
      <c r="EH20" s="17">
        <f t="shared" si="112"/>
        <v>0</v>
      </c>
      <c r="EI20" s="17">
        <f t="shared" si="113"/>
        <v>0</v>
      </c>
      <c r="EJ20" s="17">
        <f t="shared" si="114"/>
        <v>0</v>
      </c>
      <c r="EK20" s="17">
        <f t="shared" si="115"/>
        <v>0</v>
      </c>
      <c r="EL20" s="17">
        <f t="shared" si="116"/>
        <v>0</v>
      </c>
      <c r="EM20" s="17">
        <f t="shared" si="117"/>
        <v>0</v>
      </c>
      <c r="EN20" s="17">
        <f t="shared" si="118"/>
        <v>0</v>
      </c>
      <c r="EO20" s="17">
        <f t="shared" si="119"/>
        <v>0</v>
      </c>
      <c r="EP20" s="17">
        <f t="shared" si="120"/>
        <v>0</v>
      </c>
      <c r="EQ20" s="17">
        <f t="shared" si="121"/>
        <v>0</v>
      </c>
      <c r="ER20" s="17">
        <f t="shared" si="122"/>
        <v>0</v>
      </c>
      <c r="ES20" s="17">
        <f t="shared" si="123"/>
        <v>0</v>
      </c>
      <c r="ET20" s="17">
        <f t="shared" si="124"/>
        <v>0</v>
      </c>
      <c r="EU20" s="17">
        <f t="shared" si="125"/>
        <v>0</v>
      </c>
      <c r="EV20" s="17">
        <f t="shared" si="126"/>
        <v>0</v>
      </c>
      <c r="EW20" s="17">
        <f t="shared" si="127"/>
        <v>0</v>
      </c>
      <c r="EX20" s="17">
        <f t="shared" si="128"/>
        <v>0</v>
      </c>
      <c r="EY20" s="17">
        <f t="shared" si="129"/>
        <v>0</v>
      </c>
      <c r="EZ20" s="17">
        <f t="shared" si="130"/>
        <v>0</v>
      </c>
      <c r="FA20" s="17">
        <f t="shared" si="131"/>
        <v>0</v>
      </c>
      <c r="FB20" s="17">
        <f t="shared" si="132"/>
        <v>0</v>
      </c>
      <c r="FC20" s="17">
        <f t="shared" si="133"/>
        <v>0</v>
      </c>
      <c r="FD20" s="17">
        <f t="shared" si="134"/>
        <v>0</v>
      </c>
    </row>
    <row r="21" spans="1:160" x14ac:dyDescent="0.25">
      <c r="A21">
        <v>15</v>
      </c>
      <c r="I21" s="21" t="s">
        <v>29</v>
      </c>
      <c r="J21" t="s">
        <v>30</v>
      </c>
      <c r="K21" s="70" t="s">
        <v>33</v>
      </c>
      <c r="L21" s="3">
        <f xml:space="preserve"> COUNTIF($AI$7:$AI$206,"&lt;&gt;0")</f>
        <v>0</v>
      </c>
      <c r="M21" s="3">
        <f xml:space="preserve"> COUNTIF($AI$7:$AI$206,"=1")</f>
        <v>0</v>
      </c>
      <c r="N21" s="3">
        <f xml:space="preserve"> COUNTIF($AI$7:$AI$206,"=2")</f>
        <v>0</v>
      </c>
      <c r="O21" s="3">
        <f xml:space="preserve"> COUNTIF($AI$7:$AI$206,"=3")</f>
        <v>0</v>
      </c>
      <c r="P21" s="3">
        <f xml:space="preserve"> COUNTIF($AI$7:$AI$206,"=4")</f>
        <v>0</v>
      </c>
      <c r="Q21" s="3">
        <f xml:space="preserve"> COUNTIF($AI$7:$AI$206,"=11")</f>
        <v>0</v>
      </c>
      <c r="R21" s="3">
        <f xml:space="preserve"> COUNTIF($AI$7:$AI$206,"=12")</f>
        <v>0</v>
      </c>
      <c r="S21" s="3">
        <f xml:space="preserve"> COUNTIF($AI$7:$AI$206,"=13")</f>
        <v>0</v>
      </c>
      <c r="T21" s="3">
        <f xml:space="preserve"> COUNTIF($AI$7:$AI$206,"=14")</f>
        <v>0</v>
      </c>
      <c r="X21">
        <f t="shared" si="2"/>
        <v>0</v>
      </c>
      <c r="Y21">
        <f t="shared" si="0"/>
        <v>0</v>
      </c>
      <c r="Z21">
        <f t="shared" si="3"/>
        <v>0</v>
      </c>
      <c r="AA21">
        <f t="shared" si="4"/>
        <v>0</v>
      </c>
      <c r="AB21">
        <f t="shared" si="5"/>
        <v>0</v>
      </c>
      <c r="AC21">
        <f t="shared" si="6"/>
        <v>0</v>
      </c>
      <c r="AD21">
        <f t="shared" si="7"/>
        <v>0</v>
      </c>
      <c r="AE21">
        <f t="shared" si="8"/>
        <v>0</v>
      </c>
      <c r="AF21">
        <f t="shared" si="9"/>
        <v>0</v>
      </c>
      <c r="AG21">
        <f t="shared" si="10"/>
        <v>0</v>
      </c>
      <c r="AH21">
        <f t="shared" si="11"/>
        <v>0</v>
      </c>
      <c r="AI21">
        <f t="shared" si="12"/>
        <v>0</v>
      </c>
      <c r="AJ21">
        <f t="shared" si="13"/>
        <v>0</v>
      </c>
      <c r="AK21">
        <f t="shared" si="14"/>
        <v>0</v>
      </c>
      <c r="AL21">
        <f t="shared" si="1"/>
        <v>0</v>
      </c>
      <c r="AN21" s="17">
        <f t="shared" si="15"/>
        <v>0</v>
      </c>
      <c r="AO21" s="17">
        <f t="shared" si="16"/>
        <v>0</v>
      </c>
      <c r="AP21" s="17">
        <f t="shared" si="17"/>
        <v>0</v>
      </c>
      <c r="AQ21" s="17">
        <f t="shared" si="18"/>
        <v>0</v>
      </c>
      <c r="AR21" s="17">
        <f t="shared" si="19"/>
        <v>0</v>
      </c>
      <c r="AS21" s="17">
        <f t="shared" si="20"/>
        <v>0</v>
      </c>
      <c r="AT21" s="17">
        <f t="shared" si="21"/>
        <v>0</v>
      </c>
      <c r="AU21" s="17">
        <f t="shared" si="22"/>
        <v>0</v>
      </c>
      <c r="AW21" s="17">
        <f t="shared" si="23"/>
        <v>0</v>
      </c>
      <c r="AX21" s="17">
        <f t="shared" si="24"/>
        <v>0</v>
      </c>
      <c r="AY21" s="17">
        <f t="shared" si="25"/>
        <v>0</v>
      </c>
      <c r="AZ21" s="17">
        <f t="shared" si="26"/>
        <v>0</v>
      </c>
      <c r="BA21" s="17">
        <f t="shared" si="27"/>
        <v>0</v>
      </c>
      <c r="BB21" s="17">
        <f t="shared" si="28"/>
        <v>0</v>
      </c>
      <c r="BC21" s="17">
        <f t="shared" si="29"/>
        <v>0</v>
      </c>
      <c r="BD21" s="17">
        <f t="shared" si="30"/>
        <v>0</v>
      </c>
      <c r="BE21" s="17">
        <f t="shared" si="31"/>
        <v>0</v>
      </c>
      <c r="BF21" s="17">
        <f t="shared" si="32"/>
        <v>0</v>
      </c>
      <c r="BG21" s="17">
        <f t="shared" si="33"/>
        <v>0</v>
      </c>
      <c r="BH21" s="17">
        <f t="shared" si="34"/>
        <v>0</v>
      </c>
      <c r="BI21" s="17">
        <f t="shared" si="35"/>
        <v>0</v>
      </c>
      <c r="BJ21" s="17">
        <f t="shared" si="36"/>
        <v>0</v>
      </c>
      <c r="BK21" s="17">
        <f t="shared" si="37"/>
        <v>0</v>
      </c>
      <c r="BL21" s="17">
        <f t="shared" si="38"/>
        <v>0</v>
      </c>
      <c r="BM21" s="17">
        <f t="shared" si="39"/>
        <v>0</v>
      </c>
      <c r="BN21" s="17">
        <f t="shared" si="40"/>
        <v>0</v>
      </c>
      <c r="BO21" s="17">
        <f t="shared" si="41"/>
        <v>0</v>
      </c>
      <c r="BP21" s="17">
        <f t="shared" si="42"/>
        <v>0</v>
      </c>
      <c r="BQ21" s="17">
        <f t="shared" si="43"/>
        <v>0</v>
      </c>
      <c r="BR21" s="17">
        <f t="shared" si="44"/>
        <v>0</v>
      </c>
      <c r="BS21" s="17">
        <f t="shared" si="45"/>
        <v>0</v>
      </c>
      <c r="BT21" s="17">
        <f t="shared" si="46"/>
        <v>0</v>
      </c>
      <c r="BU21" s="17">
        <f t="shared" si="47"/>
        <v>0</v>
      </c>
      <c r="BV21" s="17">
        <f t="shared" si="48"/>
        <v>0</v>
      </c>
      <c r="BW21" s="17">
        <f t="shared" si="49"/>
        <v>0</v>
      </c>
      <c r="BX21" s="17">
        <f t="shared" si="50"/>
        <v>0</v>
      </c>
      <c r="BY21" s="17">
        <f t="shared" si="51"/>
        <v>0</v>
      </c>
      <c r="BZ21" s="17">
        <f t="shared" si="52"/>
        <v>0</v>
      </c>
      <c r="CA21" s="17">
        <f t="shared" si="53"/>
        <v>0</v>
      </c>
      <c r="CB21" s="17">
        <f t="shared" si="54"/>
        <v>0</v>
      </c>
      <c r="CC21" s="17">
        <f t="shared" si="55"/>
        <v>0</v>
      </c>
      <c r="CD21" s="17">
        <f t="shared" si="56"/>
        <v>0</v>
      </c>
      <c r="CE21" s="17">
        <f t="shared" si="57"/>
        <v>0</v>
      </c>
      <c r="CF21" s="17">
        <f t="shared" si="58"/>
        <v>0</v>
      </c>
      <c r="CG21" s="17">
        <f t="shared" si="59"/>
        <v>0</v>
      </c>
      <c r="CH21" s="17">
        <f t="shared" si="60"/>
        <v>0</v>
      </c>
      <c r="CI21" s="17">
        <f t="shared" si="61"/>
        <v>0</v>
      </c>
      <c r="CJ21" s="17">
        <f t="shared" si="62"/>
        <v>0</v>
      </c>
      <c r="CK21" s="17">
        <f t="shared" si="63"/>
        <v>0</v>
      </c>
      <c r="CL21" s="17">
        <f t="shared" si="64"/>
        <v>0</v>
      </c>
      <c r="CM21" s="17">
        <f t="shared" si="65"/>
        <v>0</v>
      </c>
      <c r="CN21" s="17">
        <f t="shared" si="66"/>
        <v>0</v>
      </c>
      <c r="CO21" s="17">
        <f t="shared" si="67"/>
        <v>0</v>
      </c>
      <c r="CP21" s="17">
        <f t="shared" si="68"/>
        <v>0</v>
      </c>
      <c r="CQ21" s="17">
        <f t="shared" si="69"/>
        <v>0</v>
      </c>
      <c r="CR21" s="17">
        <f t="shared" si="70"/>
        <v>0</v>
      </c>
      <c r="CS21" s="17">
        <f t="shared" si="71"/>
        <v>0</v>
      </c>
      <c r="CT21" s="17">
        <f t="shared" si="72"/>
        <v>0</v>
      </c>
      <c r="CU21" s="17">
        <f t="shared" si="73"/>
        <v>0</v>
      </c>
      <c r="CV21" s="17">
        <f t="shared" si="74"/>
        <v>0</v>
      </c>
      <c r="CW21" s="17">
        <f t="shared" si="75"/>
        <v>0</v>
      </c>
      <c r="CX21" s="17">
        <f t="shared" si="76"/>
        <v>0</v>
      </c>
      <c r="CY21" s="17">
        <f t="shared" si="77"/>
        <v>0</v>
      </c>
      <c r="CZ21" s="17">
        <f t="shared" si="78"/>
        <v>0</v>
      </c>
      <c r="DA21" s="17">
        <f t="shared" si="79"/>
        <v>0</v>
      </c>
      <c r="DB21" s="17">
        <f t="shared" si="80"/>
        <v>0</v>
      </c>
      <c r="DC21" s="17">
        <f t="shared" si="81"/>
        <v>0</v>
      </c>
      <c r="DD21" s="17">
        <f t="shared" si="82"/>
        <v>0</v>
      </c>
      <c r="DE21" s="17">
        <f t="shared" si="83"/>
        <v>0</v>
      </c>
      <c r="DF21" s="17">
        <f t="shared" si="84"/>
        <v>0</v>
      </c>
      <c r="DG21" s="17">
        <f t="shared" si="85"/>
        <v>0</v>
      </c>
      <c r="DH21" s="17">
        <f t="shared" si="86"/>
        <v>0</v>
      </c>
      <c r="DI21" s="17">
        <f t="shared" si="87"/>
        <v>0</v>
      </c>
      <c r="DJ21" s="17">
        <f t="shared" si="88"/>
        <v>0</v>
      </c>
      <c r="DK21" s="17">
        <f t="shared" si="89"/>
        <v>0</v>
      </c>
      <c r="DL21" s="17">
        <f t="shared" si="90"/>
        <v>0</v>
      </c>
      <c r="DM21" s="17">
        <f t="shared" si="91"/>
        <v>0</v>
      </c>
      <c r="DN21" s="17">
        <f t="shared" si="92"/>
        <v>0</v>
      </c>
      <c r="DO21" s="17">
        <f t="shared" si="93"/>
        <v>0</v>
      </c>
      <c r="DP21" s="17">
        <f t="shared" si="94"/>
        <v>0</v>
      </c>
      <c r="DQ21" s="17">
        <f t="shared" si="95"/>
        <v>0</v>
      </c>
      <c r="DR21" s="17">
        <f t="shared" si="96"/>
        <v>0</v>
      </c>
      <c r="DS21" s="17">
        <f t="shared" si="97"/>
        <v>0</v>
      </c>
      <c r="DT21" s="17">
        <f t="shared" si="98"/>
        <v>0</v>
      </c>
      <c r="DU21" s="17">
        <f t="shared" si="99"/>
        <v>0</v>
      </c>
      <c r="DV21" s="17">
        <f t="shared" si="100"/>
        <v>0</v>
      </c>
      <c r="DW21" s="17">
        <f t="shared" si="101"/>
        <v>0</v>
      </c>
      <c r="DX21" s="17">
        <f t="shared" si="102"/>
        <v>0</v>
      </c>
      <c r="DY21" s="17">
        <f t="shared" si="103"/>
        <v>0</v>
      </c>
      <c r="DZ21" s="17">
        <f t="shared" si="104"/>
        <v>0</v>
      </c>
      <c r="EA21" s="17">
        <f t="shared" si="105"/>
        <v>0</v>
      </c>
      <c r="EB21" s="17">
        <f t="shared" si="106"/>
        <v>0</v>
      </c>
      <c r="EC21" s="17">
        <f t="shared" si="107"/>
        <v>0</v>
      </c>
      <c r="ED21" s="17">
        <f t="shared" si="108"/>
        <v>0</v>
      </c>
      <c r="EE21" s="17">
        <f t="shared" si="109"/>
        <v>0</v>
      </c>
      <c r="EF21" s="17">
        <f t="shared" si="110"/>
        <v>0</v>
      </c>
      <c r="EG21" s="17">
        <f t="shared" si="111"/>
        <v>0</v>
      </c>
      <c r="EH21" s="17">
        <f t="shared" si="112"/>
        <v>0</v>
      </c>
      <c r="EI21" s="17">
        <f t="shared" si="113"/>
        <v>0</v>
      </c>
      <c r="EJ21" s="17">
        <f t="shared" si="114"/>
        <v>0</v>
      </c>
      <c r="EK21" s="17">
        <f t="shared" si="115"/>
        <v>0</v>
      </c>
      <c r="EL21" s="17">
        <f t="shared" si="116"/>
        <v>0</v>
      </c>
      <c r="EM21" s="17">
        <f t="shared" si="117"/>
        <v>0</v>
      </c>
      <c r="EN21" s="17">
        <f t="shared" si="118"/>
        <v>0</v>
      </c>
      <c r="EO21" s="17">
        <f t="shared" si="119"/>
        <v>0</v>
      </c>
      <c r="EP21" s="17">
        <f t="shared" si="120"/>
        <v>0</v>
      </c>
      <c r="EQ21" s="17">
        <f t="shared" si="121"/>
        <v>0</v>
      </c>
      <c r="ER21" s="17">
        <f t="shared" si="122"/>
        <v>0</v>
      </c>
      <c r="ES21" s="17">
        <f t="shared" si="123"/>
        <v>0</v>
      </c>
      <c r="ET21" s="17">
        <f t="shared" si="124"/>
        <v>0</v>
      </c>
      <c r="EU21" s="17">
        <f t="shared" si="125"/>
        <v>0</v>
      </c>
      <c r="EV21" s="17">
        <f t="shared" si="126"/>
        <v>0</v>
      </c>
      <c r="EW21" s="17">
        <f t="shared" si="127"/>
        <v>0</v>
      </c>
      <c r="EX21" s="17">
        <f t="shared" si="128"/>
        <v>0</v>
      </c>
      <c r="EY21" s="17">
        <f t="shared" si="129"/>
        <v>0</v>
      </c>
      <c r="EZ21" s="17">
        <f t="shared" si="130"/>
        <v>0</v>
      </c>
      <c r="FA21" s="17">
        <f t="shared" si="131"/>
        <v>0</v>
      </c>
      <c r="FB21" s="17">
        <f t="shared" si="132"/>
        <v>0</v>
      </c>
      <c r="FC21" s="17">
        <f t="shared" si="133"/>
        <v>0</v>
      </c>
      <c r="FD21" s="17">
        <f t="shared" si="134"/>
        <v>0</v>
      </c>
    </row>
    <row r="22" spans="1:160" x14ac:dyDescent="0.25">
      <c r="A22">
        <v>16</v>
      </c>
      <c r="I22" s="21" t="s">
        <v>31</v>
      </c>
      <c r="J22" t="s">
        <v>32</v>
      </c>
      <c r="K22" s="70" t="s">
        <v>34</v>
      </c>
      <c r="L22" s="3">
        <f xml:space="preserve"> COUNTIF($AJ$7:$AJ$206,"&lt;&gt;0")</f>
        <v>0</v>
      </c>
      <c r="M22" s="3">
        <f xml:space="preserve"> COUNTIF($AJ$7:$AJ$206,"=1")</f>
        <v>0</v>
      </c>
      <c r="N22" s="3">
        <f xml:space="preserve"> COUNTIF($AJ$7:$AJ$206,"=2")</f>
        <v>0</v>
      </c>
      <c r="O22" s="3">
        <f xml:space="preserve"> COUNTIF($AJ$7:$AJ$206,"=3")</f>
        <v>0</v>
      </c>
      <c r="P22" s="3">
        <f xml:space="preserve"> COUNTIF($AJ$7:$AJ$206,"=4")</f>
        <v>0</v>
      </c>
      <c r="Q22" s="3">
        <f xml:space="preserve"> COUNTIF($AJ$7:$AJ$206,"=11")</f>
        <v>0</v>
      </c>
      <c r="R22" s="3">
        <f xml:space="preserve"> COUNTIF($AJ$7:$AJ$206,"=12")</f>
        <v>0</v>
      </c>
      <c r="S22" s="3">
        <f xml:space="preserve"> COUNTIF($AJ$7:$AJ$206,"=13")</f>
        <v>0</v>
      </c>
      <c r="T22" s="3">
        <f xml:space="preserve"> COUNTIF($AJ$7:$AJ$206,"=14")</f>
        <v>0</v>
      </c>
      <c r="X22">
        <f t="shared" si="2"/>
        <v>0</v>
      </c>
      <c r="Y22">
        <f t="shared" si="0"/>
        <v>0</v>
      </c>
      <c r="Z22">
        <f t="shared" si="3"/>
        <v>0</v>
      </c>
      <c r="AA22">
        <f t="shared" si="4"/>
        <v>0</v>
      </c>
      <c r="AB22">
        <f t="shared" si="5"/>
        <v>0</v>
      </c>
      <c r="AC22">
        <f t="shared" si="6"/>
        <v>0</v>
      </c>
      <c r="AD22">
        <f t="shared" si="7"/>
        <v>0</v>
      </c>
      <c r="AE22">
        <f t="shared" si="8"/>
        <v>0</v>
      </c>
      <c r="AF22">
        <f t="shared" si="9"/>
        <v>0</v>
      </c>
      <c r="AG22">
        <f t="shared" si="10"/>
        <v>0</v>
      </c>
      <c r="AH22">
        <f t="shared" si="11"/>
        <v>0</v>
      </c>
      <c r="AI22">
        <f t="shared" si="12"/>
        <v>0</v>
      </c>
      <c r="AJ22">
        <f t="shared" si="13"/>
        <v>0</v>
      </c>
      <c r="AK22">
        <f t="shared" si="14"/>
        <v>0</v>
      </c>
      <c r="AL22">
        <f t="shared" si="1"/>
        <v>0</v>
      </c>
      <c r="AN22" s="17">
        <f t="shared" si="15"/>
        <v>0</v>
      </c>
      <c r="AO22" s="17">
        <f t="shared" si="16"/>
        <v>0</v>
      </c>
      <c r="AP22" s="17">
        <f t="shared" si="17"/>
        <v>0</v>
      </c>
      <c r="AQ22" s="17">
        <f t="shared" si="18"/>
        <v>0</v>
      </c>
      <c r="AR22" s="17">
        <f t="shared" si="19"/>
        <v>0</v>
      </c>
      <c r="AS22" s="17">
        <f t="shared" si="20"/>
        <v>0</v>
      </c>
      <c r="AT22" s="17">
        <f t="shared" si="21"/>
        <v>0</v>
      </c>
      <c r="AU22" s="17">
        <f t="shared" si="22"/>
        <v>0</v>
      </c>
      <c r="AW22" s="17">
        <f t="shared" si="23"/>
        <v>0</v>
      </c>
      <c r="AX22" s="17">
        <f t="shared" si="24"/>
        <v>0</v>
      </c>
      <c r="AY22" s="17">
        <f t="shared" si="25"/>
        <v>0</v>
      </c>
      <c r="AZ22" s="17">
        <f t="shared" si="26"/>
        <v>0</v>
      </c>
      <c r="BA22" s="17">
        <f t="shared" si="27"/>
        <v>0</v>
      </c>
      <c r="BB22" s="17">
        <f t="shared" si="28"/>
        <v>0</v>
      </c>
      <c r="BC22" s="17">
        <f t="shared" si="29"/>
        <v>0</v>
      </c>
      <c r="BD22" s="17">
        <f t="shared" si="30"/>
        <v>0</v>
      </c>
      <c r="BE22" s="17">
        <f t="shared" si="31"/>
        <v>0</v>
      </c>
      <c r="BF22" s="17">
        <f t="shared" si="32"/>
        <v>0</v>
      </c>
      <c r="BG22" s="17">
        <f t="shared" si="33"/>
        <v>0</v>
      </c>
      <c r="BH22" s="17">
        <f t="shared" si="34"/>
        <v>0</v>
      </c>
      <c r="BI22" s="17">
        <f t="shared" si="35"/>
        <v>0</v>
      </c>
      <c r="BJ22" s="17">
        <f t="shared" si="36"/>
        <v>0</v>
      </c>
      <c r="BK22" s="17">
        <f t="shared" si="37"/>
        <v>0</v>
      </c>
      <c r="BL22" s="17">
        <f t="shared" si="38"/>
        <v>0</v>
      </c>
      <c r="BM22" s="17">
        <f t="shared" si="39"/>
        <v>0</v>
      </c>
      <c r="BN22" s="17">
        <f t="shared" si="40"/>
        <v>0</v>
      </c>
      <c r="BO22" s="17">
        <f t="shared" si="41"/>
        <v>0</v>
      </c>
      <c r="BP22" s="17">
        <f t="shared" si="42"/>
        <v>0</v>
      </c>
      <c r="BQ22" s="17">
        <f t="shared" si="43"/>
        <v>0</v>
      </c>
      <c r="BR22" s="17">
        <f t="shared" si="44"/>
        <v>0</v>
      </c>
      <c r="BS22" s="17">
        <f t="shared" si="45"/>
        <v>0</v>
      </c>
      <c r="BT22" s="17">
        <f t="shared" si="46"/>
        <v>0</v>
      </c>
      <c r="BU22" s="17">
        <f t="shared" si="47"/>
        <v>0</v>
      </c>
      <c r="BV22" s="17">
        <f t="shared" si="48"/>
        <v>0</v>
      </c>
      <c r="BW22" s="17">
        <f t="shared" si="49"/>
        <v>0</v>
      </c>
      <c r="BX22" s="17">
        <f t="shared" si="50"/>
        <v>0</v>
      </c>
      <c r="BY22" s="17">
        <f t="shared" si="51"/>
        <v>0</v>
      </c>
      <c r="BZ22" s="17">
        <f t="shared" si="52"/>
        <v>0</v>
      </c>
      <c r="CA22" s="17">
        <f t="shared" si="53"/>
        <v>0</v>
      </c>
      <c r="CB22" s="17">
        <f t="shared" si="54"/>
        <v>0</v>
      </c>
      <c r="CC22" s="17">
        <f t="shared" si="55"/>
        <v>0</v>
      </c>
      <c r="CD22" s="17">
        <f t="shared" si="56"/>
        <v>0</v>
      </c>
      <c r="CE22" s="17">
        <f t="shared" si="57"/>
        <v>0</v>
      </c>
      <c r="CF22" s="17">
        <f t="shared" si="58"/>
        <v>0</v>
      </c>
      <c r="CG22" s="17">
        <f t="shared" si="59"/>
        <v>0</v>
      </c>
      <c r="CH22" s="17">
        <f t="shared" si="60"/>
        <v>0</v>
      </c>
      <c r="CI22" s="17">
        <f t="shared" si="61"/>
        <v>0</v>
      </c>
      <c r="CJ22" s="17">
        <f t="shared" si="62"/>
        <v>0</v>
      </c>
      <c r="CK22" s="17">
        <f t="shared" si="63"/>
        <v>0</v>
      </c>
      <c r="CL22" s="17">
        <f t="shared" si="64"/>
        <v>0</v>
      </c>
      <c r="CM22" s="17">
        <f t="shared" si="65"/>
        <v>0</v>
      </c>
      <c r="CN22" s="17">
        <f t="shared" si="66"/>
        <v>0</v>
      </c>
      <c r="CO22" s="17">
        <f t="shared" si="67"/>
        <v>0</v>
      </c>
      <c r="CP22" s="17">
        <f t="shared" si="68"/>
        <v>0</v>
      </c>
      <c r="CQ22" s="17">
        <f t="shared" si="69"/>
        <v>0</v>
      </c>
      <c r="CR22" s="17">
        <f t="shared" si="70"/>
        <v>0</v>
      </c>
      <c r="CS22" s="17">
        <f t="shared" si="71"/>
        <v>0</v>
      </c>
      <c r="CT22" s="17">
        <f t="shared" si="72"/>
        <v>0</v>
      </c>
      <c r="CU22" s="17">
        <f t="shared" si="73"/>
        <v>0</v>
      </c>
      <c r="CV22" s="17">
        <f t="shared" si="74"/>
        <v>0</v>
      </c>
      <c r="CW22" s="17">
        <f t="shared" si="75"/>
        <v>0</v>
      </c>
      <c r="CX22" s="17">
        <f t="shared" si="76"/>
        <v>0</v>
      </c>
      <c r="CY22" s="17">
        <f t="shared" si="77"/>
        <v>0</v>
      </c>
      <c r="CZ22" s="17">
        <f t="shared" si="78"/>
        <v>0</v>
      </c>
      <c r="DA22" s="17">
        <f t="shared" si="79"/>
        <v>0</v>
      </c>
      <c r="DB22" s="17">
        <f t="shared" si="80"/>
        <v>0</v>
      </c>
      <c r="DC22" s="17">
        <f t="shared" si="81"/>
        <v>0</v>
      </c>
      <c r="DD22" s="17">
        <f t="shared" si="82"/>
        <v>0</v>
      </c>
      <c r="DE22" s="17">
        <f t="shared" si="83"/>
        <v>0</v>
      </c>
      <c r="DF22" s="17">
        <f t="shared" si="84"/>
        <v>0</v>
      </c>
      <c r="DG22" s="17">
        <f t="shared" si="85"/>
        <v>0</v>
      </c>
      <c r="DH22" s="17">
        <f t="shared" si="86"/>
        <v>0</v>
      </c>
      <c r="DI22" s="17">
        <f t="shared" si="87"/>
        <v>0</v>
      </c>
      <c r="DJ22" s="17">
        <f t="shared" si="88"/>
        <v>0</v>
      </c>
      <c r="DK22" s="17">
        <f t="shared" si="89"/>
        <v>0</v>
      </c>
      <c r="DL22" s="17">
        <f t="shared" si="90"/>
        <v>0</v>
      </c>
      <c r="DM22" s="17">
        <f t="shared" si="91"/>
        <v>0</v>
      </c>
      <c r="DN22" s="17">
        <f t="shared" si="92"/>
        <v>0</v>
      </c>
      <c r="DO22" s="17">
        <f t="shared" si="93"/>
        <v>0</v>
      </c>
      <c r="DP22" s="17">
        <f t="shared" si="94"/>
        <v>0</v>
      </c>
      <c r="DQ22" s="17">
        <f t="shared" si="95"/>
        <v>0</v>
      </c>
      <c r="DR22" s="17">
        <f t="shared" si="96"/>
        <v>0</v>
      </c>
      <c r="DS22" s="17">
        <f t="shared" si="97"/>
        <v>0</v>
      </c>
      <c r="DT22" s="17">
        <f t="shared" si="98"/>
        <v>0</v>
      </c>
      <c r="DU22" s="17">
        <f t="shared" si="99"/>
        <v>0</v>
      </c>
      <c r="DV22" s="17">
        <f t="shared" si="100"/>
        <v>0</v>
      </c>
      <c r="DW22" s="17">
        <f t="shared" si="101"/>
        <v>0</v>
      </c>
      <c r="DX22" s="17">
        <f t="shared" si="102"/>
        <v>0</v>
      </c>
      <c r="DY22" s="17">
        <f t="shared" si="103"/>
        <v>0</v>
      </c>
      <c r="DZ22" s="17">
        <f t="shared" si="104"/>
        <v>0</v>
      </c>
      <c r="EA22" s="17">
        <f t="shared" si="105"/>
        <v>0</v>
      </c>
      <c r="EB22" s="17">
        <f t="shared" si="106"/>
        <v>0</v>
      </c>
      <c r="EC22" s="17">
        <f t="shared" si="107"/>
        <v>0</v>
      </c>
      <c r="ED22" s="17">
        <f t="shared" si="108"/>
        <v>0</v>
      </c>
      <c r="EE22" s="17">
        <f t="shared" si="109"/>
        <v>0</v>
      </c>
      <c r="EF22" s="17">
        <f t="shared" si="110"/>
        <v>0</v>
      </c>
      <c r="EG22" s="17">
        <f t="shared" si="111"/>
        <v>0</v>
      </c>
      <c r="EH22" s="17">
        <f t="shared" si="112"/>
        <v>0</v>
      </c>
      <c r="EI22" s="17">
        <f t="shared" si="113"/>
        <v>0</v>
      </c>
      <c r="EJ22" s="17">
        <f t="shared" si="114"/>
        <v>0</v>
      </c>
      <c r="EK22" s="17">
        <f t="shared" si="115"/>
        <v>0</v>
      </c>
      <c r="EL22" s="17">
        <f t="shared" si="116"/>
        <v>0</v>
      </c>
      <c r="EM22" s="17">
        <f t="shared" si="117"/>
        <v>0</v>
      </c>
      <c r="EN22" s="17">
        <f t="shared" si="118"/>
        <v>0</v>
      </c>
      <c r="EO22" s="17">
        <f t="shared" si="119"/>
        <v>0</v>
      </c>
      <c r="EP22" s="17">
        <f t="shared" si="120"/>
        <v>0</v>
      </c>
      <c r="EQ22" s="17">
        <f t="shared" si="121"/>
        <v>0</v>
      </c>
      <c r="ER22" s="17">
        <f t="shared" si="122"/>
        <v>0</v>
      </c>
      <c r="ES22" s="17">
        <f t="shared" si="123"/>
        <v>0</v>
      </c>
      <c r="ET22" s="17">
        <f t="shared" si="124"/>
        <v>0</v>
      </c>
      <c r="EU22" s="17">
        <f t="shared" si="125"/>
        <v>0</v>
      </c>
      <c r="EV22" s="17">
        <f t="shared" si="126"/>
        <v>0</v>
      </c>
      <c r="EW22" s="17">
        <f t="shared" si="127"/>
        <v>0</v>
      </c>
      <c r="EX22" s="17">
        <f t="shared" si="128"/>
        <v>0</v>
      </c>
      <c r="EY22" s="17">
        <f t="shared" si="129"/>
        <v>0</v>
      </c>
      <c r="EZ22" s="17">
        <f t="shared" si="130"/>
        <v>0</v>
      </c>
      <c r="FA22" s="17">
        <f t="shared" si="131"/>
        <v>0</v>
      </c>
      <c r="FB22" s="17">
        <f t="shared" si="132"/>
        <v>0</v>
      </c>
      <c r="FC22" s="17">
        <f t="shared" si="133"/>
        <v>0</v>
      </c>
      <c r="FD22" s="17">
        <f t="shared" si="134"/>
        <v>0</v>
      </c>
    </row>
    <row r="23" spans="1:160" x14ac:dyDescent="0.25">
      <c r="A23">
        <v>17</v>
      </c>
      <c r="I23" s="21" t="s">
        <v>51</v>
      </c>
      <c r="J23" t="s">
        <v>63</v>
      </c>
      <c r="L23" s="3">
        <f xml:space="preserve"> COUNTIF($AK$7:$AK$206,"&lt;&gt;0")</f>
        <v>0</v>
      </c>
      <c r="M23" s="3">
        <f xml:space="preserve"> COUNTIF($AK$7:$AK$206,"=1")</f>
        <v>0</v>
      </c>
      <c r="N23" s="3">
        <f xml:space="preserve"> COUNTIF($AK$7:$AK$206,"=2")</f>
        <v>0</v>
      </c>
      <c r="O23" s="3">
        <f xml:space="preserve"> COUNTIF($AK$7:$AK$206,"=3")</f>
        <v>0</v>
      </c>
      <c r="P23" s="3">
        <f xml:space="preserve"> COUNTIF($AK$7:$AK$206,"=4")</f>
        <v>0</v>
      </c>
      <c r="Q23" s="3">
        <f xml:space="preserve"> COUNTIF($AK$7:$AK$206,"=11")</f>
        <v>0</v>
      </c>
      <c r="R23" s="3">
        <f xml:space="preserve"> COUNTIF($AK$7:$AK$206,"=12")</f>
        <v>0</v>
      </c>
      <c r="S23" s="3">
        <f xml:space="preserve"> COUNTIF($AK$7:$AK$206,"=13")</f>
        <v>0</v>
      </c>
      <c r="T23" s="3">
        <f xml:space="preserve"> COUNTIF($AK$7:$AK$206,"=14")</f>
        <v>0</v>
      </c>
      <c r="X23">
        <f t="shared" si="2"/>
        <v>0</v>
      </c>
      <c r="Y23">
        <f t="shared" si="0"/>
        <v>0</v>
      </c>
      <c r="Z23">
        <f t="shared" si="3"/>
        <v>0</v>
      </c>
      <c r="AA23">
        <f t="shared" si="4"/>
        <v>0</v>
      </c>
      <c r="AB23">
        <f t="shared" si="5"/>
        <v>0</v>
      </c>
      <c r="AC23">
        <f t="shared" si="6"/>
        <v>0</v>
      </c>
      <c r="AD23">
        <f t="shared" si="7"/>
        <v>0</v>
      </c>
      <c r="AE23">
        <f t="shared" si="8"/>
        <v>0</v>
      </c>
      <c r="AF23">
        <f t="shared" si="9"/>
        <v>0</v>
      </c>
      <c r="AG23">
        <f t="shared" si="10"/>
        <v>0</v>
      </c>
      <c r="AH23">
        <f t="shared" si="11"/>
        <v>0</v>
      </c>
      <c r="AI23">
        <f t="shared" si="12"/>
        <v>0</v>
      </c>
      <c r="AJ23">
        <f t="shared" si="13"/>
        <v>0</v>
      </c>
      <c r="AK23">
        <f t="shared" si="14"/>
        <v>0</v>
      </c>
      <c r="AL23">
        <f t="shared" si="1"/>
        <v>0</v>
      </c>
      <c r="AN23" s="17">
        <f t="shared" si="15"/>
        <v>0</v>
      </c>
      <c r="AO23" s="17">
        <f t="shared" si="16"/>
        <v>0</v>
      </c>
      <c r="AP23" s="17">
        <f t="shared" si="17"/>
        <v>0</v>
      </c>
      <c r="AQ23" s="17">
        <f t="shared" si="18"/>
        <v>0</v>
      </c>
      <c r="AR23" s="17">
        <f t="shared" si="19"/>
        <v>0</v>
      </c>
      <c r="AS23" s="17">
        <f t="shared" si="20"/>
        <v>0</v>
      </c>
      <c r="AT23" s="17">
        <f t="shared" si="21"/>
        <v>0</v>
      </c>
      <c r="AU23" s="17">
        <f t="shared" si="22"/>
        <v>0</v>
      </c>
      <c r="AW23" s="17">
        <f t="shared" si="23"/>
        <v>0</v>
      </c>
      <c r="AX23" s="17">
        <f t="shared" si="24"/>
        <v>0</v>
      </c>
      <c r="AY23" s="17">
        <f t="shared" si="25"/>
        <v>0</v>
      </c>
      <c r="AZ23" s="17">
        <f t="shared" si="26"/>
        <v>0</v>
      </c>
      <c r="BA23" s="17">
        <f t="shared" si="27"/>
        <v>0</v>
      </c>
      <c r="BB23" s="17">
        <f t="shared" si="28"/>
        <v>0</v>
      </c>
      <c r="BC23" s="17">
        <f t="shared" si="29"/>
        <v>0</v>
      </c>
      <c r="BD23" s="17">
        <f t="shared" si="30"/>
        <v>0</v>
      </c>
      <c r="BE23" s="17">
        <f t="shared" si="31"/>
        <v>0</v>
      </c>
      <c r="BF23" s="17">
        <f t="shared" si="32"/>
        <v>0</v>
      </c>
      <c r="BG23" s="17">
        <f t="shared" si="33"/>
        <v>0</v>
      </c>
      <c r="BH23" s="17">
        <f t="shared" si="34"/>
        <v>0</v>
      </c>
      <c r="BI23" s="17">
        <f t="shared" si="35"/>
        <v>0</v>
      </c>
      <c r="BJ23" s="17">
        <f t="shared" si="36"/>
        <v>0</v>
      </c>
      <c r="BK23" s="17">
        <f t="shared" si="37"/>
        <v>0</v>
      </c>
      <c r="BL23" s="17">
        <f t="shared" si="38"/>
        <v>0</v>
      </c>
      <c r="BM23" s="17">
        <f t="shared" si="39"/>
        <v>0</v>
      </c>
      <c r="BN23" s="17">
        <f t="shared" si="40"/>
        <v>0</v>
      </c>
      <c r="BO23" s="17">
        <f t="shared" si="41"/>
        <v>0</v>
      </c>
      <c r="BP23" s="17">
        <f t="shared" si="42"/>
        <v>0</v>
      </c>
      <c r="BQ23" s="17">
        <f t="shared" si="43"/>
        <v>0</v>
      </c>
      <c r="BR23" s="17">
        <f t="shared" si="44"/>
        <v>0</v>
      </c>
      <c r="BS23" s="17">
        <f t="shared" si="45"/>
        <v>0</v>
      </c>
      <c r="BT23" s="17">
        <f t="shared" si="46"/>
        <v>0</v>
      </c>
      <c r="BU23" s="17">
        <f t="shared" si="47"/>
        <v>0</v>
      </c>
      <c r="BV23" s="17">
        <f t="shared" si="48"/>
        <v>0</v>
      </c>
      <c r="BW23" s="17">
        <f t="shared" si="49"/>
        <v>0</v>
      </c>
      <c r="BX23" s="17">
        <f t="shared" si="50"/>
        <v>0</v>
      </c>
      <c r="BY23" s="17">
        <f t="shared" si="51"/>
        <v>0</v>
      </c>
      <c r="BZ23" s="17">
        <f t="shared" si="52"/>
        <v>0</v>
      </c>
      <c r="CA23" s="17">
        <f t="shared" si="53"/>
        <v>0</v>
      </c>
      <c r="CB23" s="17">
        <f t="shared" si="54"/>
        <v>0</v>
      </c>
      <c r="CC23" s="17">
        <f t="shared" si="55"/>
        <v>0</v>
      </c>
      <c r="CD23" s="17">
        <f t="shared" si="56"/>
        <v>0</v>
      </c>
      <c r="CE23" s="17">
        <f t="shared" si="57"/>
        <v>0</v>
      </c>
      <c r="CF23" s="17">
        <f t="shared" si="58"/>
        <v>0</v>
      </c>
      <c r="CG23" s="17">
        <f t="shared" si="59"/>
        <v>0</v>
      </c>
      <c r="CH23" s="17">
        <f t="shared" si="60"/>
        <v>0</v>
      </c>
      <c r="CI23" s="17">
        <f t="shared" si="61"/>
        <v>0</v>
      </c>
      <c r="CJ23" s="17">
        <f t="shared" si="62"/>
        <v>0</v>
      </c>
      <c r="CK23" s="17">
        <f t="shared" si="63"/>
        <v>0</v>
      </c>
      <c r="CL23" s="17">
        <f t="shared" si="64"/>
        <v>0</v>
      </c>
      <c r="CM23" s="17">
        <f t="shared" si="65"/>
        <v>0</v>
      </c>
      <c r="CN23" s="17">
        <f t="shared" si="66"/>
        <v>0</v>
      </c>
      <c r="CO23" s="17">
        <f t="shared" si="67"/>
        <v>0</v>
      </c>
      <c r="CP23" s="17">
        <f t="shared" si="68"/>
        <v>0</v>
      </c>
      <c r="CQ23" s="17">
        <f t="shared" si="69"/>
        <v>0</v>
      </c>
      <c r="CR23" s="17">
        <f t="shared" si="70"/>
        <v>0</v>
      </c>
      <c r="CS23" s="17">
        <f t="shared" si="71"/>
        <v>0</v>
      </c>
      <c r="CT23" s="17">
        <f t="shared" si="72"/>
        <v>0</v>
      </c>
      <c r="CU23" s="17">
        <f t="shared" si="73"/>
        <v>0</v>
      </c>
      <c r="CV23" s="17">
        <f t="shared" si="74"/>
        <v>0</v>
      </c>
      <c r="CW23" s="17">
        <f t="shared" si="75"/>
        <v>0</v>
      </c>
      <c r="CX23" s="17">
        <f t="shared" si="76"/>
        <v>0</v>
      </c>
      <c r="CY23" s="17">
        <f t="shared" si="77"/>
        <v>0</v>
      </c>
      <c r="CZ23" s="17">
        <f t="shared" si="78"/>
        <v>0</v>
      </c>
      <c r="DA23" s="17">
        <f t="shared" si="79"/>
        <v>0</v>
      </c>
      <c r="DB23" s="17">
        <f t="shared" si="80"/>
        <v>0</v>
      </c>
      <c r="DC23" s="17">
        <f t="shared" si="81"/>
        <v>0</v>
      </c>
      <c r="DD23" s="17">
        <f t="shared" si="82"/>
        <v>0</v>
      </c>
      <c r="DE23" s="17">
        <f t="shared" si="83"/>
        <v>0</v>
      </c>
      <c r="DF23" s="17">
        <f t="shared" si="84"/>
        <v>0</v>
      </c>
      <c r="DG23" s="17">
        <f t="shared" si="85"/>
        <v>0</v>
      </c>
      <c r="DH23" s="17">
        <f t="shared" si="86"/>
        <v>0</v>
      </c>
      <c r="DI23" s="17">
        <f t="shared" si="87"/>
        <v>0</v>
      </c>
      <c r="DJ23" s="17">
        <f t="shared" si="88"/>
        <v>0</v>
      </c>
      <c r="DK23" s="17">
        <f t="shared" si="89"/>
        <v>0</v>
      </c>
      <c r="DL23" s="17">
        <f t="shared" si="90"/>
        <v>0</v>
      </c>
      <c r="DM23" s="17">
        <f t="shared" si="91"/>
        <v>0</v>
      </c>
      <c r="DN23" s="17">
        <f t="shared" si="92"/>
        <v>0</v>
      </c>
      <c r="DO23" s="17">
        <f t="shared" si="93"/>
        <v>0</v>
      </c>
      <c r="DP23" s="17">
        <f t="shared" si="94"/>
        <v>0</v>
      </c>
      <c r="DQ23" s="17">
        <f t="shared" si="95"/>
        <v>0</v>
      </c>
      <c r="DR23" s="17">
        <f t="shared" si="96"/>
        <v>0</v>
      </c>
      <c r="DS23" s="17">
        <f t="shared" si="97"/>
        <v>0</v>
      </c>
      <c r="DT23" s="17">
        <f t="shared" si="98"/>
        <v>0</v>
      </c>
      <c r="DU23" s="17">
        <f t="shared" si="99"/>
        <v>0</v>
      </c>
      <c r="DV23" s="17">
        <f t="shared" si="100"/>
        <v>0</v>
      </c>
      <c r="DW23" s="17">
        <f t="shared" si="101"/>
        <v>0</v>
      </c>
      <c r="DX23" s="17">
        <f t="shared" si="102"/>
        <v>0</v>
      </c>
      <c r="DY23" s="17">
        <f t="shared" si="103"/>
        <v>0</v>
      </c>
      <c r="DZ23" s="17">
        <f t="shared" si="104"/>
        <v>0</v>
      </c>
      <c r="EA23" s="17">
        <f t="shared" si="105"/>
        <v>0</v>
      </c>
      <c r="EB23" s="17">
        <f t="shared" si="106"/>
        <v>0</v>
      </c>
      <c r="EC23" s="17">
        <f t="shared" si="107"/>
        <v>0</v>
      </c>
      <c r="ED23" s="17">
        <f t="shared" si="108"/>
        <v>0</v>
      </c>
      <c r="EE23" s="17">
        <f t="shared" si="109"/>
        <v>0</v>
      </c>
      <c r="EF23" s="17">
        <f t="shared" si="110"/>
        <v>0</v>
      </c>
      <c r="EG23" s="17">
        <f t="shared" si="111"/>
        <v>0</v>
      </c>
      <c r="EH23" s="17">
        <f t="shared" si="112"/>
        <v>0</v>
      </c>
      <c r="EI23" s="17">
        <f t="shared" si="113"/>
        <v>0</v>
      </c>
      <c r="EJ23" s="17">
        <f t="shared" si="114"/>
        <v>0</v>
      </c>
      <c r="EK23" s="17">
        <f t="shared" si="115"/>
        <v>0</v>
      </c>
      <c r="EL23" s="17">
        <f t="shared" si="116"/>
        <v>0</v>
      </c>
      <c r="EM23" s="17">
        <f t="shared" si="117"/>
        <v>0</v>
      </c>
      <c r="EN23" s="17">
        <f t="shared" si="118"/>
        <v>0</v>
      </c>
      <c r="EO23" s="17">
        <f t="shared" si="119"/>
        <v>0</v>
      </c>
      <c r="EP23" s="17">
        <f t="shared" si="120"/>
        <v>0</v>
      </c>
      <c r="EQ23" s="17">
        <f t="shared" si="121"/>
        <v>0</v>
      </c>
      <c r="ER23" s="17">
        <f t="shared" si="122"/>
        <v>0</v>
      </c>
      <c r="ES23" s="17">
        <f t="shared" si="123"/>
        <v>0</v>
      </c>
      <c r="ET23" s="17">
        <f t="shared" si="124"/>
        <v>0</v>
      </c>
      <c r="EU23" s="17">
        <f t="shared" si="125"/>
        <v>0</v>
      </c>
      <c r="EV23" s="17">
        <f t="shared" si="126"/>
        <v>0</v>
      </c>
      <c r="EW23" s="17">
        <f t="shared" si="127"/>
        <v>0</v>
      </c>
      <c r="EX23" s="17">
        <f t="shared" si="128"/>
        <v>0</v>
      </c>
      <c r="EY23" s="17">
        <f t="shared" si="129"/>
        <v>0</v>
      </c>
      <c r="EZ23" s="17">
        <f t="shared" si="130"/>
        <v>0</v>
      </c>
      <c r="FA23" s="17">
        <f t="shared" si="131"/>
        <v>0</v>
      </c>
      <c r="FB23" s="17">
        <f t="shared" si="132"/>
        <v>0</v>
      </c>
      <c r="FC23" s="17">
        <f t="shared" si="133"/>
        <v>0</v>
      </c>
      <c r="FD23" s="17">
        <f t="shared" si="134"/>
        <v>0</v>
      </c>
    </row>
    <row r="24" spans="1:160" x14ac:dyDescent="0.25">
      <c r="A24">
        <v>18</v>
      </c>
      <c r="K24" s="20" t="s">
        <v>53</v>
      </c>
      <c r="L24" s="3">
        <f xml:space="preserve"> COUNTIF($AL$7:$AL$206,"&lt;&gt;0")</f>
        <v>0</v>
      </c>
      <c r="M24" s="3"/>
      <c r="N24" s="3"/>
      <c r="O24" s="3"/>
      <c r="P24" s="3"/>
      <c r="Q24" s="3"/>
      <c r="R24" s="3"/>
      <c r="S24" s="3"/>
      <c r="T24" s="3"/>
      <c r="X24">
        <f t="shared" si="2"/>
        <v>0</v>
      </c>
      <c r="Y24">
        <f t="shared" si="0"/>
        <v>0</v>
      </c>
      <c r="Z24">
        <f t="shared" si="3"/>
        <v>0</v>
      </c>
      <c r="AA24">
        <f t="shared" si="4"/>
        <v>0</v>
      </c>
      <c r="AB24">
        <f t="shared" si="5"/>
        <v>0</v>
      </c>
      <c r="AC24">
        <f t="shared" si="6"/>
        <v>0</v>
      </c>
      <c r="AD24">
        <f t="shared" si="7"/>
        <v>0</v>
      </c>
      <c r="AE24">
        <f t="shared" si="8"/>
        <v>0</v>
      </c>
      <c r="AF24">
        <f t="shared" si="9"/>
        <v>0</v>
      </c>
      <c r="AG24">
        <f t="shared" si="10"/>
        <v>0</v>
      </c>
      <c r="AH24">
        <f t="shared" si="11"/>
        <v>0</v>
      </c>
      <c r="AI24">
        <f t="shared" si="12"/>
        <v>0</v>
      </c>
      <c r="AJ24">
        <f t="shared" si="13"/>
        <v>0</v>
      </c>
      <c r="AK24">
        <f t="shared" si="14"/>
        <v>0</v>
      </c>
      <c r="AL24">
        <f t="shared" si="1"/>
        <v>0</v>
      </c>
      <c r="AN24" s="17">
        <f t="shared" si="15"/>
        <v>0</v>
      </c>
      <c r="AO24" s="17">
        <f t="shared" si="16"/>
        <v>0</v>
      </c>
      <c r="AP24" s="17">
        <f t="shared" si="17"/>
        <v>0</v>
      </c>
      <c r="AQ24" s="17">
        <f t="shared" si="18"/>
        <v>0</v>
      </c>
      <c r="AR24" s="17">
        <f t="shared" si="19"/>
        <v>0</v>
      </c>
      <c r="AS24" s="17">
        <f t="shared" si="20"/>
        <v>0</v>
      </c>
      <c r="AT24" s="17">
        <f t="shared" si="21"/>
        <v>0</v>
      </c>
      <c r="AU24" s="17">
        <f t="shared" si="22"/>
        <v>0</v>
      </c>
      <c r="AW24" s="17">
        <f t="shared" si="23"/>
        <v>0</v>
      </c>
      <c r="AX24" s="17">
        <f t="shared" si="24"/>
        <v>0</v>
      </c>
      <c r="AY24" s="17">
        <f t="shared" si="25"/>
        <v>0</v>
      </c>
      <c r="AZ24" s="17">
        <f t="shared" si="26"/>
        <v>0</v>
      </c>
      <c r="BA24" s="17">
        <f t="shared" si="27"/>
        <v>0</v>
      </c>
      <c r="BB24" s="17">
        <f t="shared" si="28"/>
        <v>0</v>
      </c>
      <c r="BC24" s="17">
        <f t="shared" si="29"/>
        <v>0</v>
      </c>
      <c r="BD24" s="17">
        <f t="shared" si="30"/>
        <v>0</v>
      </c>
      <c r="BE24" s="17">
        <f t="shared" si="31"/>
        <v>0</v>
      </c>
      <c r="BF24" s="17">
        <f t="shared" si="32"/>
        <v>0</v>
      </c>
      <c r="BG24" s="17">
        <f t="shared" si="33"/>
        <v>0</v>
      </c>
      <c r="BH24" s="17">
        <f t="shared" si="34"/>
        <v>0</v>
      </c>
      <c r="BI24" s="17">
        <f t="shared" si="35"/>
        <v>0</v>
      </c>
      <c r="BJ24" s="17">
        <f t="shared" si="36"/>
        <v>0</v>
      </c>
      <c r="BK24" s="17">
        <f t="shared" si="37"/>
        <v>0</v>
      </c>
      <c r="BL24" s="17">
        <f t="shared" si="38"/>
        <v>0</v>
      </c>
      <c r="BM24" s="17">
        <f t="shared" si="39"/>
        <v>0</v>
      </c>
      <c r="BN24" s="17">
        <f t="shared" si="40"/>
        <v>0</v>
      </c>
      <c r="BO24" s="17">
        <f t="shared" si="41"/>
        <v>0</v>
      </c>
      <c r="BP24" s="17">
        <f t="shared" si="42"/>
        <v>0</v>
      </c>
      <c r="BQ24" s="17">
        <f t="shared" si="43"/>
        <v>0</v>
      </c>
      <c r="BR24" s="17">
        <f t="shared" si="44"/>
        <v>0</v>
      </c>
      <c r="BS24" s="17">
        <f t="shared" si="45"/>
        <v>0</v>
      </c>
      <c r="BT24" s="17">
        <f t="shared" si="46"/>
        <v>0</v>
      </c>
      <c r="BU24" s="17">
        <f t="shared" si="47"/>
        <v>0</v>
      </c>
      <c r="BV24" s="17">
        <f t="shared" si="48"/>
        <v>0</v>
      </c>
      <c r="BW24" s="17">
        <f t="shared" si="49"/>
        <v>0</v>
      </c>
      <c r="BX24" s="17">
        <f t="shared" si="50"/>
        <v>0</v>
      </c>
      <c r="BY24" s="17">
        <f t="shared" si="51"/>
        <v>0</v>
      </c>
      <c r="BZ24" s="17">
        <f t="shared" si="52"/>
        <v>0</v>
      </c>
      <c r="CA24" s="17">
        <f t="shared" si="53"/>
        <v>0</v>
      </c>
      <c r="CB24" s="17">
        <f t="shared" si="54"/>
        <v>0</v>
      </c>
      <c r="CC24" s="17">
        <f t="shared" si="55"/>
        <v>0</v>
      </c>
      <c r="CD24" s="17">
        <f t="shared" si="56"/>
        <v>0</v>
      </c>
      <c r="CE24" s="17">
        <f t="shared" si="57"/>
        <v>0</v>
      </c>
      <c r="CF24" s="17">
        <f t="shared" si="58"/>
        <v>0</v>
      </c>
      <c r="CG24" s="17">
        <f t="shared" si="59"/>
        <v>0</v>
      </c>
      <c r="CH24" s="17">
        <f t="shared" si="60"/>
        <v>0</v>
      </c>
      <c r="CI24" s="17">
        <f t="shared" si="61"/>
        <v>0</v>
      </c>
      <c r="CJ24" s="17">
        <f t="shared" si="62"/>
        <v>0</v>
      </c>
      <c r="CK24" s="17">
        <f t="shared" si="63"/>
        <v>0</v>
      </c>
      <c r="CL24" s="17">
        <f t="shared" si="64"/>
        <v>0</v>
      </c>
      <c r="CM24" s="17">
        <f t="shared" si="65"/>
        <v>0</v>
      </c>
      <c r="CN24" s="17">
        <f t="shared" si="66"/>
        <v>0</v>
      </c>
      <c r="CO24" s="17">
        <f t="shared" si="67"/>
        <v>0</v>
      </c>
      <c r="CP24" s="17">
        <f t="shared" si="68"/>
        <v>0</v>
      </c>
      <c r="CQ24" s="17">
        <f t="shared" si="69"/>
        <v>0</v>
      </c>
      <c r="CR24" s="17">
        <f t="shared" si="70"/>
        <v>0</v>
      </c>
      <c r="CS24" s="17">
        <f t="shared" si="71"/>
        <v>0</v>
      </c>
      <c r="CT24" s="17">
        <f t="shared" si="72"/>
        <v>0</v>
      </c>
      <c r="CU24" s="17">
        <f t="shared" si="73"/>
        <v>0</v>
      </c>
      <c r="CV24" s="17">
        <f t="shared" si="74"/>
        <v>0</v>
      </c>
      <c r="CW24" s="17">
        <f t="shared" si="75"/>
        <v>0</v>
      </c>
      <c r="CX24" s="17">
        <f t="shared" si="76"/>
        <v>0</v>
      </c>
      <c r="CY24" s="17">
        <f t="shared" si="77"/>
        <v>0</v>
      </c>
      <c r="CZ24" s="17">
        <f t="shared" si="78"/>
        <v>0</v>
      </c>
      <c r="DA24" s="17">
        <f t="shared" si="79"/>
        <v>0</v>
      </c>
      <c r="DB24" s="17">
        <f t="shared" si="80"/>
        <v>0</v>
      </c>
      <c r="DC24" s="17">
        <f t="shared" si="81"/>
        <v>0</v>
      </c>
      <c r="DD24" s="17">
        <f t="shared" si="82"/>
        <v>0</v>
      </c>
      <c r="DE24" s="17">
        <f t="shared" si="83"/>
        <v>0</v>
      </c>
      <c r="DF24" s="17">
        <f t="shared" si="84"/>
        <v>0</v>
      </c>
      <c r="DG24" s="17">
        <f t="shared" si="85"/>
        <v>0</v>
      </c>
      <c r="DH24" s="17">
        <f t="shared" si="86"/>
        <v>0</v>
      </c>
      <c r="DI24" s="17">
        <f t="shared" si="87"/>
        <v>0</v>
      </c>
      <c r="DJ24" s="17">
        <f t="shared" si="88"/>
        <v>0</v>
      </c>
      <c r="DK24" s="17">
        <f t="shared" si="89"/>
        <v>0</v>
      </c>
      <c r="DL24" s="17">
        <f t="shared" si="90"/>
        <v>0</v>
      </c>
      <c r="DM24" s="17">
        <f t="shared" si="91"/>
        <v>0</v>
      </c>
      <c r="DN24" s="17">
        <f t="shared" si="92"/>
        <v>0</v>
      </c>
      <c r="DO24" s="17">
        <f t="shared" si="93"/>
        <v>0</v>
      </c>
      <c r="DP24" s="17">
        <f t="shared" si="94"/>
        <v>0</v>
      </c>
      <c r="DQ24" s="17">
        <f t="shared" si="95"/>
        <v>0</v>
      </c>
      <c r="DR24" s="17">
        <f t="shared" si="96"/>
        <v>0</v>
      </c>
      <c r="DS24" s="17">
        <f t="shared" si="97"/>
        <v>0</v>
      </c>
      <c r="DT24" s="17">
        <f t="shared" si="98"/>
        <v>0</v>
      </c>
      <c r="DU24" s="17">
        <f t="shared" si="99"/>
        <v>0</v>
      </c>
      <c r="DV24" s="17">
        <f t="shared" si="100"/>
        <v>0</v>
      </c>
      <c r="DW24" s="17">
        <f t="shared" si="101"/>
        <v>0</v>
      </c>
      <c r="DX24" s="17">
        <f t="shared" si="102"/>
        <v>0</v>
      </c>
      <c r="DY24" s="17">
        <f t="shared" si="103"/>
        <v>0</v>
      </c>
      <c r="DZ24" s="17">
        <f t="shared" si="104"/>
        <v>0</v>
      </c>
      <c r="EA24" s="17">
        <f t="shared" si="105"/>
        <v>0</v>
      </c>
      <c r="EB24" s="17">
        <f t="shared" si="106"/>
        <v>0</v>
      </c>
      <c r="EC24" s="17">
        <f t="shared" si="107"/>
        <v>0</v>
      </c>
      <c r="ED24" s="17">
        <f t="shared" si="108"/>
        <v>0</v>
      </c>
      <c r="EE24" s="17">
        <f t="shared" si="109"/>
        <v>0</v>
      </c>
      <c r="EF24" s="17">
        <f t="shared" si="110"/>
        <v>0</v>
      </c>
      <c r="EG24" s="17">
        <f t="shared" si="111"/>
        <v>0</v>
      </c>
      <c r="EH24" s="17">
        <f t="shared" si="112"/>
        <v>0</v>
      </c>
      <c r="EI24" s="17">
        <f t="shared" si="113"/>
        <v>0</v>
      </c>
      <c r="EJ24" s="17">
        <f t="shared" si="114"/>
        <v>0</v>
      </c>
      <c r="EK24" s="17">
        <f t="shared" si="115"/>
        <v>0</v>
      </c>
      <c r="EL24" s="17">
        <f t="shared" si="116"/>
        <v>0</v>
      </c>
      <c r="EM24" s="17">
        <f t="shared" si="117"/>
        <v>0</v>
      </c>
      <c r="EN24" s="17">
        <f t="shared" si="118"/>
        <v>0</v>
      </c>
      <c r="EO24" s="17">
        <f t="shared" si="119"/>
        <v>0</v>
      </c>
      <c r="EP24" s="17">
        <f t="shared" si="120"/>
        <v>0</v>
      </c>
      <c r="EQ24" s="17">
        <f t="shared" si="121"/>
        <v>0</v>
      </c>
      <c r="ER24" s="17">
        <f t="shared" si="122"/>
        <v>0</v>
      </c>
      <c r="ES24" s="17">
        <f t="shared" si="123"/>
        <v>0</v>
      </c>
      <c r="ET24" s="17">
        <f t="shared" si="124"/>
        <v>0</v>
      </c>
      <c r="EU24" s="17">
        <f t="shared" si="125"/>
        <v>0</v>
      </c>
      <c r="EV24" s="17">
        <f t="shared" si="126"/>
        <v>0</v>
      </c>
      <c r="EW24" s="17">
        <f t="shared" si="127"/>
        <v>0</v>
      </c>
      <c r="EX24" s="17">
        <f t="shared" si="128"/>
        <v>0</v>
      </c>
      <c r="EY24" s="17">
        <f t="shared" si="129"/>
        <v>0</v>
      </c>
      <c r="EZ24" s="17">
        <f t="shared" si="130"/>
        <v>0</v>
      </c>
      <c r="FA24" s="17">
        <f t="shared" si="131"/>
        <v>0</v>
      </c>
      <c r="FB24" s="17">
        <f t="shared" si="132"/>
        <v>0</v>
      </c>
      <c r="FC24" s="17">
        <f t="shared" si="133"/>
        <v>0</v>
      </c>
      <c r="FD24" s="17">
        <f t="shared" si="134"/>
        <v>0</v>
      </c>
    </row>
    <row r="25" spans="1:160" x14ac:dyDescent="0.25">
      <c r="A25">
        <v>19</v>
      </c>
      <c r="L25" s="3"/>
      <c r="M25" s="3"/>
      <c r="N25" s="3"/>
      <c r="O25" s="3"/>
      <c r="P25" s="3"/>
      <c r="Q25" s="3"/>
      <c r="R25" s="3"/>
      <c r="S25" s="3"/>
      <c r="T25" s="3"/>
      <c r="X25">
        <f t="shared" si="2"/>
        <v>0</v>
      </c>
      <c r="Y25">
        <f t="shared" si="0"/>
        <v>0</v>
      </c>
      <c r="Z25">
        <f t="shared" si="3"/>
        <v>0</v>
      </c>
      <c r="AA25">
        <f t="shared" si="4"/>
        <v>0</v>
      </c>
      <c r="AB25">
        <f t="shared" si="5"/>
        <v>0</v>
      </c>
      <c r="AC25">
        <f t="shared" si="6"/>
        <v>0</v>
      </c>
      <c r="AD25">
        <f t="shared" si="7"/>
        <v>0</v>
      </c>
      <c r="AE25">
        <f t="shared" si="8"/>
        <v>0</v>
      </c>
      <c r="AF25">
        <f t="shared" si="9"/>
        <v>0</v>
      </c>
      <c r="AG25">
        <f t="shared" si="10"/>
        <v>0</v>
      </c>
      <c r="AH25">
        <f t="shared" si="11"/>
        <v>0</v>
      </c>
      <c r="AI25">
        <f t="shared" si="12"/>
        <v>0</v>
      </c>
      <c r="AJ25">
        <f t="shared" si="13"/>
        <v>0</v>
      </c>
      <c r="AK25">
        <f t="shared" si="14"/>
        <v>0</v>
      </c>
      <c r="AL25">
        <f t="shared" si="1"/>
        <v>0</v>
      </c>
      <c r="AN25" s="17">
        <f t="shared" si="15"/>
        <v>0</v>
      </c>
      <c r="AO25" s="17">
        <f t="shared" si="16"/>
        <v>0</v>
      </c>
      <c r="AP25" s="17">
        <f t="shared" si="17"/>
        <v>0</v>
      </c>
      <c r="AQ25" s="17">
        <f t="shared" si="18"/>
        <v>0</v>
      </c>
      <c r="AR25" s="17">
        <f t="shared" si="19"/>
        <v>0</v>
      </c>
      <c r="AS25" s="17">
        <f t="shared" si="20"/>
        <v>0</v>
      </c>
      <c r="AT25" s="17">
        <f t="shared" si="21"/>
        <v>0</v>
      </c>
      <c r="AU25" s="17">
        <f t="shared" si="22"/>
        <v>0</v>
      </c>
      <c r="AW25" s="17">
        <f t="shared" si="23"/>
        <v>0</v>
      </c>
      <c r="AX25" s="17">
        <f t="shared" si="24"/>
        <v>0</v>
      </c>
      <c r="AY25" s="17">
        <f t="shared" si="25"/>
        <v>0</v>
      </c>
      <c r="AZ25" s="17">
        <f t="shared" si="26"/>
        <v>0</v>
      </c>
      <c r="BA25" s="17">
        <f t="shared" si="27"/>
        <v>0</v>
      </c>
      <c r="BB25" s="17">
        <f t="shared" si="28"/>
        <v>0</v>
      </c>
      <c r="BC25" s="17">
        <f t="shared" si="29"/>
        <v>0</v>
      </c>
      <c r="BD25" s="17">
        <f t="shared" si="30"/>
        <v>0</v>
      </c>
      <c r="BE25" s="17">
        <f t="shared" si="31"/>
        <v>0</v>
      </c>
      <c r="BF25" s="17">
        <f t="shared" si="32"/>
        <v>0</v>
      </c>
      <c r="BG25" s="17">
        <f t="shared" si="33"/>
        <v>0</v>
      </c>
      <c r="BH25" s="17">
        <f t="shared" si="34"/>
        <v>0</v>
      </c>
      <c r="BI25" s="17">
        <f t="shared" si="35"/>
        <v>0</v>
      </c>
      <c r="BJ25" s="17">
        <f t="shared" si="36"/>
        <v>0</v>
      </c>
      <c r="BK25" s="17">
        <f t="shared" si="37"/>
        <v>0</v>
      </c>
      <c r="BL25" s="17">
        <f t="shared" si="38"/>
        <v>0</v>
      </c>
      <c r="BM25" s="17">
        <f t="shared" si="39"/>
        <v>0</v>
      </c>
      <c r="BN25" s="17">
        <f t="shared" si="40"/>
        <v>0</v>
      </c>
      <c r="BO25" s="17">
        <f t="shared" si="41"/>
        <v>0</v>
      </c>
      <c r="BP25" s="17">
        <f t="shared" si="42"/>
        <v>0</v>
      </c>
      <c r="BQ25" s="17">
        <f t="shared" si="43"/>
        <v>0</v>
      </c>
      <c r="BR25" s="17">
        <f t="shared" si="44"/>
        <v>0</v>
      </c>
      <c r="BS25" s="17">
        <f t="shared" si="45"/>
        <v>0</v>
      </c>
      <c r="BT25" s="17">
        <f t="shared" si="46"/>
        <v>0</v>
      </c>
      <c r="BU25" s="17">
        <f t="shared" si="47"/>
        <v>0</v>
      </c>
      <c r="BV25" s="17">
        <f t="shared" si="48"/>
        <v>0</v>
      </c>
      <c r="BW25" s="17">
        <f t="shared" si="49"/>
        <v>0</v>
      </c>
      <c r="BX25" s="17">
        <f t="shared" si="50"/>
        <v>0</v>
      </c>
      <c r="BY25" s="17">
        <f t="shared" si="51"/>
        <v>0</v>
      </c>
      <c r="BZ25" s="17">
        <f t="shared" si="52"/>
        <v>0</v>
      </c>
      <c r="CA25" s="17">
        <f t="shared" si="53"/>
        <v>0</v>
      </c>
      <c r="CB25" s="17">
        <f t="shared" si="54"/>
        <v>0</v>
      </c>
      <c r="CC25" s="17">
        <f t="shared" si="55"/>
        <v>0</v>
      </c>
      <c r="CD25" s="17">
        <f t="shared" si="56"/>
        <v>0</v>
      </c>
      <c r="CE25" s="17">
        <f t="shared" si="57"/>
        <v>0</v>
      </c>
      <c r="CF25" s="17">
        <f t="shared" si="58"/>
        <v>0</v>
      </c>
      <c r="CG25" s="17">
        <f t="shared" si="59"/>
        <v>0</v>
      </c>
      <c r="CH25" s="17">
        <f t="shared" si="60"/>
        <v>0</v>
      </c>
      <c r="CI25" s="17">
        <f t="shared" si="61"/>
        <v>0</v>
      </c>
      <c r="CJ25" s="17">
        <f t="shared" si="62"/>
        <v>0</v>
      </c>
      <c r="CK25" s="17">
        <f t="shared" si="63"/>
        <v>0</v>
      </c>
      <c r="CL25" s="17">
        <f t="shared" si="64"/>
        <v>0</v>
      </c>
      <c r="CM25" s="17">
        <f t="shared" si="65"/>
        <v>0</v>
      </c>
      <c r="CN25" s="17">
        <f t="shared" si="66"/>
        <v>0</v>
      </c>
      <c r="CO25" s="17">
        <f t="shared" si="67"/>
        <v>0</v>
      </c>
      <c r="CP25" s="17">
        <f t="shared" si="68"/>
        <v>0</v>
      </c>
      <c r="CQ25" s="17">
        <f t="shared" si="69"/>
        <v>0</v>
      </c>
      <c r="CR25" s="17">
        <f t="shared" si="70"/>
        <v>0</v>
      </c>
      <c r="CS25" s="17">
        <f t="shared" si="71"/>
        <v>0</v>
      </c>
      <c r="CT25" s="17">
        <f t="shared" si="72"/>
        <v>0</v>
      </c>
      <c r="CU25" s="17">
        <f t="shared" si="73"/>
        <v>0</v>
      </c>
      <c r="CV25" s="17">
        <f t="shared" si="74"/>
        <v>0</v>
      </c>
      <c r="CW25" s="17">
        <f t="shared" si="75"/>
        <v>0</v>
      </c>
      <c r="CX25" s="17">
        <f t="shared" si="76"/>
        <v>0</v>
      </c>
      <c r="CY25" s="17">
        <f t="shared" si="77"/>
        <v>0</v>
      </c>
      <c r="CZ25" s="17">
        <f t="shared" si="78"/>
        <v>0</v>
      </c>
      <c r="DA25" s="17">
        <f t="shared" si="79"/>
        <v>0</v>
      </c>
      <c r="DB25" s="17">
        <f t="shared" si="80"/>
        <v>0</v>
      </c>
      <c r="DC25" s="17">
        <f t="shared" si="81"/>
        <v>0</v>
      </c>
      <c r="DD25" s="17">
        <f t="shared" si="82"/>
        <v>0</v>
      </c>
      <c r="DE25" s="17">
        <f t="shared" si="83"/>
        <v>0</v>
      </c>
      <c r="DF25" s="17">
        <f t="shared" si="84"/>
        <v>0</v>
      </c>
      <c r="DG25" s="17">
        <f t="shared" si="85"/>
        <v>0</v>
      </c>
      <c r="DH25" s="17">
        <f t="shared" si="86"/>
        <v>0</v>
      </c>
      <c r="DI25" s="17">
        <f t="shared" si="87"/>
        <v>0</v>
      </c>
      <c r="DJ25" s="17">
        <f t="shared" si="88"/>
        <v>0</v>
      </c>
      <c r="DK25" s="17">
        <f t="shared" si="89"/>
        <v>0</v>
      </c>
      <c r="DL25" s="17">
        <f t="shared" si="90"/>
        <v>0</v>
      </c>
      <c r="DM25" s="17">
        <f t="shared" si="91"/>
        <v>0</v>
      </c>
      <c r="DN25" s="17">
        <f t="shared" si="92"/>
        <v>0</v>
      </c>
      <c r="DO25" s="17">
        <f t="shared" si="93"/>
        <v>0</v>
      </c>
      <c r="DP25" s="17">
        <f t="shared" si="94"/>
        <v>0</v>
      </c>
      <c r="DQ25" s="17">
        <f t="shared" si="95"/>
        <v>0</v>
      </c>
      <c r="DR25" s="17">
        <f t="shared" si="96"/>
        <v>0</v>
      </c>
      <c r="DS25" s="17">
        <f t="shared" si="97"/>
        <v>0</v>
      </c>
      <c r="DT25" s="17">
        <f t="shared" si="98"/>
        <v>0</v>
      </c>
      <c r="DU25" s="17">
        <f t="shared" si="99"/>
        <v>0</v>
      </c>
      <c r="DV25" s="17">
        <f t="shared" si="100"/>
        <v>0</v>
      </c>
      <c r="DW25" s="17">
        <f t="shared" si="101"/>
        <v>0</v>
      </c>
      <c r="DX25" s="17">
        <f t="shared" si="102"/>
        <v>0</v>
      </c>
      <c r="DY25" s="17">
        <f t="shared" si="103"/>
        <v>0</v>
      </c>
      <c r="DZ25" s="17">
        <f t="shared" si="104"/>
        <v>0</v>
      </c>
      <c r="EA25" s="17">
        <f t="shared" si="105"/>
        <v>0</v>
      </c>
      <c r="EB25" s="17">
        <f t="shared" si="106"/>
        <v>0</v>
      </c>
      <c r="EC25" s="17">
        <f t="shared" si="107"/>
        <v>0</v>
      </c>
      <c r="ED25" s="17">
        <f t="shared" si="108"/>
        <v>0</v>
      </c>
      <c r="EE25" s="17">
        <f t="shared" si="109"/>
        <v>0</v>
      </c>
      <c r="EF25" s="17">
        <f t="shared" si="110"/>
        <v>0</v>
      </c>
      <c r="EG25" s="17">
        <f t="shared" si="111"/>
        <v>0</v>
      </c>
      <c r="EH25" s="17">
        <f t="shared" si="112"/>
        <v>0</v>
      </c>
      <c r="EI25" s="17">
        <f t="shared" si="113"/>
        <v>0</v>
      </c>
      <c r="EJ25" s="17">
        <f t="shared" si="114"/>
        <v>0</v>
      </c>
      <c r="EK25" s="17">
        <f t="shared" si="115"/>
        <v>0</v>
      </c>
      <c r="EL25" s="17">
        <f t="shared" si="116"/>
        <v>0</v>
      </c>
      <c r="EM25" s="17">
        <f t="shared" si="117"/>
        <v>0</v>
      </c>
      <c r="EN25" s="17">
        <f t="shared" si="118"/>
        <v>0</v>
      </c>
      <c r="EO25" s="17">
        <f t="shared" si="119"/>
        <v>0</v>
      </c>
      <c r="EP25" s="17">
        <f t="shared" si="120"/>
        <v>0</v>
      </c>
      <c r="EQ25" s="17">
        <f t="shared" si="121"/>
        <v>0</v>
      </c>
      <c r="ER25" s="17">
        <f t="shared" si="122"/>
        <v>0</v>
      </c>
      <c r="ES25" s="17">
        <f t="shared" si="123"/>
        <v>0</v>
      </c>
      <c r="ET25" s="17">
        <f t="shared" si="124"/>
        <v>0</v>
      </c>
      <c r="EU25" s="17">
        <f t="shared" si="125"/>
        <v>0</v>
      </c>
      <c r="EV25" s="17">
        <f t="shared" si="126"/>
        <v>0</v>
      </c>
      <c r="EW25" s="17">
        <f t="shared" si="127"/>
        <v>0</v>
      </c>
      <c r="EX25" s="17">
        <f t="shared" si="128"/>
        <v>0</v>
      </c>
      <c r="EY25" s="17">
        <f t="shared" si="129"/>
        <v>0</v>
      </c>
      <c r="EZ25" s="17">
        <f t="shared" si="130"/>
        <v>0</v>
      </c>
      <c r="FA25" s="17">
        <f t="shared" si="131"/>
        <v>0</v>
      </c>
      <c r="FB25" s="17">
        <f t="shared" si="132"/>
        <v>0</v>
      </c>
      <c r="FC25" s="17">
        <f t="shared" si="133"/>
        <v>0</v>
      </c>
      <c r="FD25" s="17">
        <f t="shared" si="134"/>
        <v>0</v>
      </c>
    </row>
    <row r="26" spans="1:160" x14ac:dyDescent="0.25">
      <c r="A26">
        <v>20</v>
      </c>
      <c r="K26" s="11" t="s">
        <v>65</v>
      </c>
      <c r="L26" s="3">
        <f xml:space="preserve"> SUM(L10:L24)</f>
        <v>8</v>
      </c>
      <c r="M26" s="3">
        <f t="shared" ref="M26:T26" si="135" xml:space="preserve"> SUM(M10:M24)</f>
        <v>2</v>
      </c>
      <c r="N26" s="3">
        <f t="shared" si="135"/>
        <v>3</v>
      </c>
      <c r="O26" s="3">
        <f t="shared" si="135"/>
        <v>3</v>
      </c>
      <c r="P26" s="3">
        <f t="shared" si="135"/>
        <v>0</v>
      </c>
      <c r="Q26" s="3">
        <f t="shared" si="135"/>
        <v>0</v>
      </c>
      <c r="R26" s="3">
        <f t="shared" si="135"/>
        <v>0</v>
      </c>
      <c r="S26" s="3">
        <f t="shared" si="135"/>
        <v>0</v>
      </c>
      <c r="T26" s="3">
        <f t="shared" si="135"/>
        <v>0</v>
      </c>
      <c r="X26">
        <f t="shared" si="2"/>
        <v>0</v>
      </c>
      <c r="Y26">
        <f t="shared" si="0"/>
        <v>0</v>
      </c>
      <c r="Z26">
        <f t="shared" si="3"/>
        <v>0</v>
      </c>
      <c r="AA26">
        <f t="shared" si="4"/>
        <v>0</v>
      </c>
      <c r="AB26">
        <f t="shared" si="5"/>
        <v>0</v>
      </c>
      <c r="AC26">
        <f t="shared" si="6"/>
        <v>0</v>
      </c>
      <c r="AD26">
        <f t="shared" si="7"/>
        <v>0</v>
      </c>
      <c r="AE26">
        <f t="shared" si="8"/>
        <v>0</v>
      </c>
      <c r="AF26">
        <f t="shared" si="9"/>
        <v>0</v>
      </c>
      <c r="AG26">
        <f t="shared" si="10"/>
        <v>0</v>
      </c>
      <c r="AH26">
        <f t="shared" si="11"/>
        <v>0</v>
      </c>
      <c r="AI26">
        <f t="shared" si="12"/>
        <v>0</v>
      </c>
      <c r="AJ26">
        <f t="shared" si="13"/>
        <v>0</v>
      </c>
      <c r="AK26">
        <f t="shared" si="14"/>
        <v>0</v>
      </c>
      <c r="AL26">
        <f t="shared" si="1"/>
        <v>0</v>
      </c>
      <c r="AN26" s="17">
        <f t="shared" si="15"/>
        <v>0</v>
      </c>
      <c r="AO26" s="17">
        <f t="shared" si="16"/>
        <v>0</v>
      </c>
      <c r="AP26" s="17">
        <f t="shared" si="17"/>
        <v>0</v>
      </c>
      <c r="AQ26" s="17">
        <f t="shared" si="18"/>
        <v>0</v>
      </c>
      <c r="AR26" s="17">
        <f t="shared" si="19"/>
        <v>0</v>
      </c>
      <c r="AS26" s="17">
        <f t="shared" si="20"/>
        <v>0</v>
      </c>
      <c r="AT26" s="17">
        <f t="shared" si="21"/>
        <v>0</v>
      </c>
      <c r="AU26" s="17">
        <f t="shared" si="22"/>
        <v>0</v>
      </c>
      <c r="AW26" s="17">
        <f t="shared" si="23"/>
        <v>0</v>
      </c>
      <c r="AX26" s="17">
        <f t="shared" si="24"/>
        <v>0</v>
      </c>
      <c r="AY26" s="17">
        <f t="shared" si="25"/>
        <v>0</v>
      </c>
      <c r="AZ26" s="17">
        <f t="shared" si="26"/>
        <v>0</v>
      </c>
      <c r="BA26" s="17">
        <f t="shared" si="27"/>
        <v>0</v>
      </c>
      <c r="BB26" s="17">
        <f t="shared" si="28"/>
        <v>0</v>
      </c>
      <c r="BC26" s="17">
        <f t="shared" si="29"/>
        <v>0</v>
      </c>
      <c r="BD26" s="17">
        <f t="shared" si="30"/>
        <v>0</v>
      </c>
      <c r="BE26" s="17">
        <f t="shared" si="31"/>
        <v>0</v>
      </c>
      <c r="BF26" s="17">
        <f t="shared" si="32"/>
        <v>0</v>
      </c>
      <c r="BG26" s="17">
        <f t="shared" si="33"/>
        <v>0</v>
      </c>
      <c r="BH26" s="17">
        <f t="shared" si="34"/>
        <v>0</v>
      </c>
      <c r="BI26" s="17">
        <f t="shared" si="35"/>
        <v>0</v>
      </c>
      <c r="BJ26" s="17">
        <f t="shared" si="36"/>
        <v>0</v>
      </c>
      <c r="BK26" s="17">
        <f t="shared" si="37"/>
        <v>0</v>
      </c>
      <c r="BL26" s="17">
        <f t="shared" si="38"/>
        <v>0</v>
      </c>
      <c r="BM26" s="17">
        <f t="shared" si="39"/>
        <v>0</v>
      </c>
      <c r="BN26" s="17">
        <f t="shared" si="40"/>
        <v>0</v>
      </c>
      <c r="BO26" s="17">
        <f t="shared" si="41"/>
        <v>0</v>
      </c>
      <c r="BP26" s="17">
        <f t="shared" si="42"/>
        <v>0</v>
      </c>
      <c r="BQ26" s="17">
        <f t="shared" si="43"/>
        <v>0</v>
      </c>
      <c r="BR26" s="17">
        <f t="shared" si="44"/>
        <v>0</v>
      </c>
      <c r="BS26" s="17">
        <f t="shared" si="45"/>
        <v>0</v>
      </c>
      <c r="BT26" s="17">
        <f t="shared" si="46"/>
        <v>0</v>
      </c>
      <c r="BU26" s="17">
        <f t="shared" si="47"/>
        <v>0</v>
      </c>
      <c r="BV26" s="17">
        <f t="shared" si="48"/>
        <v>0</v>
      </c>
      <c r="BW26" s="17">
        <f t="shared" si="49"/>
        <v>0</v>
      </c>
      <c r="BX26" s="17">
        <f t="shared" si="50"/>
        <v>0</v>
      </c>
      <c r="BY26" s="17">
        <f t="shared" si="51"/>
        <v>0</v>
      </c>
      <c r="BZ26" s="17">
        <f t="shared" si="52"/>
        <v>0</v>
      </c>
      <c r="CA26" s="17">
        <f t="shared" si="53"/>
        <v>0</v>
      </c>
      <c r="CB26" s="17">
        <f t="shared" si="54"/>
        <v>0</v>
      </c>
      <c r="CC26" s="17">
        <f t="shared" si="55"/>
        <v>0</v>
      </c>
      <c r="CD26" s="17">
        <f t="shared" si="56"/>
        <v>0</v>
      </c>
      <c r="CE26" s="17">
        <f t="shared" si="57"/>
        <v>0</v>
      </c>
      <c r="CF26" s="17">
        <f t="shared" si="58"/>
        <v>0</v>
      </c>
      <c r="CG26" s="17">
        <f t="shared" si="59"/>
        <v>0</v>
      </c>
      <c r="CH26" s="17">
        <f t="shared" si="60"/>
        <v>0</v>
      </c>
      <c r="CI26" s="17">
        <f t="shared" si="61"/>
        <v>0</v>
      </c>
      <c r="CJ26" s="17">
        <f t="shared" si="62"/>
        <v>0</v>
      </c>
      <c r="CK26" s="17">
        <f t="shared" si="63"/>
        <v>0</v>
      </c>
      <c r="CL26" s="17">
        <f t="shared" si="64"/>
        <v>0</v>
      </c>
      <c r="CM26" s="17">
        <f t="shared" si="65"/>
        <v>0</v>
      </c>
      <c r="CN26" s="17">
        <f t="shared" si="66"/>
        <v>0</v>
      </c>
      <c r="CO26" s="17">
        <f t="shared" si="67"/>
        <v>0</v>
      </c>
      <c r="CP26" s="17">
        <f t="shared" si="68"/>
        <v>0</v>
      </c>
      <c r="CQ26" s="17">
        <f t="shared" si="69"/>
        <v>0</v>
      </c>
      <c r="CR26" s="17">
        <f t="shared" si="70"/>
        <v>0</v>
      </c>
      <c r="CS26" s="17">
        <f t="shared" si="71"/>
        <v>0</v>
      </c>
      <c r="CT26" s="17">
        <f t="shared" si="72"/>
        <v>0</v>
      </c>
      <c r="CU26" s="17">
        <f t="shared" si="73"/>
        <v>0</v>
      </c>
      <c r="CV26" s="17">
        <f t="shared" si="74"/>
        <v>0</v>
      </c>
      <c r="CW26" s="17">
        <f t="shared" si="75"/>
        <v>0</v>
      </c>
      <c r="CX26" s="17">
        <f t="shared" si="76"/>
        <v>0</v>
      </c>
      <c r="CY26" s="17">
        <f t="shared" si="77"/>
        <v>0</v>
      </c>
      <c r="CZ26" s="17">
        <f t="shared" si="78"/>
        <v>0</v>
      </c>
      <c r="DA26" s="17">
        <f t="shared" si="79"/>
        <v>0</v>
      </c>
      <c r="DB26" s="17">
        <f t="shared" si="80"/>
        <v>0</v>
      </c>
      <c r="DC26" s="17">
        <f t="shared" si="81"/>
        <v>0</v>
      </c>
      <c r="DD26" s="17">
        <f t="shared" si="82"/>
        <v>0</v>
      </c>
      <c r="DE26" s="17">
        <f t="shared" si="83"/>
        <v>0</v>
      </c>
      <c r="DF26" s="17">
        <f t="shared" si="84"/>
        <v>0</v>
      </c>
      <c r="DG26" s="17">
        <f t="shared" si="85"/>
        <v>0</v>
      </c>
      <c r="DH26" s="17">
        <f t="shared" si="86"/>
        <v>0</v>
      </c>
      <c r="DI26" s="17">
        <f t="shared" si="87"/>
        <v>0</v>
      </c>
      <c r="DJ26" s="17">
        <f t="shared" si="88"/>
        <v>0</v>
      </c>
      <c r="DK26" s="17">
        <f t="shared" si="89"/>
        <v>0</v>
      </c>
      <c r="DL26" s="17">
        <f t="shared" si="90"/>
        <v>0</v>
      </c>
      <c r="DM26" s="17">
        <f t="shared" si="91"/>
        <v>0</v>
      </c>
      <c r="DN26" s="17">
        <f t="shared" si="92"/>
        <v>0</v>
      </c>
      <c r="DO26" s="17">
        <f t="shared" si="93"/>
        <v>0</v>
      </c>
      <c r="DP26" s="17">
        <f t="shared" si="94"/>
        <v>0</v>
      </c>
      <c r="DQ26" s="17">
        <f t="shared" si="95"/>
        <v>0</v>
      </c>
      <c r="DR26" s="17">
        <f t="shared" si="96"/>
        <v>0</v>
      </c>
      <c r="DS26" s="17">
        <f t="shared" si="97"/>
        <v>0</v>
      </c>
      <c r="DT26" s="17">
        <f t="shared" si="98"/>
        <v>0</v>
      </c>
      <c r="DU26" s="17">
        <f t="shared" si="99"/>
        <v>0</v>
      </c>
      <c r="DV26" s="17">
        <f t="shared" si="100"/>
        <v>0</v>
      </c>
      <c r="DW26" s="17">
        <f t="shared" si="101"/>
        <v>0</v>
      </c>
      <c r="DX26" s="17">
        <f t="shared" si="102"/>
        <v>0</v>
      </c>
      <c r="DY26" s="17">
        <f t="shared" si="103"/>
        <v>0</v>
      </c>
      <c r="DZ26" s="17">
        <f t="shared" si="104"/>
        <v>0</v>
      </c>
      <c r="EA26" s="17">
        <f t="shared" si="105"/>
        <v>0</v>
      </c>
      <c r="EB26" s="17">
        <f t="shared" si="106"/>
        <v>0</v>
      </c>
      <c r="EC26" s="17">
        <f t="shared" si="107"/>
        <v>0</v>
      </c>
      <c r="ED26" s="17">
        <f t="shared" si="108"/>
        <v>0</v>
      </c>
      <c r="EE26" s="17">
        <f t="shared" si="109"/>
        <v>0</v>
      </c>
      <c r="EF26" s="17">
        <f t="shared" si="110"/>
        <v>0</v>
      </c>
      <c r="EG26" s="17">
        <f t="shared" si="111"/>
        <v>0</v>
      </c>
      <c r="EH26" s="17">
        <f t="shared" si="112"/>
        <v>0</v>
      </c>
      <c r="EI26" s="17">
        <f t="shared" si="113"/>
        <v>0</v>
      </c>
      <c r="EJ26" s="17">
        <f t="shared" si="114"/>
        <v>0</v>
      </c>
      <c r="EK26" s="17">
        <f t="shared" si="115"/>
        <v>0</v>
      </c>
      <c r="EL26" s="17">
        <f t="shared" si="116"/>
        <v>0</v>
      </c>
      <c r="EM26" s="17">
        <f t="shared" si="117"/>
        <v>0</v>
      </c>
      <c r="EN26" s="17">
        <f t="shared" si="118"/>
        <v>0</v>
      </c>
      <c r="EO26" s="17">
        <f t="shared" si="119"/>
        <v>0</v>
      </c>
      <c r="EP26" s="17">
        <f t="shared" si="120"/>
        <v>0</v>
      </c>
      <c r="EQ26" s="17">
        <f t="shared" si="121"/>
        <v>0</v>
      </c>
      <c r="ER26" s="17">
        <f t="shared" si="122"/>
        <v>0</v>
      </c>
      <c r="ES26" s="17">
        <f t="shared" si="123"/>
        <v>0</v>
      </c>
      <c r="ET26" s="17">
        <f t="shared" si="124"/>
        <v>0</v>
      </c>
      <c r="EU26" s="17">
        <f t="shared" si="125"/>
        <v>0</v>
      </c>
      <c r="EV26" s="17">
        <f t="shared" si="126"/>
        <v>0</v>
      </c>
      <c r="EW26" s="17">
        <f t="shared" si="127"/>
        <v>0</v>
      </c>
      <c r="EX26" s="17">
        <f t="shared" si="128"/>
        <v>0</v>
      </c>
      <c r="EY26" s="17">
        <f t="shared" si="129"/>
        <v>0</v>
      </c>
      <c r="EZ26" s="17">
        <f t="shared" si="130"/>
        <v>0</v>
      </c>
      <c r="FA26" s="17">
        <f t="shared" si="131"/>
        <v>0</v>
      </c>
      <c r="FB26" s="17">
        <f t="shared" si="132"/>
        <v>0</v>
      </c>
      <c r="FC26" s="17">
        <f t="shared" si="133"/>
        <v>0</v>
      </c>
      <c r="FD26" s="17">
        <f t="shared" si="134"/>
        <v>0</v>
      </c>
    </row>
    <row r="27" spans="1:160" x14ac:dyDescent="0.25">
      <c r="A27">
        <v>21</v>
      </c>
      <c r="X27">
        <f t="shared" si="2"/>
        <v>0</v>
      </c>
      <c r="Y27">
        <f t="shared" si="0"/>
        <v>0</v>
      </c>
      <c r="Z27">
        <f t="shared" si="3"/>
        <v>0</v>
      </c>
      <c r="AA27">
        <f t="shared" si="4"/>
        <v>0</v>
      </c>
      <c r="AB27">
        <f t="shared" si="5"/>
        <v>0</v>
      </c>
      <c r="AC27">
        <f t="shared" si="6"/>
        <v>0</v>
      </c>
      <c r="AD27">
        <f t="shared" si="7"/>
        <v>0</v>
      </c>
      <c r="AE27">
        <f t="shared" si="8"/>
        <v>0</v>
      </c>
      <c r="AF27">
        <f t="shared" si="9"/>
        <v>0</v>
      </c>
      <c r="AG27">
        <f t="shared" si="10"/>
        <v>0</v>
      </c>
      <c r="AH27">
        <f t="shared" si="11"/>
        <v>0</v>
      </c>
      <c r="AI27">
        <f t="shared" si="12"/>
        <v>0</v>
      </c>
      <c r="AJ27">
        <f t="shared" si="13"/>
        <v>0</v>
      </c>
      <c r="AK27">
        <f t="shared" si="14"/>
        <v>0</v>
      </c>
      <c r="AL27">
        <f t="shared" si="1"/>
        <v>0</v>
      </c>
      <c r="AN27" s="17">
        <f t="shared" si="15"/>
        <v>0</v>
      </c>
      <c r="AO27" s="17">
        <f t="shared" si="16"/>
        <v>0</v>
      </c>
      <c r="AP27" s="17">
        <f t="shared" si="17"/>
        <v>0</v>
      </c>
      <c r="AQ27" s="17">
        <f t="shared" si="18"/>
        <v>0</v>
      </c>
      <c r="AR27" s="17">
        <f t="shared" si="19"/>
        <v>0</v>
      </c>
      <c r="AS27" s="17">
        <f t="shared" si="20"/>
        <v>0</v>
      </c>
      <c r="AT27" s="17">
        <f t="shared" si="21"/>
        <v>0</v>
      </c>
      <c r="AU27" s="17">
        <f t="shared" si="22"/>
        <v>0</v>
      </c>
      <c r="AW27" s="17">
        <f t="shared" si="23"/>
        <v>0</v>
      </c>
      <c r="AX27" s="17">
        <f t="shared" si="24"/>
        <v>0</v>
      </c>
      <c r="AY27" s="17">
        <f t="shared" si="25"/>
        <v>0</v>
      </c>
      <c r="AZ27" s="17">
        <f t="shared" si="26"/>
        <v>0</v>
      </c>
      <c r="BA27" s="17">
        <f t="shared" si="27"/>
        <v>0</v>
      </c>
      <c r="BB27" s="17">
        <f t="shared" si="28"/>
        <v>0</v>
      </c>
      <c r="BC27" s="17">
        <f t="shared" si="29"/>
        <v>0</v>
      </c>
      <c r="BD27" s="17">
        <f t="shared" si="30"/>
        <v>0</v>
      </c>
      <c r="BE27" s="17">
        <f t="shared" si="31"/>
        <v>0</v>
      </c>
      <c r="BF27" s="17">
        <f t="shared" si="32"/>
        <v>0</v>
      </c>
      <c r="BG27" s="17">
        <f t="shared" si="33"/>
        <v>0</v>
      </c>
      <c r="BH27" s="17">
        <f t="shared" si="34"/>
        <v>0</v>
      </c>
      <c r="BI27" s="17">
        <f t="shared" si="35"/>
        <v>0</v>
      </c>
      <c r="BJ27" s="17">
        <f t="shared" si="36"/>
        <v>0</v>
      </c>
      <c r="BK27" s="17">
        <f t="shared" si="37"/>
        <v>0</v>
      </c>
      <c r="BL27" s="17">
        <f t="shared" si="38"/>
        <v>0</v>
      </c>
      <c r="BM27" s="17">
        <f t="shared" si="39"/>
        <v>0</v>
      </c>
      <c r="BN27" s="17">
        <f t="shared" si="40"/>
        <v>0</v>
      </c>
      <c r="BO27" s="17">
        <f t="shared" si="41"/>
        <v>0</v>
      </c>
      <c r="BP27" s="17">
        <f t="shared" si="42"/>
        <v>0</v>
      </c>
      <c r="BQ27" s="17">
        <f t="shared" si="43"/>
        <v>0</v>
      </c>
      <c r="BR27" s="17">
        <f t="shared" si="44"/>
        <v>0</v>
      </c>
      <c r="BS27" s="17">
        <f t="shared" si="45"/>
        <v>0</v>
      </c>
      <c r="BT27" s="17">
        <f t="shared" si="46"/>
        <v>0</v>
      </c>
      <c r="BU27" s="17">
        <f t="shared" si="47"/>
        <v>0</v>
      </c>
      <c r="BV27" s="17">
        <f t="shared" si="48"/>
        <v>0</v>
      </c>
      <c r="BW27" s="17">
        <f t="shared" si="49"/>
        <v>0</v>
      </c>
      <c r="BX27" s="17">
        <f t="shared" si="50"/>
        <v>0</v>
      </c>
      <c r="BY27" s="17">
        <f t="shared" si="51"/>
        <v>0</v>
      </c>
      <c r="BZ27" s="17">
        <f t="shared" si="52"/>
        <v>0</v>
      </c>
      <c r="CA27" s="17">
        <f t="shared" si="53"/>
        <v>0</v>
      </c>
      <c r="CB27" s="17">
        <f t="shared" si="54"/>
        <v>0</v>
      </c>
      <c r="CC27" s="17">
        <f t="shared" si="55"/>
        <v>0</v>
      </c>
      <c r="CD27" s="17">
        <f t="shared" si="56"/>
        <v>0</v>
      </c>
      <c r="CE27" s="17">
        <f t="shared" si="57"/>
        <v>0</v>
      </c>
      <c r="CF27" s="17">
        <f t="shared" si="58"/>
        <v>0</v>
      </c>
      <c r="CG27" s="17">
        <f t="shared" si="59"/>
        <v>0</v>
      </c>
      <c r="CH27" s="17">
        <f t="shared" si="60"/>
        <v>0</v>
      </c>
      <c r="CI27" s="17">
        <f t="shared" si="61"/>
        <v>0</v>
      </c>
      <c r="CJ27" s="17">
        <f t="shared" si="62"/>
        <v>0</v>
      </c>
      <c r="CK27" s="17">
        <f t="shared" si="63"/>
        <v>0</v>
      </c>
      <c r="CL27" s="17">
        <f t="shared" si="64"/>
        <v>0</v>
      </c>
      <c r="CM27" s="17">
        <f t="shared" si="65"/>
        <v>0</v>
      </c>
      <c r="CN27" s="17">
        <f t="shared" si="66"/>
        <v>0</v>
      </c>
      <c r="CO27" s="17">
        <f t="shared" si="67"/>
        <v>0</v>
      </c>
      <c r="CP27" s="17">
        <f t="shared" si="68"/>
        <v>0</v>
      </c>
      <c r="CQ27" s="17">
        <f t="shared" si="69"/>
        <v>0</v>
      </c>
      <c r="CR27" s="17">
        <f t="shared" si="70"/>
        <v>0</v>
      </c>
      <c r="CS27" s="17">
        <f t="shared" si="71"/>
        <v>0</v>
      </c>
      <c r="CT27" s="17">
        <f t="shared" si="72"/>
        <v>0</v>
      </c>
      <c r="CU27" s="17">
        <f t="shared" si="73"/>
        <v>0</v>
      </c>
      <c r="CV27" s="17">
        <f t="shared" si="74"/>
        <v>0</v>
      </c>
      <c r="CW27" s="17">
        <f t="shared" si="75"/>
        <v>0</v>
      </c>
      <c r="CX27" s="17">
        <f t="shared" si="76"/>
        <v>0</v>
      </c>
      <c r="CY27" s="17">
        <f t="shared" si="77"/>
        <v>0</v>
      </c>
      <c r="CZ27" s="17">
        <f t="shared" si="78"/>
        <v>0</v>
      </c>
      <c r="DA27" s="17">
        <f t="shared" si="79"/>
        <v>0</v>
      </c>
      <c r="DB27" s="17">
        <f t="shared" si="80"/>
        <v>0</v>
      </c>
      <c r="DC27" s="17">
        <f t="shared" si="81"/>
        <v>0</v>
      </c>
      <c r="DD27" s="17">
        <f t="shared" si="82"/>
        <v>0</v>
      </c>
      <c r="DE27" s="17">
        <f t="shared" si="83"/>
        <v>0</v>
      </c>
      <c r="DF27" s="17">
        <f t="shared" si="84"/>
        <v>0</v>
      </c>
      <c r="DG27" s="17">
        <f t="shared" si="85"/>
        <v>0</v>
      </c>
      <c r="DH27" s="17">
        <f t="shared" si="86"/>
        <v>0</v>
      </c>
      <c r="DI27" s="17">
        <f t="shared" si="87"/>
        <v>0</v>
      </c>
      <c r="DJ27" s="17">
        <f t="shared" si="88"/>
        <v>0</v>
      </c>
      <c r="DK27" s="17">
        <f t="shared" si="89"/>
        <v>0</v>
      </c>
      <c r="DL27" s="17">
        <f t="shared" si="90"/>
        <v>0</v>
      </c>
      <c r="DM27" s="17">
        <f t="shared" si="91"/>
        <v>0</v>
      </c>
      <c r="DN27" s="17">
        <f t="shared" si="92"/>
        <v>0</v>
      </c>
      <c r="DO27" s="17">
        <f t="shared" si="93"/>
        <v>0</v>
      </c>
      <c r="DP27" s="17">
        <f t="shared" si="94"/>
        <v>0</v>
      </c>
      <c r="DQ27" s="17">
        <f t="shared" si="95"/>
        <v>0</v>
      </c>
      <c r="DR27" s="17">
        <f t="shared" si="96"/>
        <v>0</v>
      </c>
      <c r="DS27" s="17">
        <f t="shared" si="97"/>
        <v>0</v>
      </c>
      <c r="DT27" s="17">
        <f t="shared" si="98"/>
        <v>0</v>
      </c>
      <c r="DU27" s="17">
        <f t="shared" si="99"/>
        <v>0</v>
      </c>
      <c r="DV27" s="17">
        <f t="shared" si="100"/>
        <v>0</v>
      </c>
      <c r="DW27" s="17">
        <f t="shared" si="101"/>
        <v>0</v>
      </c>
      <c r="DX27" s="17">
        <f t="shared" si="102"/>
        <v>0</v>
      </c>
      <c r="DY27" s="17">
        <f t="shared" si="103"/>
        <v>0</v>
      </c>
      <c r="DZ27" s="17">
        <f t="shared" si="104"/>
        <v>0</v>
      </c>
      <c r="EA27" s="17">
        <f t="shared" si="105"/>
        <v>0</v>
      </c>
      <c r="EB27" s="17">
        <f t="shared" si="106"/>
        <v>0</v>
      </c>
      <c r="EC27" s="17">
        <f t="shared" si="107"/>
        <v>0</v>
      </c>
      <c r="ED27" s="17">
        <f t="shared" si="108"/>
        <v>0</v>
      </c>
      <c r="EE27" s="17">
        <f t="shared" si="109"/>
        <v>0</v>
      </c>
      <c r="EF27" s="17">
        <f t="shared" si="110"/>
        <v>0</v>
      </c>
      <c r="EG27" s="17">
        <f t="shared" si="111"/>
        <v>0</v>
      </c>
      <c r="EH27" s="17">
        <f t="shared" si="112"/>
        <v>0</v>
      </c>
      <c r="EI27" s="17">
        <f t="shared" si="113"/>
        <v>0</v>
      </c>
      <c r="EJ27" s="17">
        <f t="shared" si="114"/>
        <v>0</v>
      </c>
      <c r="EK27" s="17">
        <f t="shared" si="115"/>
        <v>0</v>
      </c>
      <c r="EL27" s="17">
        <f t="shared" si="116"/>
        <v>0</v>
      </c>
      <c r="EM27" s="17">
        <f t="shared" si="117"/>
        <v>0</v>
      </c>
      <c r="EN27" s="17">
        <f t="shared" si="118"/>
        <v>0</v>
      </c>
      <c r="EO27" s="17">
        <f t="shared" si="119"/>
        <v>0</v>
      </c>
      <c r="EP27" s="17">
        <f t="shared" si="120"/>
        <v>0</v>
      </c>
      <c r="EQ27" s="17">
        <f t="shared" si="121"/>
        <v>0</v>
      </c>
      <c r="ER27" s="17">
        <f t="shared" si="122"/>
        <v>0</v>
      </c>
      <c r="ES27" s="17">
        <f t="shared" si="123"/>
        <v>0</v>
      </c>
      <c r="ET27" s="17">
        <f t="shared" si="124"/>
        <v>0</v>
      </c>
      <c r="EU27" s="17">
        <f t="shared" si="125"/>
        <v>0</v>
      </c>
      <c r="EV27" s="17">
        <f t="shared" si="126"/>
        <v>0</v>
      </c>
      <c r="EW27" s="17">
        <f t="shared" si="127"/>
        <v>0</v>
      </c>
      <c r="EX27" s="17">
        <f t="shared" si="128"/>
        <v>0</v>
      </c>
      <c r="EY27" s="17">
        <f t="shared" si="129"/>
        <v>0</v>
      </c>
      <c r="EZ27" s="17">
        <f t="shared" si="130"/>
        <v>0</v>
      </c>
      <c r="FA27" s="17">
        <f t="shared" si="131"/>
        <v>0</v>
      </c>
      <c r="FB27" s="17">
        <f t="shared" si="132"/>
        <v>0</v>
      </c>
      <c r="FC27" s="17">
        <f t="shared" si="133"/>
        <v>0</v>
      </c>
      <c r="FD27" s="17">
        <f t="shared" si="134"/>
        <v>0</v>
      </c>
    </row>
    <row r="28" spans="1:160" x14ac:dyDescent="0.25">
      <c r="A28">
        <v>22</v>
      </c>
      <c r="X28">
        <f t="shared" si="2"/>
        <v>0</v>
      </c>
      <c r="Y28">
        <f t="shared" si="0"/>
        <v>0</v>
      </c>
      <c r="Z28">
        <f t="shared" si="3"/>
        <v>0</v>
      </c>
      <c r="AA28">
        <f t="shared" si="4"/>
        <v>0</v>
      </c>
      <c r="AB28">
        <f t="shared" si="5"/>
        <v>0</v>
      </c>
      <c r="AC28">
        <f t="shared" si="6"/>
        <v>0</v>
      </c>
      <c r="AD28">
        <f t="shared" si="7"/>
        <v>0</v>
      </c>
      <c r="AE28">
        <f t="shared" si="8"/>
        <v>0</v>
      </c>
      <c r="AF28">
        <f t="shared" si="9"/>
        <v>0</v>
      </c>
      <c r="AG28">
        <f t="shared" si="10"/>
        <v>0</v>
      </c>
      <c r="AH28">
        <f t="shared" si="11"/>
        <v>0</v>
      </c>
      <c r="AI28">
        <f t="shared" si="12"/>
        <v>0</v>
      </c>
      <c r="AJ28">
        <f t="shared" si="13"/>
        <v>0</v>
      </c>
      <c r="AK28">
        <f t="shared" si="14"/>
        <v>0</v>
      </c>
      <c r="AL28">
        <f t="shared" si="1"/>
        <v>0</v>
      </c>
      <c r="AN28" s="17">
        <f t="shared" si="15"/>
        <v>0</v>
      </c>
      <c r="AO28" s="17">
        <f t="shared" si="16"/>
        <v>0</v>
      </c>
      <c r="AP28" s="17">
        <f t="shared" si="17"/>
        <v>0</v>
      </c>
      <c r="AQ28" s="17">
        <f t="shared" si="18"/>
        <v>0</v>
      </c>
      <c r="AR28" s="17">
        <f t="shared" si="19"/>
        <v>0</v>
      </c>
      <c r="AS28" s="17">
        <f t="shared" si="20"/>
        <v>0</v>
      </c>
      <c r="AT28" s="17">
        <f t="shared" si="21"/>
        <v>0</v>
      </c>
      <c r="AU28" s="17">
        <f t="shared" si="22"/>
        <v>0</v>
      </c>
      <c r="AW28" s="17">
        <f t="shared" si="23"/>
        <v>0</v>
      </c>
      <c r="AX28" s="17">
        <f t="shared" si="24"/>
        <v>0</v>
      </c>
      <c r="AY28" s="17">
        <f t="shared" si="25"/>
        <v>0</v>
      </c>
      <c r="AZ28" s="17">
        <f t="shared" si="26"/>
        <v>0</v>
      </c>
      <c r="BA28" s="17">
        <f t="shared" si="27"/>
        <v>0</v>
      </c>
      <c r="BB28" s="17">
        <f t="shared" si="28"/>
        <v>0</v>
      </c>
      <c r="BC28" s="17">
        <f t="shared" si="29"/>
        <v>0</v>
      </c>
      <c r="BD28" s="17">
        <f t="shared" si="30"/>
        <v>0</v>
      </c>
      <c r="BE28" s="17">
        <f t="shared" si="31"/>
        <v>0</v>
      </c>
      <c r="BF28" s="17">
        <f t="shared" si="32"/>
        <v>0</v>
      </c>
      <c r="BG28" s="17">
        <f t="shared" si="33"/>
        <v>0</v>
      </c>
      <c r="BH28" s="17">
        <f t="shared" si="34"/>
        <v>0</v>
      </c>
      <c r="BI28" s="17">
        <f t="shared" si="35"/>
        <v>0</v>
      </c>
      <c r="BJ28" s="17">
        <f t="shared" si="36"/>
        <v>0</v>
      </c>
      <c r="BK28" s="17">
        <f t="shared" si="37"/>
        <v>0</v>
      </c>
      <c r="BL28" s="17">
        <f t="shared" si="38"/>
        <v>0</v>
      </c>
      <c r="BM28" s="17">
        <f t="shared" si="39"/>
        <v>0</v>
      </c>
      <c r="BN28" s="17">
        <f t="shared" si="40"/>
        <v>0</v>
      </c>
      <c r="BO28" s="17">
        <f t="shared" si="41"/>
        <v>0</v>
      </c>
      <c r="BP28" s="17">
        <f t="shared" si="42"/>
        <v>0</v>
      </c>
      <c r="BQ28" s="17">
        <f t="shared" si="43"/>
        <v>0</v>
      </c>
      <c r="BR28" s="17">
        <f t="shared" si="44"/>
        <v>0</v>
      </c>
      <c r="BS28" s="17">
        <f t="shared" si="45"/>
        <v>0</v>
      </c>
      <c r="BT28" s="17">
        <f t="shared" si="46"/>
        <v>0</v>
      </c>
      <c r="BU28" s="17">
        <f t="shared" si="47"/>
        <v>0</v>
      </c>
      <c r="BV28" s="17">
        <f t="shared" si="48"/>
        <v>0</v>
      </c>
      <c r="BW28" s="17">
        <f t="shared" si="49"/>
        <v>0</v>
      </c>
      <c r="BX28" s="17">
        <f t="shared" si="50"/>
        <v>0</v>
      </c>
      <c r="BY28" s="17">
        <f t="shared" si="51"/>
        <v>0</v>
      </c>
      <c r="BZ28" s="17">
        <f t="shared" si="52"/>
        <v>0</v>
      </c>
      <c r="CA28" s="17">
        <f t="shared" si="53"/>
        <v>0</v>
      </c>
      <c r="CB28" s="17">
        <f t="shared" si="54"/>
        <v>0</v>
      </c>
      <c r="CC28" s="17">
        <f t="shared" si="55"/>
        <v>0</v>
      </c>
      <c r="CD28" s="17">
        <f t="shared" si="56"/>
        <v>0</v>
      </c>
      <c r="CE28" s="17">
        <f t="shared" si="57"/>
        <v>0</v>
      </c>
      <c r="CF28" s="17">
        <f t="shared" si="58"/>
        <v>0</v>
      </c>
      <c r="CG28" s="17">
        <f t="shared" si="59"/>
        <v>0</v>
      </c>
      <c r="CH28" s="17">
        <f t="shared" si="60"/>
        <v>0</v>
      </c>
      <c r="CI28" s="17">
        <f t="shared" si="61"/>
        <v>0</v>
      </c>
      <c r="CJ28" s="17">
        <f t="shared" si="62"/>
        <v>0</v>
      </c>
      <c r="CK28" s="17">
        <f t="shared" si="63"/>
        <v>0</v>
      </c>
      <c r="CL28" s="17">
        <f t="shared" si="64"/>
        <v>0</v>
      </c>
      <c r="CM28" s="17">
        <f t="shared" si="65"/>
        <v>0</v>
      </c>
      <c r="CN28" s="17">
        <f t="shared" si="66"/>
        <v>0</v>
      </c>
      <c r="CO28" s="17">
        <f t="shared" si="67"/>
        <v>0</v>
      </c>
      <c r="CP28" s="17">
        <f t="shared" si="68"/>
        <v>0</v>
      </c>
      <c r="CQ28" s="17">
        <f t="shared" si="69"/>
        <v>0</v>
      </c>
      <c r="CR28" s="17">
        <f t="shared" si="70"/>
        <v>0</v>
      </c>
      <c r="CS28" s="17">
        <f t="shared" si="71"/>
        <v>0</v>
      </c>
      <c r="CT28" s="17">
        <f t="shared" si="72"/>
        <v>0</v>
      </c>
      <c r="CU28" s="17">
        <f t="shared" si="73"/>
        <v>0</v>
      </c>
      <c r="CV28" s="17">
        <f t="shared" si="74"/>
        <v>0</v>
      </c>
      <c r="CW28" s="17">
        <f t="shared" si="75"/>
        <v>0</v>
      </c>
      <c r="CX28" s="17">
        <f t="shared" si="76"/>
        <v>0</v>
      </c>
      <c r="CY28" s="17">
        <f t="shared" si="77"/>
        <v>0</v>
      </c>
      <c r="CZ28" s="17">
        <f t="shared" si="78"/>
        <v>0</v>
      </c>
      <c r="DA28" s="17">
        <f t="shared" si="79"/>
        <v>0</v>
      </c>
      <c r="DB28" s="17">
        <f t="shared" si="80"/>
        <v>0</v>
      </c>
      <c r="DC28" s="17">
        <f t="shared" si="81"/>
        <v>0</v>
      </c>
      <c r="DD28" s="17">
        <f t="shared" si="82"/>
        <v>0</v>
      </c>
      <c r="DE28" s="17">
        <f t="shared" si="83"/>
        <v>0</v>
      </c>
      <c r="DF28" s="17">
        <f t="shared" si="84"/>
        <v>0</v>
      </c>
      <c r="DG28" s="17">
        <f t="shared" si="85"/>
        <v>0</v>
      </c>
      <c r="DH28" s="17">
        <f t="shared" si="86"/>
        <v>0</v>
      </c>
      <c r="DI28" s="17">
        <f t="shared" si="87"/>
        <v>0</v>
      </c>
      <c r="DJ28" s="17">
        <f t="shared" si="88"/>
        <v>0</v>
      </c>
      <c r="DK28" s="17">
        <f t="shared" si="89"/>
        <v>0</v>
      </c>
      <c r="DL28" s="17">
        <f t="shared" si="90"/>
        <v>0</v>
      </c>
      <c r="DM28" s="17">
        <f t="shared" si="91"/>
        <v>0</v>
      </c>
      <c r="DN28" s="17">
        <f t="shared" si="92"/>
        <v>0</v>
      </c>
      <c r="DO28" s="17">
        <f t="shared" si="93"/>
        <v>0</v>
      </c>
      <c r="DP28" s="17">
        <f t="shared" si="94"/>
        <v>0</v>
      </c>
      <c r="DQ28" s="17">
        <f t="shared" si="95"/>
        <v>0</v>
      </c>
      <c r="DR28" s="17">
        <f t="shared" si="96"/>
        <v>0</v>
      </c>
      <c r="DS28" s="17">
        <f t="shared" si="97"/>
        <v>0</v>
      </c>
      <c r="DT28" s="17">
        <f t="shared" si="98"/>
        <v>0</v>
      </c>
      <c r="DU28" s="17">
        <f t="shared" si="99"/>
        <v>0</v>
      </c>
      <c r="DV28" s="17">
        <f t="shared" si="100"/>
        <v>0</v>
      </c>
      <c r="DW28" s="17">
        <f t="shared" si="101"/>
        <v>0</v>
      </c>
      <c r="DX28" s="17">
        <f t="shared" si="102"/>
        <v>0</v>
      </c>
      <c r="DY28" s="17">
        <f t="shared" si="103"/>
        <v>0</v>
      </c>
      <c r="DZ28" s="17">
        <f t="shared" si="104"/>
        <v>0</v>
      </c>
      <c r="EA28" s="17">
        <f t="shared" si="105"/>
        <v>0</v>
      </c>
      <c r="EB28" s="17">
        <f t="shared" si="106"/>
        <v>0</v>
      </c>
      <c r="EC28" s="17">
        <f t="shared" si="107"/>
        <v>0</v>
      </c>
      <c r="ED28" s="17">
        <f t="shared" si="108"/>
        <v>0</v>
      </c>
      <c r="EE28" s="17">
        <f t="shared" si="109"/>
        <v>0</v>
      </c>
      <c r="EF28" s="17">
        <f t="shared" si="110"/>
        <v>0</v>
      </c>
      <c r="EG28" s="17">
        <f t="shared" si="111"/>
        <v>0</v>
      </c>
      <c r="EH28" s="17">
        <f t="shared" si="112"/>
        <v>0</v>
      </c>
      <c r="EI28" s="17">
        <f t="shared" si="113"/>
        <v>0</v>
      </c>
      <c r="EJ28" s="17">
        <f t="shared" si="114"/>
        <v>0</v>
      </c>
      <c r="EK28" s="17">
        <f t="shared" si="115"/>
        <v>0</v>
      </c>
      <c r="EL28" s="17">
        <f t="shared" si="116"/>
        <v>0</v>
      </c>
      <c r="EM28" s="17">
        <f t="shared" si="117"/>
        <v>0</v>
      </c>
      <c r="EN28" s="17">
        <f t="shared" si="118"/>
        <v>0</v>
      </c>
      <c r="EO28" s="17">
        <f t="shared" si="119"/>
        <v>0</v>
      </c>
      <c r="EP28" s="17">
        <f t="shared" si="120"/>
        <v>0</v>
      </c>
      <c r="EQ28" s="17">
        <f t="shared" si="121"/>
        <v>0</v>
      </c>
      <c r="ER28" s="17">
        <f t="shared" si="122"/>
        <v>0</v>
      </c>
      <c r="ES28" s="17">
        <f t="shared" si="123"/>
        <v>0</v>
      </c>
      <c r="ET28" s="17">
        <f t="shared" si="124"/>
        <v>0</v>
      </c>
      <c r="EU28" s="17">
        <f t="shared" si="125"/>
        <v>0</v>
      </c>
      <c r="EV28" s="17">
        <f t="shared" si="126"/>
        <v>0</v>
      </c>
      <c r="EW28" s="17">
        <f t="shared" si="127"/>
        <v>0</v>
      </c>
      <c r="EX28" s="17">
        <f t="shared" si="128"/>
        <v>0</v>
      </c>
      <c r="EY28" s="17">
        <f t="shared" si="129"/>
        <v>0</v>
      </c>
      <c r="EZ28" s="17">
        <f t="shared" si="130"/>
        <v>0</v>
      </c>
      <c r="FA28" s="17">
        <f t="shared" si="131"/>
        <v>0</v>
      </c>
      <c r="FB28" s="17">
        <f t="shared" si="132"/>
        <v>0</v>
      </c>
      <c r="FC28" s="17">
        <f t="shared" si="133"/>
        <v>0</v>
      </c>
      <c r="FD28" s="17">
        <f t="shared" si="134"/>
        <v>0</v>
      </c>
    </row>
    <row r="29" spans="1:160" x14ac:dyDescent="0.25">
      <c r="A29">
        <v>23</v>
      </c>
      <c r="I29" t="s">
        <v>72</v>
      </c>
      <c r="X29">
        <f t="shared" si="2"/>
        <v>0</v>
      </c>
      <c r="Y29">
        <f t="shared" si="0"/>
        <v>0</v>
      </c>
      <c r="Z29">
        <f t="shared" si="3"/>
        <v>0</v>
      </c>
      <c r="AA29">
        <f t="shared" si="4"/>
        <v>0</v>
      </c>
      <c r="AB29">
        <f t="shared" si="5"/>
        <v>0</v>
      </c>
      <c r="AC29">
        <f t="shared" si="6"/>
        <v>0</v>
      </c>
      <c r="AD29">
        <f t="shared" si="7"/>
        <v>0</v>
      </c>
      <c r="AE29">
        <f t="shared" si="8"/>
        <v>0</v>
      </c>
      <c r="AF29">
        <f t="shared" si="9"/>
        <v>0</v>
      </c>
      <c r="AG29">
        <f t="shared" si="10"/>
        <v>0</v>
      </c>
      <c r="AH29">
        <f t="shared" si="11"/>
        <v>0</v>
      </c>
      <c r="AI29">
        <f t="shared" si="12"/>
        <v>0</v>
      </c>
      <c r="AJ29">
        <f t="shared" si="13"/>
        <v>0</v>
      </c>
      <c r="AK29">
        <f t="shared" si="14"/>
        <v>0</v>
      </c>
      <c r="AL29">
        <f t="shared" si="1"/>
        <v>0</v>
      </c>
      <c r="AN29" s="17">
        <f t="shared" si="15"/>
        <v>0</v>
      </c>
      <c r="AO29" s="17">
        <f t="shared" si="16"/>
        <v>0</v>
      </c>
      <c r="AP29" s="17">
        <f t="shared" si="17"/>
        <v>0</v>
      </c>
      <c r="AQ29" s="17">
        <f t="shared" si="18"/>
        <v>0</v>
      </c>
      <c r="AR29" s="17">
        <f t="shared" si="19"/>
        <v>0</v>
      </c>
      <c r="AS29" s="17">
        <f t="shared" si="20"/>
        <v>0</v>
      </c>
      <c r="AT29" s="17">
        <f t="shared" si="21"/>
        <v>0</v>
      </c>
      <c r="AU29" s="17">
        <f t="shared" si="22"/>
        <v>0</v>
      </c>
      <c r="AW29" s="17">
        <f t="shared" si="23"/>
        <v>0</v>
      </c>
      <c r="AX29" s="17">
        <f t="shared" si="24"/>
        <v>0</v>
      </c>
      <c r="AY29" s="17">
        <f t="shared" si="25"/>
        <v>0</v>
      </c>
      <c r="AZ29" s="17">
        <f t="shared" si="26"/>
        <v>0</v>
      </c>
      <c r="BA29" s="17">
        <f t="shared" si="27"/>
        <v>0</v>
      </c>
      <c r="BB29" s="17">
        <f t="shared" si="28"/>
        <v>0</v>
      </c>
      <c r="BC29" s="17">
        <f t="shared" si="29"/>
        <v>0</v>
      </c>
      <c r="BD29" s="17">
        <f t="shared" si="30"/>
        <v>0</v>
      </c>
      <c r="BE29" s="17">
        <f t="shared" si="31"/>
        <v>0</v>
      </c>
      <c r="BF29" s="17">
        <f t="shared" si="32"/>
        <v>0</v>
      </c>
      <c r="BG29" s="17">
        <f t="shared" si="33"/>
        <v>0</v>
      </c>
      <c r="BH29" s="17">
        <f t="shared" si="34"/>
        <v>0</v>
      </c>
      <c r="BI29" s="17">
        <f t="shared" si="35"/>
        <v>0</v>
      </c>
      <c r="BJ29" s="17">
        <f t="shared" si="36"/>
        <v>0</v>
      </c>
      <c r="BK29" s="17">
        <f t="shared" si="37"/>
        <v>0</v>
      </c>
      <c r="BL29" s="17">
        <f t="shared" si="38"/>
        <v>0</v>
      </c>
      <c r="BM29" s="17">
        <f t="shared" si="39"/>
        <v>0</v>
      </c>
      <c r="BN29" s="17">
        <f t="shared" si="40"/>
        <v>0</v>
      </c>
      <c r="BO29" s="17">
        <f t="shared" si="41"/>
        <v>0</v>
      </c>
      <c r="BP29" s="17">
        <f t="shared" si="42"/>
        <v>0</v>
      </c>
      <c r="BQ29" s="17">
        <f t="shared" si="43"/>
        <v>0</v>
      </c>
      <c r="BR29" s="17">
        <f t="shared" si="44"/>
        <v>0</v>
      </c>
      <c r="BS29" s="17">
        <f t="shared" si="45"/>
        <v>0</v>
      </c>
      <c r="BT29" s="17">
        <f t="shared" si="46"/>
        <v>0</v>
      </c>
      <c r="BU29" s="17">
        <f t="shared" si="47"/>
        <v>0</v>
      </c>
      <c r="BV29" s="17">
        <f t="shared" si="48"/>
        <v>0</v>
      </c>
      <c r="BW29" s="17">
        <f t="shared" si="49"/>
        <v>0</v>
      </c>
      <c r="BX29" s="17">
        <f t="shared" si="50"/>
        <v>0</v>
      </c>
      <c r="BY29" s="17">
        <f t="shared" si="51"/>
        <v>0</v>
      </c>
      <c r="BZ29" s="17">
        <f t="shared" si="52"/>
        <v>0</v>
      </c>
      <c r="CA29" s="17">
        <f t="shared" si="53"/>
        <v>0</v>
      </c>
      <c r="CB29" s="17">
        <f t="shared" si="54"/>
        <v>0</v>
      </c>
      <c r="CC29" s="17">
        <f t="shared" si="55"/>
        <v>0</v>
      </c>
      <c r="CD29" s="17">
        <f t="shared" si="56"/>
        <v>0</v>
      </c>
      <c r="CE29" s="17">
        <f t="shared" si="57"/>
        <v>0</v>
      </c>
      <c r="CF29" s="17">
        <f t="shared" si="58"/>
        <v>0</v>
      </c>
      <c r="CG29" s="17">
        <f t="shared" si="59"/>
        <v>0</v>
      </c>
      <c r="CH29" s="17">
        <f t="shared" si="60"/>
        <v>0</v>
      </c>
      <c r="CI29" s="17">
        <f t="shared" si="61"/>
        <v>0</v>
      </c>
      <c r="CJ29" s="17">
        <f t="shared" si="62"/>
        <v>0</v>
      </c>
      <c r="CK29" s="17">
        <f t="shared" si="63"/>
        <v>0</v>
      </c>
      <c r="CL29" s="17">
        <f t="shared" si="64"/>
        <v>0</v>
      </c>
      <c r="CM29" s="17">
        <f t="shared" si="65"/>
        <v>0</v>
      </c>
      <c r="CN29" s="17">
        <f t="shared" si="66"/>
        <v>0</v>
      </c>
      <c r="CO29" s="17">
        <f t="shared" si="67"/>
        <v>0</v>
      </c>
      <c r="CP29" s="17">
        <f t="shared" si="68"/>
        <v>0</v>
      </c>
      <c r="CQ29" s="17">
        <f t="shared" si="69"/>
        <v>0</v>
      </c>
      <c r="CR29" s="17">
        <f t="shared" si="70"/>
        <v>0</v>
      </c>
      <c r="CS29" s="17">
        <f t="shared" si="71"/>
        <v>0</v>
      </c>
      <c r="CT29" s="17">
        <f t="shared" si="72"/>
        <v>0</v>
      </c>
      <c r="CU29" s="17">
        <f t="shared" si="73"/>
        <v>0</v>
      </c>
      <c r="CV29" s="17">
        <f t="shared" si="74"/>
        <v>0</v>
      </c>
      <c r="CW29" s="17">
        <f t="shared" si="75"/>
        <v>0</v>
      </c>
      <c r="CX29" s="17">
        <f t="shared" si="76"/>
        <v>0</v>
      </c>
      <c r="CY29" s="17">
        <f t="shared" si="77"/>
        <v>0</v>
      </c>
      <c r="CZ29" s="17">
        <f t="shared" si="78"/>
        <v>0</v>
      </c>
      <c r="DA29" s="17">
        <f t="shared" si="79"/>
        <v>0</v>
      </c>
      <c r="DB29" s="17">
        <f t="shared" si="80"/>
        <v>0</v>
      </c>
      <c r="DC29" s="17">
        <f t="shared" si="81"/>
        <v>0</v>
      </c>
      <c r="DD29" s="17">
        <f t="shared" si="82"/>
        <v>0</v>
      </c>
      <c r="DE29" s="17">
        <f t="shared" si="83"/>
        <v>0</v>
      </c>
      <c r="DF29" s="17">
        <f t="shared" si="84"/>
        <v>0</v>
      </c>
      <c r="DG29" s="17">
        <f t="shared" si="85"/>
        <v>0</v>
      </c>
      <c r="DH29" s="17">
        <f t="shared" si="86"/>
        <v>0</v>
      </c>
      <c r="DI29" s="17">
        <f t="shared" si="87"/>
        <v>0</v>
      </c>
      <c r="DJ29" s="17">
        <f t="shared" si="88"/>
        <v>0</v>
      </c>
      <c r="DK29" s="17">
        <f t="shared" si="89"/>
        <v>0</v>
      </c>
      <c r="DL29" s="17">
        <f t="shared" si="90"/>
        <v>0</v>
      </c>
      <c r="DM29" s="17">
        <f t="shared" si="91"/>
        <v>0</v>
      </c>
      <c r="DN29" s="17">
        <f t="shared" si="92"/>
        <v>0</v>
      </c>
      <c r="DO29" s="17">
        <f t="shared" si="93"/>
        <v>0</v>
      </c>
      <c r="DP29" s="17">
        <f t="shared" si="94"/>
        <v>0</v>
      </c>
      <c r="DQ29" s="17">
        <f t="shared" si="95"/>
        <v>0</v>
      </c>
      <c r="DR29" s="17">
        <f t="shared" si="96"/>
        <v>0</v>
      </c>
      <c r="DS29" s="17">
        <f t="shared" si="97"/>
        <v>0</v>
      </c>
      <c r="DT29" s="17">
        <f t="shared" si="98"/>
        <v>0</v>
      </c>
      <c r="DU29" s="17">
        <f t="shared" si="99"/>
        <v>0</v>
      </c>
      <c r="DV29" s="17">
        <f t="shared" si="100"/>
        <v>0</v>
      </c>
      <c r="DW29" s="17">
        <f t="shared" si="101"/>
        <v>0</v>
      </c>
      <c r="DX29" s="17">
        <f t="shared" si="102"/>
        <v>0</v>
      </c>
      <c r="DY29" s="17">
        <f t="shared" si="103"/>
        <v>0</v>
      </c>
      <c r="DZ29" s="17">
        <f t="shared" si="104"/>
        <v>0</v>
      </c>
      <c r="EA29" s="17">
        <f t="shared" si="105"/>
        <v>0</v>
      </c>
      <c r="EB29" s="17">
        <f t="shared" si="106"/>
        <v>0</v>
      </c>
      <c r="EC29" s="17">
        <f t="shared" si="107"/>
        <v>0</v>
      </c>
      <c r="ED29" s="17">
        <f t="shared" si="108"/>
        <v>0</v>
      </c>
      <c r="EE29" s="17">
        <f t="shared" si="109"/>
        <v>0</v>
      </c>
      <c r="EF29" s="17">
        <f t="shared" si="110"/>
        <v>0</v>
      </c>
      <c r="EG29" s="17">
        <f t="shared" si="111"/>
        <v>0</v>
      </c>
      <c r="EH29" s="17">
        <f t="shared" si="112"/>
        <v>0</v>
      </c>
      <c r="EI29" s="17">
        <f t="shared" si="113"/>
        <v>0</v>
      </c>
      <c r="EJ29" s="17">
        <f t="shared" si="114"/>
        <v>0</v>
      </c>
      <c r="EK29" s="17">
        <f t="shared" si="115"/>
        <v>0</v>
      </c>
      <c r="EL29" s="17">
        <f t="shared" si="116"/>
        <v>0</v>
      </c>
      <c r="EM29" s="17">
        <f t="shared" si="117"/>
        <v>0</v>
      </c>
      <c r="EN29" s="17">
        <f t="shared" si="118"/>
        <v>0</v>
      </c>
      <c r="EO29" s="17">
        <f t="shared" si="119"/>
        <v>0</v>
      </c>
      <c r="EP29" s="17">
        <f t="shared" si="120"/>
        <v>0</v>
      </c>
      <c r="EQ29" s="17">
        <f t="shared" si="121"/>
        <v>0</v>
      </c>
      <c r="ER29" s="17">
        <f t="shared" si="122"/>
        <v>0</v>
      </c>
      <c r="ES29" s="17">
        <f t="shared" si="123"/>
        <v>0</v>
      </c>
      <c r="ET29" s="17">
        <f t="shared" si="124"/>
        <v>0</v>
      </c>
      <c r="EU29" s="17">
        <f t="shared" si="125"/>
        <v>0</v>
      </c>
      <c r="EV29" s="17">
        <f t="shared" si="126"/>
        <v>0</v>
      </c>
      <c r="EW29" s="17">
        <f t="shared" si="127"/>
        <v>0</v>
      </c>
      <c r="EX29" s="17">
        <f t="shared" si="128"/>
        <v>0</v>
      </c>
      <c r="EY29" s="17">
        <f t="shared" si="129"/>
        <v>0</v>
      </c>
      <c r="EZ29" s="17">
        <f t="shared" si="130"/>
        <v>0</v>
      </c>
      <c r="FA29" s="17">
        <f t="shared" si="131"/>
        <v>0</v>
      </c>
      <c r="FB29" s="17">
        <f t="shared" si="132"/>
        <v>0</v>
      </c>
      <c r="FC29" s="17">
        <f t="shared" si="133"/>
        <v>0</v>
      </c>
      <c r="FD29" s="17">
        <f t="shared" si="134"/>
        <v>0</v>
      </c>
    </row>
    <row r="30" spans="1:160" x14ac:dyDescent="0.25">
      <c r="A30">
        <v>24</v>
      </c>
      <c r="I30" s="21">
        <v>1</v>
      </c>
      <c r="J30" t="s">
        <v>74</v>
      </c>
      <c r="X30">
        <f t="shared" si="2"/>
        <v>0</v>
      </c>
      <c r="Y30">
        <f t="shared" si="0"/>
        <v>0</v>
      </c>
      <c r="Z30">
        <f t="shared" si="3"/>
        <v>0</v>
      </c>
      <c r="AA30">
        <f t="shared" si="4"/>
        <v>0</v>
      </c>
      <c r="AB30">
        <f t="shared" si="5"/>
        <v>0</v>
      </c>
      <c r="AC30">
        <f t="shared" si="6"/>
        <v>0</v>
      </c>
      <c r="AD30">
        <f t="shared" si="7"/>
        <v>0</v>
      </c>
      <c r="AE30">
        <f t="shared" si="8"/>
        <v>0</v>
      </c>
      <c r="AF30">
        <f t="shared" si="9"/>
        <v>0</v>
      </c>
      <c r="AG30">
        <f t="shared" si="10"/>
        <v>0</v>
      </c>
      <c r="AH30">
        <f t="shared" si="11"/>
        <v>0</v>
      </c>
      <c r="AI30">
        <f t="shared" si="12"/>
        <v>0</v>
      </c>
      <c r="AJ30">
        <f t="shared" si="13"/>
        <v>0</v>
      </c>
      <c r="AK30">
        <f t="shared" si="14"/>
        <v>0</v>
      </c>
      <c r="AL30">
        <f t="shared" si="1"/>
        <v>0</v>
      </c>
      <c r="AN30" s="17">
        <f t="shared" si="15"/>
        <v>0</v>
      </c>
      <c r="AO30" s="17">
        <f t="shared" si="16"/>
        <v>0</v>
      </c>
      <c r="AP30" s="17">
        <f t="shared" si="17"/>
        <v>0</v>
      </c>
      <c r="AQ30" s="17">
        <f t="shared" si="18"/>
        <v>0</v>
      </c>
      <c r="AR30" s="17">
        <f t="shared" si="19"/>
        <v>0</v>
      </c>
      <c r="AS30" s="17">
        <f t="shared" si="20"/>
        <v>0</v>
      </c>
      <c r="AT30" s="17">
        <f t="shared" si="21"/>
        <v>0</v>
      </c>
      <c r="AU30" s="17">
        <f t="shared" si="22"/>
        <v>0</v>
      </c>
      <c r="AW30" s="17">
        <f t="shared" si="23"/>
        <v>0</v>
      </c>
      <c r="AX30" s="17">
        <f t="shared" si="24"/>
        <v>0</v>
      </c>
      <c r="AY30" s="17">
        <f t="shared" si="25"/>
        <v>0</v>
      </c>
      <c r="AZ30" s="17">
        <f t="shared" si="26"/>
        <v>0</v>
      </c>
      <c r="BA30" s="17">
        <f t="shared" si="27"/>
        <v>0</v>
      </c>
      <c r="BB30" s="17">
        <f t="shared" si="28"/>
        <v>0</v>
      </c>
      <c r="BC30" s="17">
        <f t="shared" si="29"/>
        <v>0</v>
      </c>
      <c r="BD30" s="17">
        <f t="shared" si="30"/>
        <v>0</v>
      </c>
      <c r="BE30" s="17">
        <f t="shared" si="31"/>
        <v>0</v>
      </c>
      <c r="BF30" s="17">
        <f t="shared" si="32"/>
        <v>0</v>
      </c>
      <c r="BG30" s="17">
        <f t="shared" si="33"/>
        <v>0</v>
      </c>
      <c r="BH30" s="17">
        <f t="shared" si="34"/>
        <v>0</v>
      </c>
      <c r="BI30" s="17">
        <f t="shared" si="35"/>
        <v>0</v>
      </c>
      <c r="BJ30" s="17">
        <f t="shared" si="36"/>
        <v>0</v>
      </c>
      <c r="BK30" s="17">
        <f t="shared" si="37"/>
        <v>0</v>
      </c>
      <c r="BL30" s="17">
        <f t="shared" si="38"/>
        <v>0</v>
      </c>
      <c r="BM30" s="17">
        <f t="shared" si="39"/>
        <v>0</v>
      </c>
      <c r="BN30" s="17">
        <f t="shared" si="40"/>
        <v>0</v>
      </c>
      <c r="BO30" s="17">
        <f t="shared" si="41"/>
        <v>0</v>
      </c>
      <c r="BP30" s="17">
        <f t="shared" si="42"/>
        <v>0</v>
      </c>
      <c r="BQ30" s="17">
        <f t="shared" si="43"/>
        <v>0</v>
      </c>
      <c r="BR30" s="17">
        <f t="shared" si="44"/>
        <v>0</v>
      </c>
      <c r="BS30" s="17">
        <f t="shared" si="45"/>
        <v>0</v>
      </c>
      <c r="BT30" s="17">
        <f t="shared" si="46"/>
        <v>0</v>
      </c>
      <c r="BU30" s="17">
        <f t="shared" si="47"/>
        <v>0</v>
      </c>
      <c r="BV30" s="17">
        <f t="shared" si="48"/>
        <v>0</v>
      </c>
      <c r="BW30" s="17">
        <f t="shared" si="49"/>
        <v>0</v>
      </c>
      <c r="BX30" s="17">
        <f t="shared" si="50"/>
        <v>0</v>
      </c>
      <c r="BY30" s="17">
        <f t="shared" si="51"/>
        <v>0</v>
      </c>
      <c r="BZ30" s="17">
        <f t="shared" si="52"/>
        <v>0</v>
      </c>
      <c r="CA30" s="17">
        <f t="shared" si="53"/>
        <v>0</v>
      </c>
      <c r="CB30" s="17">
        <f t="shared" si="54"/>
        <v>0</v>
      </c>
      <c r="CC30" s="17">
        <f t="shared" si="55"/>
        <v>0</v>
      </c>
      <c r="CD30" s="17">
        <f t="shared" si="56"/>
        <v>0</v>
      </c>
      <c r="CE30" s="17">
        <f t="shared" si="57"/>
        <v>0</v>
      </c>
      <c r="CF30" s="17">
        <f t="shared" si="58"/>
        <v>0</v>
      </c>
      <c r="CG30" s="17">
        <f t="shared" si="59"/>
        <v>0</v>
      </c>
      <c r="CH30" s="17">
        <f t="shared" si="60"/>
        <v>0</v>
      </c>
      <c r="CI30" s="17">
        <f t="shared" si="61"/>
        <v>0</v>
      </c>
      <c r="CJ30" s="17">
        <f t="shared" si="62"/>
        <v>0</v>
      </c>
      <c r="CK30" s="17">
        <f t="shared" si="63"/>
        <v>0</v>
      </c>
      <c r="CL30" s="17">
        <f t="shared" si="64"/>
        <v>0</v>
      </c>
      <c r="CM30" s="17">
        <f t="shared" si="65"/>
        <v>0</v>
      </c>
      <c r="CN30" s="17">
        <f t="shared" si="66"/>
        <v>0</v>
      </c>
      <c r="CO30" s="17">
        <f t="shared" si="67"/>
        <v>0</v>
      </c>
      <c r="CP30" s="17">
        <f t="shared" si="68"/>
        <v>0</v>
      </c>
      <c r="CQ30" s="17">
        <f t="shared" si="69"/>
        <v>0</v>
      </c>
      <c r="CR30" s="17">
        <f t="shared" si="70"/>
        <v>0</v>
      </c>
      <c r="CS30" s="17">
        <f t="shared" si="71"/>
        <v>0</v>
      </c>
      <c r="CT30" s="17">
        <f t="shared" si="72"/>
        <v>0</v>
      </c>
      <c r="CU30" s="17">
        <f t="shared" si="73"/>
        <v>0</v>
      </c>
      <c r="CV30" s="17">
        <f t="shared" si="74"/>
        <v>0</v>
      </c>
      <c r="CW30" s="17">
        <f t="shared" si="75"/>
        <v>0</v>
      </c>
      <c r="CX30" s="17">
        <f t="shared" si="76"/>
        <v>0</v>
      </c>
      <c r="CY30" s="17">
        <f t="shared" si="77"/>
        <v>0</v>
      </c>
      <c r="CZ30" s="17">
        <f t="shared" si="78"/>
        <v>0</v>
      </c>
      <c r="DA30" s="17">
        <f t="shared" si="79"/>
        <v>0</v>
      </c>
      <c r="DB30" s="17">
        <f t="shared" si="80"/>
        <v>0</v>
      </c>
      <c r="DC30" s="17">
        <f t="shared" si="81"/>
        <v>0</v>
      </c>
      <c r="DD30" s="17">
        <f t="shared" si="82"/>
        <v>0</v>
      </c>
      <c r="DE30" s="17">
        <f t="shared" si="83"/>
        <v>0</v>
      </c>
      <c r="DF30" s="17">
        <f t="shared" si="84"/>
        <v>0</v>
      </c>
      <c r="DG30" s="17">
        <f t="shared" si="85"/>
        <v>0</v>
      </c>
      <c r="DH30" s="17">
        <f t="shared" si="86"/>
        <v>0</v>
      </c>
      <c r="DI30" s="17">
        <f t="shared" si="87"/>
        <v>0</v>
      </c>
      <c r="DJ30" s="17">
        <f t="shared" si="88"/>
        <v>0</v>
      </c>
      <c r="DK30" s="17">
        <f t="shared" si="89"/>
        <v>0</v>
      </c>
      <c r="DL30" s="17">
        <f t="shared" si="90"/>
        <v>0</v>
      </c>
      <c r="DM30" s="17">
        <f t="shared" si="91"/>
        <v>0</v>
      </c>
      <c r="DN30" s="17">
        <f t="shared" si="92"/>
        <v>0</v>
      </c>
      <c r="DO30" s="17">
        <f t="shared" si="93"/>
        <v>0</v>
      </c>
      <c r="DP30" s="17">
        <f t="shared" si="94"/>
        <v>0</v>
      </c>
      <c r="DQ30" s="17">
        <f t="shared" si="95"/>
        <v>0</v>
      </c>
      <c r="DR30" s="17">
        <f t="shared" si="96"/>
        <v>0</v>
      </c>
      <c r="DS30" s="17">
        <f t="shared" si="97"/>
        <v>0</v>
      </c>
      <c r="DT30" s="17">
        <f t="shared" si="98"/>
        <v>0</v>
      </c>
      <c r="DU30" s="17">
        <f t="shared" si="99"/>
        <v>0</v>
      </c>
      <c r="DV30" s="17">
        <f t="shared" si="100"/>
        <v>0</v>
      </c>
      <c r="DW30" s="17">
        <f t="shared" si="101"/>
        <v>0</v>
      </c>
      <c r="DX30" s="17">
        <f t="shared" si="102"/>
        <v>0</v>
      </c>
      <c r="DY30" s="17">
        <f t="shared" si="103"/>
        <v>0</v>
      </c>
      <c r="DZ30" s="17">
        <f t="shared" si="104"/>
        <v>0</v>
      </c>
      <c r="EA30" s="17">
        <f t="shared" si="105"/>
        <v>0</v>
      </c>
      <c r="EB30" s="17">
        <f t="shared" si="106"/>
        <v>0</v>
      </c>
      <c r="EC30" s="17">
        <f t="shared" si="107"/>
        <v>0</v>
      </c>
      <c r="ED30" s="17">
        <f t="shared" si="108"/>
        <v>0</v>
      </c>
      <c r="EE30" s="17">
        <f t="shared" si="109"/>
        <v>0</v>
      </c>
      <c r="EF30" s="17">
        <f t="shared" si="110"/>
        <v>0</v>
      </c>
      <c r="EG30" s="17">
        <f t="shared" si="111"/>
        <v>0</v>
      </c>
      <c r="EH30" s="17">
        <f t="shared" si="112"/>
        <v>0</v>
      </c>
      <c r="EI30" s="17">
        <f t="shared" si="113"/>
        <v>0</v>
      </c>
      <c r="EJ30" s="17">
        <f t="shared" si="114"/>
        <v>0</v>
      </c>
      <c r="EK30" s="17">
        <f t="shared" si="115"/>
        <v>0</v>
      </c>
      <c r="EL30" s="17">
        <f t="shared" si="116"/>
        <v>0</v>
      </c>
      <c r="EM30" s="17">
        <f t="shared" si="117"/>
        <v>0</v>
      </c>
      <c r="EN30" s="17">
        <f t="shared" si="118"/>
        <v>0</v>
      </c>
      <c r="EO30" s="17">
        <f t="shared" si="119"/>
        <v>0</v>
      </c>
      <c r="EP30" s="17">
        <f t="shared" si="120"/>
        <v>0</v>
      </c>
      <c r="EQ30" s="17">
        <f t="shared" si="121"/>
        <v>0</v>
      </c>
      <c r="ER30" s="17">
        <f t="shared" si="122"/>
        <v>0</v>
      </c>
      <c r="ES30" s="17">
        <f t="shared" si="123"/>
        <v>0</v>
      </c>
      <c r="ET30" s="17">
        <f t="shared" si="124"/>
        <v>0</v>
      </c>
      <c r="EU30" s="17">
        <f t="shared" si="125"/>
        <v>0</v>
      </c>
      <c r="EV30" s="17">
        <f t="shared" si="126"/>
        <v>0</v>
      </c>
      <c r="EW30" s="17">
        <f t="shared" si="127"/>
        <v>0</v>
      </c>
      <c r="EX30" s="17">
        <f t="shared" si="128"/>
        <v>0</v>
      </c>
      <c r="EY30" s="17">
        <f t="shared" si="129"/>
        <v>0</v>
      </c>
      <c r="EZ30" s="17">
        <f t="shared" si="130"/>
        <v>0</v>
      </c>
      <c r="FA30" s="17">
        <f t="shared" si="131"/>
        <v>0</v>
      </c>
      <c r="FB30" s="17">
        <f t="shared" si="132"/>
        <v>0</v>
      </c>
      <c r="FC30" s="17">
        <f t="shared" si="133"/>
        <v>0</v>
      </c>
      <c r="FD30" s="17">
        <f t="shared" si="134"/>
        <v>0</v>
      </c>
    </row>
    <row r="31" spans="1:160" x14ac:dyDescent="0.25">
      <c r="A31">
        <v>25</v>
      </c>
      <c r="I31" s="21">
        <v>2</v>
      </c>
      <c r="J31" t="s">
        <v>55</v>
      </c>
      <c r="X31">
        <f t="shared" si="2"/>
        <v>0</v>
      </c>
      <c r="Y31">
        <f t="shared" si="0"/>
        <v>0</v>
      </c>
      <c r="Z31">
        <f t="shared" si="3"/>
        <v>0</v>
      </c>
      <c r="AA31">
        <f t="shared" si="4"/>
        <v>0</v>
      </c>
      <c r="AB31">
        <f t="shared" si="5"/>
        <v>0</v>
      </c>
      <c r="AC31">
        <f t="shared" si="6"/>
        <v>0</v>
      </c>
      <c r="AD31">
        <f t="shared" si="7"/>
        <v>0</v>
      </c>
      <c r="AE31">
        <f t="shared" si="8"/>
        <v>0</v>
      </c>
      <c r="AF31">
        <f t="shared" si="9"/>
        <v>0</v>
      </c>
      <c r="AG31">
        <f t="shared" si="10"/>
        <v>0</v>
      </c>
      <c r="AH31">
        <f t="shared" si="11"/>
        <v>0</v>
      </c>
      <c r="AI31">
        <f t="shared" si="12"/>
        <v>0</v>
      </c>
      <c r="AJ31">
        <f t="shared" si="13"/>
        <v>0</v>
      </c>
      <c r="AK31">
        <f t="shared" si="14"/>
        <v>0</v>
      </c>
      <c r="AL31">
        <f t="shared" si="1"/>
        <v>0</v>
      </c>
      <c r="AN31" s="17">
        <f t="shared" si="15"/>
        <v>0</v>
      </c>
      <c r="AO31" s="17">
        <f t="shared" si="16"/>
        <v>0</v>
      </c>
      <c r="AP31" s="17">
        <f t="shared" si="17"/>
        <v>0</v>
      </c>
      <c r="AQ31" s="17">
        <f t="shared" si="18"/>
        <v>0</v>
      </c>
      <c r="AR31" s="17">
        <f t="shared" si="19"/>
        <v>0</v>
      </c>
      <c r="AS31" s="17">
        <f t="shared" si="20"/>
        <v>0</v>
      </c>
      <c r="AT31" s="17">
        <f t="shared" si="21"/>
        <v>0</v>
      </c>
      <c r="AU31" s="17">
        <f t="shared" si="22"/>
        <v>0</v>
      </c>
      <c r="AW31" s="17">
        <f t="shared" si="23"/>
        <v>0</v>
      </c>
      <c r="AX31" s="17">
        <f t="shared" si="24"/>
        <v>0</v>
      </c>
      <c r="AY31" s="17">
        <f t="shared" si="25"/>
        <v>0</v>
      </c>
      <c r="AZ31" s="17">
        <f t="shared" si="26"/>
        <v>0</v>
      </c>
      <c r="BA31" s="17">
        <f t="shared" si="27"/>
        <v>0</v>
      </c>
      <c r="BB31" s="17">
        <f t="shared" si="28"/>
        <v>0</v>
      </c>
      <c r="BC31" s="17">
        <f t="shared" si="29"/>
        <v>0</v>
      </c>
      <c r="BD31" s="17">
        <f t="shared" si="30"/>
        <v>0</v>
      </c>
      <c r="BE31" s="17">
        <f t="shared" si="31"/>
        <v>0</v>
      </c>
      <c r="BF31" s="17">
        <f t="shared" si="32"/>
        <v>0</v>
      </c>
      <c r="BG31" s="17">
        <f t="shared" si="33"/>
        <v>0</v>
      </c>
      <c r="BH31" s="17">
        <f t="shared" si="34"/>
        <v>0</v>
      </c>
      <c r="BI31" s="17">
        <f t="shared" si="35"/>
        <v>0</v>
      </c>
      <c r="BJ31" s="17">
        <f t="shared" si="36"/>
        <v>0</v>
      </c>
      <c r="BK31" s="17">
        <f t="shared" si="37"/>
        <v>0</v>
      </c>
      <c r="BL31" s="17">
        <f t="shared" si="38"/>
        <v>0</v>
      </c>
      <c r="BM31" s="17">
        <f t="shared" si="39"/>
        <v>0</v>
      </c>
      <c r="BN31" s="17">
        <f t="shared" si="40"/>
        <v>0</v>
      </c>
      <c r="BO31" s="17">
        <f t="shared" si="41"/>
        <v>0</v>
      </c>
      <c r="BP31" s="17">
        <f t="shared" si="42"/>
        <v>0</v>
      </c>
      <c r="BQ31" s="17">
        <f t="shared" si="43"/>
        <v>0</v>
      </c>
      <c r="BR31" s="17">
        <f t="shared" si="44"/>
        <v>0</v>
      </c>
      <c r="BS31" s="17">
        <f t="shared" si="45"/>
        <v>0</v>
      </c>
      <c r="BT31" s="17">
        <f t="shared" si="46"/>
        <v>0</v>
      </c>
      <c r="BU31" s="17">
        <f t="shared" si="47"/>
        <v>0</v>
      </c>
      <c r="BV31" s="17">
        <f t="shared" si="48"/>
        <v>0</v>
      </c>
      <c r="BW31" s="17">
        <f t="shared" si="49"/>
        <v>0</v>
      </c>
      <c r="BX31" s="17">
        <f t="shared" si="50"/>
        <v>0</v>
      </c>
      <c r="BY31" s="17">
        <f t="shared" si="51"/>
        <v>0</v>
      </c>
      <c r="BZ31" s="17">
        <f t="shared" si="52"/>
        <v>0</v>
      </c>
      <c r="CA31" s="17">
        <f t="shared" si="53"/>
        <v>0</v>
      </c>
      <c r="CB31" s="17">
        <f t="shared" si="54"/>
        <v>0</v>
      </c>
      <c r="CC31" s="17">
        <f t="shared" si="55"/>
        <v>0</v>
      </c>
      <c r="CD31" s="17">
        <f t="shared" si="56"/>
        <v>0</v>
      </c>
      <c r="CE31" s="17">
        <f t="shared" si="57"/>
        <v>0</v>
      </c>
      <c r="CF31" s="17">
        <f t="shared" si="58"/>
        <v>0</v>
      </c>
      <c r="CG31" s="17">
        <f t="shared" si="59"/>
        <v>0</v>
      </c>
      <c r="CH31" s="17">
        <f t="shared" si="60"/>
        <v>0</v>
      </c>
      <c r="CI31" s="17">
        <f t="shared" si="61"/>
        <v>0</v>
      </c>
      <c r="CJ31" s="17">
        <f t="shared" si="62"/>
        <v>0</v>
      </c>
      <c r="CK31" s="17">
        <f t="shared" si="63"/>
        <v>0</v>
      </c>
      <c r="CL31" s="17">
        <f t="shared" si="64"/>
        <v>0</v>
      </c>
      <c r="CM31" s="17">
        <f t="shared" si="65"/>
        <v>0</v>
      </c>
      <c r="CN31" s="17">
        <f t="shared" si="66"/>
        <v>0</v>
      </c>
      <c r="CO31" s="17">
        <f t="shared" si="67"/>
        <v>0</v>
      </c>
      <c r="CP31" s="17">
        <f t="shared" si="68"/>
        <v>0</v>
      </c>
      <c r="CQ31" s="17">
        <f t="shared" si="69"/>
        <v>0</v>
      </c>
      <c r="CR31" s="17">
        <f t="shared" si="70"/>
        <v>0</v>
      </c>
      <c r="CS31" s="17">
        <f t="shared" si="71"/>
        <v>0</v>
      </c>
      <c r="CT31" s="17">
        <f t="shared" si="72"/>
        <v>0</v>
      </c>
      <c r="CU31" s="17">
        <f t="shared" si="73"/>
        <v>0</v>
      </c>
      <c r="CV31" s="17">
        <f t="shared" si="74"/>
        <v>0</v>
      </c>
      <c r="CW31" s="17">
        <f t="shared" si="75"/>
        <v>0</v>
      </c>
      <c r="CX31" s="17">
        <f t="shared" si="76"/>
        <v>0</v>
      </c>
      <c r="CY31" s="17">
        <f t="shared" si="77"/>
        <v>0</v>
      </c>
      <c r="CZ31" s="17">
        <f t="shared" si="78"/>
        <v>0</v>
      </c>
      <c r="DA31" s="17">
        <f t="shared" si="79"/>
        <v>0</v>
      </c>
      <c r="DB31" s="17">
        <f t="shared" si="80"/>
        <v>0</v>
      </c>
      <c r="DC31" s="17">
        <f t="shared" si="81"/>
        <v>0</v>
      </c>
      <c r="DD31" s="17">
        <f t="shared" si="82"/>
        <v>0</v>
      </c>
      <c r="DE31" s="17">
        <f t="shared" si="83"/>
        <v>0</v>
      </c>
      <c r="DF31" s="17">
        <f t="shared" si="84"/>
        <v>0</v>
      </c>
      <c r="DG31" s="17">
        <f t="shared" si="85"/>
        <v>0</v>
      </c>
      <c r="DH31" s="17">
        <f t="shared" si="86"/>
        <v>0</v>
      </c>
      <c r="DI31" s="17">
        <f t="shared" si="87"/>
        <v>0</v>
      </c>
      <c r="DJ31" s="17">
        <f t="shared" si="88"/>
        <v>0</v>
      </c>
      <c r="DK31" s="17">
        <f t="shared" si="89"/>
        <v>0</v>
      </c>
      <c r="DL31" s="17">
        <f t="shared" si="90"/>
        <v>0</v>
      </c>
      <c r="DM31" s="17">
        <f t="shared" si="91"/>
        <v>0</v>
      </c>
      <c r="DN31" s="17">
        <f t="shared" si="92"/>
        <v>0</v>
      </c>
      <c r="DO31" s="17">
        <f t="shared" si="93"/>
        <v>0</v>
      </c>
      <c r="DP31" s="17">
        <f t="shared" si="94"/>
        <v>0</v>
      </c>
      <c r="DQ31" s="17">
        <f t="shared" si="95"/>
        <v>0</v>
      </c>
      <c r="DR31" s="17">
        <f t="shared" si="96"/>
        <v>0</v>
      </c>
      <c r="DS31" s="17">
        <f t="shared" si="97"/>
        <v>0</v>
      </c>
      <c r="DT31" s="17">
        <f t="shared" si="98"/>
        <v>0</v>
      </c>
      <c r="DU31" s="17">
        <f t="shared" si="99"/>
        <v>0</v>
      </c>
      <c r="DV31" s="17">
        <f t="shared" si="100"/>
        <v>0</v>
      </c>
      <c r="DW31" s="17">
        <f t="shared" si="101"/>
        <v>0</v>
      </c>
      <c r="DX31" s="17">
        <f t="shared" si="102"/>
        <v>0</v>
      </c>
      <c r="DY31" s="17">
        <f t="shared" si="103"/>
        <v>0</v>
      </c>
      <c r="DZ31" s="17">
        <f t="shared" si="104"/>
        <v>0</v>
      </c>
      <c r="EA31" s="17">
        <f t="shared" si="105"/>
        <v>0</v>
      </c>
      <c r="EB31" s="17">
        <f t="shared" si="106"/>
        <v>0</v>
      </c>
      <c r="EC31" s="17">
        <f t="shared" si="107"/>
        <v>0</v>
      </c>
      <c r="ED31" s="17">
        <f t="shared" si="108"/>
        <v>0</v>
      </c>
      <c r="EE31" s="17">
        <f t="shared" si="109"/>
        <v>0</v>
      </c>
      <c r="EF31" s="17">
        <f t="shared" si="110"/>
        <v>0</v>
      </c>
      <c r="EG31" s="17">
        <f t="shared" si="111"/>
        <v>0</v>
      </c>
      <c r="EH31" s="17">
        <f t="shared" si="112"/>
        <v>0</v>
      </c>
      <c r="EI31" s="17">
        <f t="shared" si="113"/>
        <v>0</v>
      </c>
      <c r="EJ31" s="17">
        <f t="shared" si="114"/>
        <v>0</v>
      </c>
      <c r="EK31" s="17">
        <f t="shared" si="115"/>
        <v>0</v>
      </c>
      <c r="EL31" s="17">
        <f t="shared" si="116"/>
        <v>0</v>
      </c>
      <c r="EM31" s="17">
        <f t="shared" si="117"/>
        <v>0</v>
      </c>
      <c r="EN31" s="17">
        <f t="shared" si="118"/>
        <v>0</v>
      </c>
      <c r="EO31" s="17">
        <f t="shared" si="119"/>
        <v>0</v>
      </c>
      <c r="EP31" s="17">
        <f t="shared" si="120"/>
        <v>0</v>
      </c>
      <c r="EQ31" s="17">
        <f t="shared" si="121"/>
        <v>0</v>
      </c>
      <c r="ER31" s="17">
        <f t="shared" si="122"/>
        <v>0</v>
      </c>
      <c r="ES31" s="17">
        <f t="shared" si="123"/>
        <v>0</v>
      </c>
      <c r="ET31" s="17">
        <f t="shared" si="124"/>
        <v>0</v>
      </c>
      <c r="EU31" s="17">
        <f t="shared" si="125"/>
        <v>0</v>
      </c>
      <c r="EV31" s="17">
        <f t="shared" si="126"/>
        <v>0</v>
      </c>
      <c r="EW31" s="17">
        <f t="shared" si="127"/>
        <v>0</v>
      </c>
      <c r="EX31" s="17">
        <f t="shared" si="128"/>
        <v>0</v>
      </c>
      <c r="EY31" s="17">
        <f t="shared" si="129"/>
        <v>0</v>
      </c>
      <c r="EZ31" s="17">
        <f t="shared" si="130"/>
        <v>0</v>
      </c>
      <c r="FA31" s="17">
        <f t="shared" si="131"/>
        <v>0</v>
      </c>
      <c r="FB31" s="17">
        <f t="shared" si="132"/>
        <v>0</v>
      </c>
      <c r="FC31" s="17">
        <f t="shared" si="133"/>
        <v>0</v>
      </c>
      <c r="FD31" s="17">
        <f t="shared" si="134"/>
        <v>0</v>
      </c>
    </row>
    <row r="32" spans="1:160" x14ac:dyDescent="0.25">
      <c r="A32">
        <v>26</v>
      </c>
      <c r="I32" s="21">
        <v>3</v>
      </c>
      <c r="J32" t="s">
        <v>73</v>
      </c>
      <c r="X32">
        <f t="shared" si="2"/>
        <v>0</v>
      </c>
      <c r="Y32">
        <f t="shared" si="0"/>
        <v>0</v>
      </c>
      <c r="Z32">
        <f t="shared" si="3"/>
        <v>0</v>
      </c>
      <c r="AA32">
        <f t="shared" si="4"/>
        <v>0</v>
      </c>
      <c r="AB32">
        <f t="shared" si="5"/>
        <v>0</v>
      </c>
      <c r="AC32">
        <f t="shared" si="6"/>
        <v>0</v>
      </c>
      <c r="AD32">
        <f t="shared" si="7"/>
        <v>0</v>
      </c>
      <c r="AE32">
        <f t="shared" si="8"/>
        <v>0</v>
      </c>
      <c r="AF32">
        <f t="shared" si="9"/>
        <v>0</v>
      </c>
      <c r="AG32">
        <f t="shared" si="10"/>
        <v>0</v>
      </c>
      <c r="AH32">
        <f t="shared" si="11"/>
        <v>0</v>
      </c>
      <c r="AI32">
        <f t="shared" si="12"/>
        <v>0</v>
      </c>
      <c r="AJ32">
        <f t="shared" si="13"/>
        <v>0</v>
      </c>
      <c r="AK32">
        <f t="shared" si="14"/>
        <v>0</v>
      </c>
      <c r="AL32">
        <f t="shared" si="1"/>
        <v>0</v>
      </c>
      <c r="AN32" s="17">
        <f t="shared" si="15"/>
        <v>0</v>
      </c>
      <c r="AO32" s="17">
        <f t="shared" si="16"/>
        <v>0</v>
      </c>
      <c r="AP32" s="17">
        <f t="shared" si="17"/>
        <v>0</v>
      </c>
      <c r="AQ32" s="17">
        <f t="shared" si="18"/>
        <v>0</v>
      </c>
      <c r="AR32" s="17">
        <f t="shared" si="19"/>
        <v>0</v>
      </c>
      <c r="AS32" s="17">
        <f t="shared" si="20"/>
        <v>0</v>
      </c>
      <c r="AT32" s="17">
        <f t="shared" si="21"/>
        <v>0</v>
      </c>
      <c r="AU32" s="17">
        <f t="shared" si="22"/>
        <v>0</v>
      </c>
      <c r="AW32" s="17">
        <f t="shared" si="23"/>
        <v>0</v>
      </c>
      <c r="AX32" s="17">
        <f t="shared" si="24"/>
        <v>0</v>
      </c>
      <c r="AY32" s="17">
        <f t="shared" si="25"/>
        <v>0</v>
      </c>
      <c r="AZ32" s="17">
        <f t="shared" si="26"/>
        <v>0</v>
      </c>
      <c r="BA32" s="17">
        <f t="shared" si="27"/>
        <v>0</v>
      </c>
      <c r="BB32" s="17">
        <f t="shared" si="28"/>
        <v>0</v>
      </c>
      <c r="BC32" s="17">
        <f t="shared" si="29"/>
        <v>0</v>
      </c>
      <c r="BD32" s="17">
        <f t="shared" si="30"/>
        <v>0</v>
      </c>
      <c r="BE32" s="17">
        <f t="shared" si="31"/>
        <v>0</v>
      </c>
      <c r="BF32" s="17">
        <f t="shared" si="32"/>
        <v>0</v>
      </c>
      <c r="BG32" s="17">
        <f t="shared" si="33"/>
        <v>0</v>
      </c>
      <c r="BH32" s="17">
        <f t="shared" si="34"/>
        <v>0</v>
      </c>
      <c r="BI32" s="17">
        <f t="shared" si="35"/>
        <v>0</v>
      </c>
      <c r="BJ32" s="17">
        <f t="shared" si="36"/>
        <v>0</v>
      </c>
      <c r="BK32" s="17">
        <f t="shared" si="37"/>
        <v>0</v>
      </c>
      <c r="BL32" s="17">
        <f t="shared" si="38"/>
        <v>0</v>
      </c>
      <c r="BM32" s="17">
        <f t="shared" si="39"/>
        <v>0</v>
      </c>
      <c r="BN32" s="17">
        <f t="shared" si="40"/>
        <v>0</v>
      </c>
      <c r="BO32" s="17">
        <f t="shared" si="41"/>
        <v>0</v>
      </c>
      <c r="BP32" s="17">
        <f t="shared" si="42"/>
        <v>0</v>
      </c>
      <c r="BQ32" s="17">
        <f t="shared" si="43"/>
        <v>0</v>
      </c>
      <c r="BR32" s="17">
        <f t="shared" si="44"/>
        <v>0</v>
      </c>
      <c r="BS32" s="17">
        <f t="shared" si="45"/>
        <v>0</v>
      </c>
      <c r="BT32" s="17">
        <f t="shared" si="46"/>
        <v>0</v>
      </c>
      <c r="BU32" s="17">
        <f t="shared" si="47"/>
        <v>0</v>
      </c>
      <c r="BV32" s="17">
        <f t="shared" si="48"/>
        <v>0</v>
      </c>
      <c r="BW32" s="17">
        <f t="shared" si="49"/>
        <v>0</v>
      </c>
      <c r="BX32" s="17">
        <f t="shared" si="50"/>
        <v>0</v>
      </c>
      <c r="BY32" s="17">
        <f t="shared" si="51"/>
        <v>0</v>
      </c>
      <c r="BZ32" s="17">
        <f t="shared" si="52"/>
        <v>0</v>
      </c>
      <c r="CA32" s="17">
        <f t="shared" si="53"/>
        <v>0</v>
      </c>
      <c r="CB32" s="17">
        <f t="shared" si="54"/>
        <v>0</v>
      </c>
      <c r="CC32" s="17">
        <f t="shared" si="55"/>
        <v>0</v>
      </c>
      <c r="CD32" s="17">
        <f t="shared" si="56"/>
        <v>0</v>
      </c>
      <c r="CE32" s="17">
        <f t="shared" si="57"/>
        <v>0</v>
      </c>
      <c r="CF32" s="17">
        <f t="shared" si="58"/>
        <v>0</v>
      </c>
      <c r="CG32" s="17">
        <f t="shared" si="59"/>
        <v>0</v>
      </c>
      <c r="CH32" s="17">
        <f t="shared" si="60"/>
        <v>0</v>
      </c>
      <c r="CI32" s="17">
        <f t="shared" si="61"/>
        <v>0</v>
      </c>
      <c r="CJ32" s="17">
        <f t="shared" si="62"/>
        <v>0</v>
      </c>
      <c r="CK32" s="17">
        <f t="shared" si="63"/>
        <v>0</v>
      </c>
      <c r="CL32" s="17">
        <f t="shared" si="64"/>
        <v>0</v>
      </c>
      <c r="CM32" s="17">
        <f t="shared" si="65"/>
        <v>0</v>
      </c>
      <c r="CN32" s="17">
        <f t="shared" si="66"/>
        <v>0</v>
      </c>
      <c r="CO32" s="17">
        <f t="shared" si="67"/>
        <v>0</v>
      </c>
      <c r="CP32" s="17">
        <f t="shared" si="68"/>
        <v>0</v>
      </c>
      <c r="CQ32" s="17">
        <f t="shared" si="69"/>
        <v>0</v>
      </c>
      <c r="CR32" s="17">
        <f t="shared" si="70"/>
        <v>0</v>
      </c>
      <c r="CS32" s="17">
        <f t="shared" si="71"/>
        <v>0</v>
      </c>
      <c r="CT32" s="17">
        <f t="shared" si="72"/>
        <v>0</v>
      </c>
      <c r="CU32" s="17">
        <f t="shared" si="73"/>
        <v>0</v>
      </c>
      <c r="CV32" s="17">
        <f t="shared" si="74"/>
        <v>0</v>
      </c>
      <c r="CW32" s="17">
        <f t="shared" si="75"/>
        <v>0</v>
      </c>
      <c r="CX32" s="17">
        <f t="shared" si="76"/>
        <v>0</v>
      </c>
      <c r="CY32" s="17">
        <f t="shared" si="77"/>
        <v>0</v>
      </c>
      <c r="CZ32" s="17">
        <f t="shared" si="78"/>
        <v>0</v>
      </c>
      <c r="DA32" s="17">
        <f t="shared" si="79"/>
        <v>0</v>
      </c>
      <c r="DB32" s="17">
        <f t="shared" si="80"/>
        <v>0</v>
      </c>
      <c r="DC32" s="17">
        <f t="shared" si="81"/>
        <v>0</v>
      </c>
      <c r="DD32" s="17">
        <f t="shared" si="82"/>
        <v>0</v>
      </c>
      <c r="DE32" s="17">
        <f t="shared" si="83"/>
        <v>0</v>
      </c>
      <c r="DF32" s="17">
        <f t="shared" si="84"/>
        <v>0</v>
      </c>
      <c r="DG32" s="17">
        <f t="shared" si="85"/>
        <v>0</v>
      </c>
      <c r="DH32" s="17">
        <f t="shared" si="86"/>
        <v>0</v>
      </c>
      <c r="DI32" s="17">
        <f t="shared" si="87"/>
        <v>0</v>
      </c>
      <c r="DJ32" s="17">
        <f t="shared" si="88"/>
        <v>0</v>
      </c>
      <c r="DK32" s="17">
        <f t="shared" si="89"/>
        <v>0</v>
      </c>
      <c r="DL32" s="17">
        <f t="shared" si="90"/>
        <v>0</v>
      </c>
      <c r="DM32" s="17">
        <f t="shared" si="91"/>
        <v>0</v>
      </c>
      <c r="DN32" s="17">
        <f t="shared" si="92"/>
        <v>0</v>
      </c>
      <c r="DO32" s="17">
        <f t="shared" si="93"/>
        <v>0</v>
      </c>
      <c r="DP32" s="17">
        <f t="shared" si="94"/>
        <v>0</v>
      </c>
      <c r="DQ32" s="17">
        <f t="shared" si="95"/>
        <v>0</v>
      </c>
      <c r="DR32" s="17">
        <f t="shared" si="96"/>
        <v>0</v>
      </c>
      <c r="DS32" s="17">
        <f t="shared" si="97"/>
        <v>0</v>
      </c>
      <c r="DT32" s="17">
        <f t="shared" si="98"/>
        <v>0</v>
      </c>
      <c r="DU32" s="17">
        <f t="shared" si="99"/>
        <v>0</v>
      </c>
      <c r="DV32" s="17">
        <f t="shared" si="100"/>
        <v>0</v>
      </c>
      <c r="DW32" s="17">
        <f t="shared" si="101"/>
        <v>0</v>
      </c>
      <c r="DX32" s="17">
        <f t="shared" si="102"/>
        <v>0</v>
      </c>
      <c r="DY32" s="17">
        <f t="shared" si="103"/>
        <v>0</v>
      </c>
      <c r="DZ32" s="17">
        <f t="shared" si="104"/>
        <v>0</v>
      </c>
      <c r="EA32" s="17">
        <f t="shared" si="105"/>
        <v>0</v>
      </c>
      <c r="EB32" s="17">
        <f t="shared" si="106"/>
        <v>0</v>
      </c>
      <c r="EC32" s="17">
        <f t="shared" si="107"/>
        <v>0</v>
      </c>
      <c r="ED32" s="17">
        <f t="shared" si="108"/>
        <v>0</v>
      </c>
      <c r="EE32" s="17">
        <f t="shared" si="109"/>
        <v>0</v>
      </c>
      <c r="EF32" s="17">
        <f t="shared" si="110"/>
        <v>0</v>
      </c>
      <c r="EG32" s="17">
        <f t="shared" si="111"/>
        <v>0</v>
      </c>
      <c r="EH32" s="17">
        <f t="shared" si="112"/>
        <v>0</v>
      </c>
      <c r="EI32" s="17">
        <f t="shared" si="113"/>
        <v>0</v>
      </c>
      <c r="EJ32" s="17">
        <f t="shared" si="114"/>
        <v>0</v>
      </c>
      <c r="EK32" s="17">
        <f t="shared" si="115"/>
        <v>0</v>
      </c>
      <c r="EL32" s="17">
        <f t="shared" si="116"/>
        <v>0</v>
      </c>
      <c r="EM32" s="17">
        <f t="shared" si="117"/>
        <v>0</v>
      </c>
      <c r="EN32" s="17">
        <f t="shared" si="118"/>
        <v>0</v>
      </c>
      <c r="EO32" s="17">
        <f t="shared" si="119"/>
        <v>0</v>
      </c>
      <c r="EP32" s="17">
        <f t="shared" si="120"/>
        <v>0</v>
      </c>
      <c r="EQ32" s="17">
        <f t="shared" si="121"/>
        <v>0</v>
      </c>
      <c r="ER32" s="17">
        <f t="shared" si="122"/>
        <v>0</v>
      </c>
      <c r="ES32" s="17">
        <f t="shared" si="123"/>
        <v>0</v>
      </c>
      <c r="ET32" s="17">
        <f t="shared" si="124"/>
        <v>0</v>
      </c>
      <c r="EU32" s="17">
        <f t="shared" si="125"/>
        <v>0</v>
      </c>
      <c r="EV32" s="17">
        <f t="shared" si="126"/>
        <v>0</v>
      </c>
      <c r="EW32" s="17">
        <f t="shared" si="127"/>
        <v>0</v>
      </c>
      <c r="EX32" s="17">
        <f t="shared" si="128"/>
        <v>0</v>
      </c>
      <c r="EY32" s="17">
        <f t="shared" si="129"/>
        <v>0</v>
      </c>
      <c r="EZ32" s="17">
        <f t="shared" si="130"/>
        <v>0</v>
      </c>
      <c r="FA32" s="17">
        <f t="shared" si="131"/>
        <v>0</v>
      </c>
      <c r="FB32" s="17">
        <f t="shared" si="132"/>
        <v>0</v>
      </c>
      <c r="FC32" s="17">
        <f t="shared" si="133"/>
        <v>0</v>
      </c>
      <c r="FD32" s="17">
        <f t="shared" si="134"/>
        <v>0</v>
      </c>
    </row>
    <row r="33" spans="1:160" x14ac:dyDescent="0.25">
      <c r="A33">
        <v>27</v>
      </c>
      <c r="I33" s="21">
        <v>4</v>
      </c>
      <c r="J33" t="s">
        <v>56</v>
      </c>
      <c r="X33">
        <f t="shared" si="2"/>
        <v>0</v>
      </c>
      <c r="Y33">
        <f t="shared" si="0"/>
        <v>0</v>
      </c>
      <c r="Z33">
        <f t="shared" si="3"/>
        <v>0</v>
      </c>
      <c r="AA33">
        <f t="shared" si="4"/>
        <v>0</v>
      </c>
      <c r="AB33">
        <f t="shared" si="5"/>
        <v>0</v>
      </c>
      <c r="AC33">
        <f t="shared" si="6"/>
        <v>0</v>
      </c>
      <c r="AD33">
        <f t="shared" si="7"/>
        <v>0</v>
      </c>
      <c r="AE33">
        <f t="shared" si="8"/>
        <v>0</v>
      </c>
      <c r="AF33">
        <f t="shared" si="9"/>
        <v>0</v>
      </c>
      <c r="AG33">
        <f t="shared" si="10"/>
        <v>0</v>
      </c>
      <c r="AH33">
        <f t="shared" si="11"/>
        <v>0</v>
      </c>
      <c r="AI33">
        <f t="shared" si="12"/>
        <v>0</v>
      </c>
      <c r="AJ33">
        <f t="shared" si="13"/>
        <v>0</v>
      </c>
      <c r="AK33">
        <f t="shared" si="14"/>
        <v>0</v>
      </c>
      <c r="AL33">
        <f t="shared" si="1"/>
        <v>0</v>
      </c>
      <c r="AN33" s="17">
        <f t="shared" si="15"/>
        <v>0</v>
      </c>
      <c r="AO33" s="17">
        <f t="shared" si="16"/>
        <v>0</v>
      </c>
      <c r="AP33" s="17">
        <f t="shared" si="17"/>
        <v>0</v>
      </c>
      <c r="AQ33" s="17">
        <f t="shared" si="18"/>
        <v>0</v>
      </c>
      <c r="AR33" s="17">
        <f t="shared" si="19"/>
        <v>0</v>
      </c>
      <c r="AS33" s="17">
        <f t="shared" si="20"/>
        <v>0</v>
      </c>
      <c r="AT33" s="17">
        <f t="shared" si="21"/>
        <v>0</v>
      </c>
      <c r="AU33" s="17">
        <f t="shared" si="22"/>
        <v>0</v>
      </c>
      <c r="AW33" s="17">
        <f t="shared" si="23"/>
        <v>0</v>
      </c>
      <c r="AX33" s="17">
        <f t="shared" si="24"/>
        <v>0</v>
      </c>
      <c r="AY33" s="17">
        <f t="shared" si="25"/>
        <v>0</v>
      </c>
      <c r="AZ33" s="17">
        <f t="shared" si="26"/>
        <v>0</v>
      </c>
      <c r="BA33" s="17">
        <f t="shared" si="27"/>
        <v>0</v>
      </c>
      <c r="BB33" s="17">
        <f t="shared" si="28"/>
        <v>0</v>
      </c>
      <c r="BC33" s="17">
        <f t="shared" si="29"/>
        <v>0</v>
      </c>
      <c r="BD33" s="17">
        <f t="shared" si="30"/>
        <v>0</v>
      </c>
      <c r="BE33" s="17">
        <f t="shared" si="31"/>
        <v>0</v>
      </c>
      <c r="BF33" s="17">
        <f t="shared" si="32"/>
        <v>0</v>
      </c>
      <c r="BG33" s="17">
        <f t="shared" si="33"/>
        <v>0</v>
      </c>
      <c r="BH33" s="17">
        <f t="shared" si="34"/>
        <v>0</v>
      </c>
      <c r="BI33" s="17">
        <f t="shared" si="35"/>
        <v>0</v>
      </c>
      <c r="BJ33" s="17">
        <f t="shared" si="36"/>
        <v>0</v>
      </c>
      <c r="BK33" s="17">
        <f t="shared" si="37"/>
        <v>0</v>
      </c>
      <c r="BL33" s="17">
        <f t="shared" si="38"/>
        <v>0</v>
      </c>
      <c r="BM33" s="17">
        <f t="shared" si="39"/>
        <v>0</v>
      </c>
      <c r="BN33" s="17">
        <f t="shared" si="40"/>
        <v>0</v>
      </c>
      <c r="BO33" s="17">
        <f t="shared" si="41"/>
        <v>0</v>
      </c>
      <c r="BP33" s="17">
        <f t="shared" si="42"/>
        <v>0</v>
      </c>
      <c r="BQ33" s="17">
        <f t="shared" si="43"/>
        <v>0</v>
      </c>
      <c r="BR33" s="17">
        <f t="shared" si="44"/>
        <v>0</v>
      </c>
      <c r="BS33" s="17">
        <f t="shared" si="45"/>
        <v>0</v>
      </c>
      <c r="BT33" s="17">
        <f t="shared" si="46"/>
        <v>0</v>
      </c>
      <c r="BU33" s="17">
        <f t="shared" si="47"/>
        <v>0</v>
      </c>
      <c r="BV33" s="17">
        <f t="shared" si="48"/>
        <v>0</v>
      </c>
      <c r="BW33" s="17">
        <f t="shared" si="49"/>
        <v>0</v>
      </c>
      <c r="BX33" s="17">
        <f t="shared" si="50"/>
        <v>0</v>
      </c>
      <c r="BY33" s="17">
        <f t="shared" si="51"/>
        <v>0</v>
      </c>
      <c r="BZ33" s="17">
        <f t="shared" si="52"/>
        <v>0</v>
      </c>
      <c r="CA33" s="17">
        <f t="shared" si="53"/>
        <v>0</v>
      </c>
      <c r="CB33" s="17">
        <f t="shared" si="54"/>
        <v>0</v>
      </c>
      <c r="CC33" s="17">
        <f t="shared" si="55"/>
        <v>0</v>
      </c>
      <c r="CD33" s="17">
        <f t="shared" si="56"/>
        <v>0</v>
      </c>
      <c r="CE33" s="17">
        <f t="shared" si="57"/>
        <v>0</v>
      </c>
      <c r="CF33" s="17">
        <f t="shared" si="58"/>
        <v>0</v>
      </c>
      <c r="CG33" s="17">
        <f t="shared" si="59"/>
        <v>0</v>
      </c>
      <c r="CH33" s="17">
        <f t="shared" si="60"/>
        <v>0</v>
      </c>
      <c r="CI33" s="17">
        <f t="shared" si="61"/>
        <v>0</v>
      </c>
      <c r="CJ33" s="17">
        <f t="shared" si="62"/>
        <v>0</v>
      </c>
      <c r="CK33" s="17">
        <f t="shared" si="63"/>
        <v>0</v>
      </c>
      <c r="CL33" s="17">
        <f t="shared" si="64"/>
        <v>0</v>
      </c>
      <c r="CM33" s="17">
        <f t="shared" si="65"/>
        <v>0</v>
      </c>
      <c r="CN33" s="17">
        <f t="shared" si="66"/>
        <v>0</v>
      </c>
      <c r="CO33" s="17">
        <f t="shared" si="67"/>
        <v>0</v>
      </c>
      <c r="CP33" s="17">
        <f t="shared" si="68"/>
        <v>0</v>
      </c>
      <c r="CQ33" s="17">
        <f t="shared" si="69"/>
        <v>0</v>
      </c>
      <c r="CR33" s="17">
        <f t="shared" si="70"/>
        <v>0</v>
      </c>
      <c r="CS33" s="17">
        <f t="shared" si="71"/>
        <v>0</v>
      </c>
      <c r="CT33" s="17">
        <f t="shared" si="72"/>
        <v>0</v>
      </c>
      <c r="CU33" s="17">
        <f t="shared" si="73"/>
        <v>0</v>
      </c>
      <c r="CV33" s="17">
        <f t="shared" si="74"/>
        <v>0</v>
      </c>
      <c r="CW33" s="17">
        <f t="shared" si="75"/>
        <v>0</v>
      </c>
      <c r="CX33" s="17">
        <f t="shared" si="76"/>
        <v>0</v>
      </c>
      <c r="CY33" s="17">
        <f t="shared" si="77"/>
        <v>0</v>
      </c>
      <c r="CZ33" s="17">
        <f t="shared" si="78"/>
        <v>0</v>
      </c>
      <c r="DA33" s="17">
        <f t="shared" si="79"/>
        <v>0</v>
      </c>
      <c r="DB33" s="17">
        <f t="shared" si="80"/>
        <v>0</v>
      </c>
      <c r="DC33" s="17">
        <f t="shared" si="81"/>
        <v>0</v>
      </c>
      <c r="DD33" s="17">
        <f t="shared" si="82"/>
        <v>0</v>
      </c>
      <c r="DE33" s="17">
        <f t="shared" si="83"/>
        <v>0</v>
      </c>
      <c r="DF33" s="17">
        <f t="shared" si="84"/>
        <v>0</v>
      </c>
      <c r="DG33" s="17">
        <f t="shared" si="85"/>
        <v>0</v>
      </c>
      <c r="DH33" s="17">
        <f t="shared" si="86"/>
        <v>0</v>
      </c>
      <c r="DI33" s="17">
        <f t="shared" si="87"/>
        <v>0</v>
      </c>
      <c r="DJ33" s="17">
        <f t="shared" si="88"/>
        <v>0</v>
      </c>
      <c r="DK33" s="17">
        <f t="shared" si="89"/>
        <v>0</v>
      </c>
      <c r="DL33" s="17">
        <f t="shared" si="90"/>
        <v>0</v>
      </c>
      <c r="DM33" s="17">
        <f t="shared" si="91"/>
        <v>0</v>
      </c>
      <c r="DN33" s="17">
        <f t="shared" si="92"/>
        <v>0</v>
      </c>
      <c r="DO33" s="17">
        <f t="shared" si="93"/>
        <v>0</v>
      </c>
      <c r="DP33" s="17">
        <f t="shared" si="94"/>
        <v>0</v>
      </c>
      <c r="DQ33" s="17">
        <f t="shared" si="95"/>
        <v>0</v>
      </c>
      <c r="DR33" s="17">
        <f t="shared" si="96"/>
        <v>0</v>
      </c>
      <c r="DS33" s="17">
        <f t="shared" si="97"/>
        <v>0</v>
      </c>
      <c r="DT33" s="17">
        <f t="shared" si="98"/>
        <v>0</v>
      </c>
      <c r="DU33" s="17">
        <f t="shared" si="99"/>
        <v>0</v>
      </c>
      <c r="DV33" s="17">
        <f t="shared" si="100"/>
        <v>0</v>
      </c>
      <c r="DW33" s="17">
        <f t="shared" si="101"/>
        <v>0</v>
      </c>
      <c r="DX33" s="17">
        <f t="shared" si="102"/>
        <v>0</v>
      </c>
      <c r="DY33" s="17">
        <f t="shared" si="103"/>
        <v>0</v>
      </c>
      <c r="DZ33" s="17">
        <f t="shared" si="104"/>
        <v>0</v>
      </c>
      <c r="EA33" s="17">
        <f t="shared" si="105"/>
        <v>0</v>
      </c>
      <c r="EB33" s="17">
        <f t="shared" si="106"/>
        <v>0</v>
      </c>
      <c r="EC33" s="17">
        <f t="shared" si="107"/>
        <v>0</v>
      </c>
      <c r="ED33" s="17">
        <f t="shared" si="108"/>
        <v>0</v>
      </c>
      <c r="EE33" s="17">
        <f t="shared" si="109"/>
        <v>0</v>
      </c>
      <c r="EF33" s="17">
        <f t="shared" si="110"/>
        <v>0</v>
      </c>
      <c r="EG33" s="17">
        <f t="shared" si="111"/>
        <v>0</v>
      </c>
      <c r="EH33" s="17">
        <f t="shared" si="112"/>
        <v>0</v>
      </c>
      <c r="EI33" s="17">
        <f t="shared" si="113"/>
        <v>0</v>
      </c>
      <c r="EJ33" s="17">
        <f t="shared" si="114"/>
        <v>0</v>
      </c>
      <c r="EK33" s="17">
        <f t="shared" si="115"/>
        <v>0</v>
      </c>
      <c r="EL33" s="17">
        <f t="shared" si="116"/>
        <v>0</v>
      </c>
      <c r="EM33" s="17">
        <f t="shared" si="117"/>
        <v>0</v>
      </c>
      <c r="EN33" s="17">
        <f t="shared" si="118"/>
        <v>0</v>
      </c>
      <c r="EO33" s="17">
        <f t="shared" si="119"/>
        <v>0</v>
      </c>
      <c r="EP33" s="17">
        <f t="shared" si="120"/>
        <v>0</v>
      </c>
      <c r="EQ33" s="17">
        <f t="shared" si="121"/>
        <v>0</v>
      </c>
      <c r="ER33" s="17">
        <f t="shared" si="122"/>
        <v>0</v>
      </c>
      <c r="ES33" s="17">
        <f t="shared" si="123"/>
        <v>0</v>
      </c>
      <c r="ET33" s="17">
        <f t="shared" si="124"/>
        <v>0</v>
      </c>
      <c r="EU33" s="17">
        <f t="shared" si="125"/>
        <v>0</v>
      </c>
      <c r="EV33" s="17">
        <f t="shared" si="126"/>
        <v>0</v>
      </c>
      <c r="EW33" s="17">
        <f t="shared" si="127"/>
        <v>0</v>
      </c>
      <c r="EX33" s="17">
        <f t="shared" si="128"/>
        <v>0</v>
      </c>
      <c r="EY33" s="17">
        <f t="shared" si="129"/>
        <v>0</v>
      </c>
      <c r="EZ33" s="17">
        <f t="shared" si="130"/>
        <v>0</v>
      </c>
      <c r="FA33" s="17">
        <f t="shared" si="131"/>
        <v>0</v>
      </c>
      <c r="FB33" s="17">
        <f t="shared" si="132"/>
        <v>0</v>
      </c>
      <c r="FC33" s="17">
        <f t="shared" si="133"/>
        <v>0</v>
      </c>
      <c r="FD33" s="17">
        <f t="shared" si="134"/>
        <v>0</v>
      </c>
    </row>
    <row r="34" spans="1:160" x14ac:dyDescent="0.25">
      <c r="A34">
        <v>28</v>
      </c>
      <c r="I34" s="21">
        <v>11</v>
      </c>
      <c r="J34" t="s">
        <v>75</v>
      </c>
      <c r="L34" s="3"/>
      <c r="M34" s="3"/>
      <c r="N34" s="3"/>
      <c r="O34" s="3"/>
      <c r="P34" s="3"/>
      <c r="Q34" s="3"/>
      <c r="R34" s="3"/>
      <c r="S34" s="3"/>
      <c r="T34" s="3"/>
      <c r="X34">
        <f t="shared" si="2"/>
        <v>0</v>
      </c>
      <c r="Y34">
        <f t="shared" si="0"/>
        <v>0</v>
      </c>
      <c r="Z34">
        <f t="shared" si="3"/>
        <v>0</v>
      </c>
      <c r="AA34">
        <f t="shared" si="4"/>
        <v>0</v>
      </c>
      <c r="AB34">
        <f t="shared" si="5"/>
        <v>0</v>
      </c>
      <c r="AC34">
        <f t="shared" si="6"/>
        <v>0</v>
      </c>
      <c r="AD34">
        <f t="shared" si="7"/>
        <v>0</v>
      </c>
      <c r="AE34">
        <f t="shared" si="8"/>
        <v>0</v>
      </c>
      <c r="AF34">
        <f t="shared" si="9"/>
        <v>0</v>
      </c>
      <c r="AG34">
        <f t="shared" si="10"/>
        <v>0</v>
      </c>
      <c r="AH34">
        <f t="shared" si="11"/>
        <v>0</v>
      </c>
      <c r="AI34">
        <f t="shared" si="12"/>
        <v>0</v>
      </c>
      <c r="AJ34">
        <f t="shared" si="13"/>
        <v>0</v>
      </c>
      <c r="AK34">
        <f t="shared" si="14"/>
        <v>0</v>
      </c>
      <c r="AL34">
        <f t="shared" si="1"/>
        <v>0</v>
      </c>
      <c r="AN34" s="17">
        <f t="shared" si="15"/>
        <v>0</v>
      </c>
      <c r="AO34" s="17">
        <f t="shared" si="16"/>
        <v>0</v>
      </c>
      <c r="AP34" s="17">
        <f t="shared" si="17"/>
        <v>0</v>
      </c>
      <c r="AQ34" s="17">
        <f t="shared" si="18"/>
        <v>0</v>
      </c>
      <c r="AR34" s="17">
        <f t="shared" si="19"/>
        <v>0</v>
      </c>
      <c r="AS34" s="17">
        <f t="shared" si="20"/>
        <v>0</v>
      </c>
      <c r="AT34" s="17">
        <f t="shared" si="21"/>
        <v>0</v>
      </c>
      <c r="AU34" s="17">
        <f t="shared" si="22"/>
        <v>0</v>
      </c>
      <c r="AW34" s="17">
        <f t="shared" si="23"/>
        <v>0</v>
      </c>
      <c r="AX34" s="17">
        <f t="shared" si="24"/>
        <v>0</v>
      </c>
      <c r="AY34" s="17">
        <f t="shared" si="25"/>
        <v>0</v>
      </c>
      <c r="AZ34" s="17">
        <f t="shared" si="26"/>
        <v>0</v>
      </c>
      <c r="BA34" s="17">
        <f t="shared" si="27"/>
        <v>0</v>
      </c>
      <c r="BB34" s="17">
        <f t="shared" si="28"/>
        <v>0</v>
      </c>
      <c r="BC34" s="17">
        <f t="shared" si="29"/>
        <v>0</v>
      </c>
      <c r="BD34" s="17">
        <f t="shared" si="30"/>
        <v>0</v>
      </c>
      <c r="BE34" s="17">
        <f t="shared" si="31"/>
        <v>0</v>
      </c>
      <c r="BF34" s="17">
        <f t="shared" si="32"/>
        <v>0</v>
      </c>
      <c r="BG34" s="17">
        <f t="shared" si="33"/>
        <v>0</v>
      </c>
      <c r="BH34" s="17">
        <f t="shared" si="34"/>
        <v>0</v>
      </c>
      <c r="BI34" s="17">
        <f t="shared" si="35"/>
        <v>0</v>
      </c>
      <c r="BJ34" s="17">
        <f t="shared" si="36"/>
        <v>0</v>
      </c>
      <c r="BK34" s="17">
        <f t="shared" si="37"/>
        <v>0</v>
      </c>
      <c r="BL34" s="17">
        <f t="shared" si="38"/>
        <v>0</v>
      </c>
      <c r="BM34" s="17">
        <f t="shared" si="39"/>
        <v>0</v>
      </c>
      <c r="BN34" s="17">
        <f t="shared" si="40"/>
        <v>0</v>
      </c>
      <c r="BO34" s="17">
        <f t="shared" si="41"/>
        <v>0</v>
      </c>
      <c r="BP34" s="17">
        <f t="shared" si="42"/>
        <v>0</v>
      </c>
      <c r="BQ34" s="17">
        <f t="shared" si="43"/>
        <v>0</v>
      </c>
      <c r="BR34" s="17">
        <f t="shared" si="44"/>
        <v>0</v>
      </c>
      <c r="BS34" s="17">
        <f t="shared" si="45"/>
        <v>0</v>
      </c>
      <c r="BT34" s="17">
        <f t="shared" si="46"/>
        <v>0</v>
      </c>
      <c r="BU34" s="17">
        <f t="shared" si="47"/>
        <v>0</v>
      </c>
      <c r="BV34" s="17">
        <f t="shared" si="48"/>
        <v>0</v>
      </c>
      <c r="BW34" s="17">
        <f t="shared" si="49"/>
        <v>0</v>
      </c>
      <c r="BX34" s="17">
        <f t="shared" si="50"/>
        <v>0</v>
      </c>
      <c r="BY34" s="17">
        <f t="shared" si="51"/>
        <v>0</v>
      </c>
      <c r="BZ34" s="17">
        <f t="shared" si="52"/>
        <v>0</v>
      </c>
      <c r="CA34" s="17">
        <f t="shared" si="53"/>
        <v>0</v>
      </c>
      <c r="CB34" s="17">
        <f t="shared" si="54"/>
        <v>0</v>
      </c>
      <c r="CC34" s="17">
        <f t="shared" si="55"/>
        <v>0</v>
      </c>
      <c r="CD34" s="17">
        <f t="shared" si="56"/>
        <v>0</v>
      </c>
      <c r="CE34" s="17">
        <f t="shared" si="57"/>
        <v>0</v>
      </c>
      <c r="CF34" s="17">
        <f t="shared" si="58"/>
        <v>0</v>
      </c>
      <c r="CG34" s="17">
        <f t="shared" si="59"/>
        <v>0</v>
      </c>
      <c r="CH34" s="17">
        <f t="shared" si="60"/>
        <v>0</v>
      </c>
      <c r="CI34" s="17">
        <f t="shared" si="61"/>
        <v>0</v>
      </c>
      <c r="CJ34" s="17">
        <f t="shared" si="62"/>
        <v>0</v>
      </c>
      <c r="CK34" s="17">
        <f t="shared" si="63"/>
        <v>0</v>
      </c>
      <c r="CL34" s="17">
        <f t="shared" si="64"/>
        <v>0</v>
      </c>
      <c r="CM34" s="17">
        <f t="shared" si="65"/>
        <v>0</v>
      </c>
      <c r="CN34" s="17">
        <f t="shared" si="66"/>
        <v>0</v>
      </c>
      <c r="CO34" s="17">
        <f t="shared" si="67"/>
        <v>0</v>
      </c>
      <c r="CP34" s="17">
        <f t="shared" si="68"/>
        <v>0</v>
      </c>
      <c r="CQ34" s="17">
        <f t="shared" si="69"/>
        <v>0</v>
      </c>
      <c r="CR34" s="17">
        <f t="shared" si="70"/>
        <v>0</v>
      </c>
      <c r="CS34" s="17">
        <f t="shared" si="71"/>
        <v>0</v>
      </c>
      <c r="CT34" s="17">
        <f t="shared" si="72"/>
        <v>0</v>
      </c>
      <c r="CU34" s="17">
        <f t="shared" si="73"/>
        <v>0</v>
      </c>
      <c r="CV34" s="17">
        <f t="shared" si="74"/>
        <v>0</v>
      </c>
      <c r="CW34" s="17">
        <f t="shared" si="75"/>
        <v>0</v>
      </c>
      <c r="CX34" s="17">
        <f t="shared" si="76"/>
        <v>0</v>
      </c>
      <c r="CY34" s="17">
        <f t="shared" si="77"/>
        <v>0</v>
      </c>
      <c r="CZ34" s="17">
        <f t="shared" si="78"/>
        <v>0</v>
      </c>
      <c r="DA34" s="17">
        <f t="shared" si="79"/>
        <v>0</v>
      </c>
      <c r="DB34" s="17">
        <f t="shared" si="80"/>
        <v>0</v>
      </c>
      <c r="DC34" s="17">
        <f t="shared" si="81"/>
        <v>0</v>
      </c>
      <c r="DD34" s="17">
        <f t="shared" si="82"/>
        <v>0</v>
      </c>
      <c r="DE34" s="17">
        <f t="shared" si="83"/>
        <v>0</v>
      </c>
      <c r="DF34" s="17">
        <f t="shared" si="84"/>
        <v>0</v>
      </c>
      <c r="DG34" s="17">
        <f t="shared" si="85"/>
        <v>0</v>
      </c>
      <c r="DH34" s="17">
        <f t="shared" si="86"/>
        <v>0</v>
      </c>
      <c r="DI34" s="17">
        <f t="shared" si="87"/>
        <v>0</v>
      </c>
      <c r="DJ34" s="17">
        <f t="shared" si="88"/>
        <v>0</v>
      </c>
      <c r="DK34" s="17">
        <f t="shared" si="89"/>
        <v>0</v>
      </c>
      <c r="DL34" s="17">
        <f t="shared" si="90"/>
        <v>0</v>
      </c>
      <c r="DM34" s="17">
        <f t="shared" si="91"/>
        <v>0</v>
      </c>
      <c r="DN34" s="17">
        <f t="shared" si="92"/>
        <v>0</v>
      </c>
      <c r="DO34" s="17">
        <f t="shared" si="93"/>
        <v>0</v>
      </c>
      <c r="DP34" s="17">
        <f t="shared" si="94"/>
        <v>0</v>
      </c>
      <c r="DQ34" s="17">
        <f t="shared" si="95"/>
        <v>0</v>
      </c>
      <c r="DR34" s="17">
        <f t="shared" si="96"/>
        <v>0</v>
      </c>
      <c r="DS34" s="17">
        <f t="shared" si="97"/>
        <v>0</v>
      </c>
      <c r="DT34" s="17">
        <f t="shared" si="98"/>
        <v>0</v>
      </c>
      <c r="DU34" s="17">
        <f t="shared" si="99"/>
        <v>0</v>
      </c>
      <c r="DV34" s="17">
        <f t="shared" si="100"/>
        <v>0</v>
      </c>
      <c r="DW34" s="17">
        <f t="shared" si="101"/>
        <v>0</v>
      </c>
      <c r="DX34" s="17">
        <f t="shared" si="102"/>
        <v>0</v>
      </c>
      <c r="DY34" s="17">
        <f t="shared" si="103"/>
        <v>0</v>
      </c>
      <c r="DZ34" s="17">
        <f t="shared" si="104"/>
        <v>0</v>
      </c>
      <c r="EA34" s="17">
        <f t="shared" si="105"/>
        <v>0</v>
      </c>
      <c r="EB34" s="17">
        <f t="shared" si="106"/>
        <v>0</v>
      </c>
      <c r="EC34" s="17">
        <f t="shared" si="107"/>
        <v>0</v>
      </c>
      <c r="ED34" s="17">
        <f t="shared" si="108"/>
        <v>0</v>
      </c>
      <c r="EE34" s="17">
        <f t="shared" si="109"/>
        <v>0</v>
      </c>
      <c r="EF34" s="17">
        <f t="shared" si="110"/>
        <v>0</v>
      </c>
      <c r="EG34" s="17">
        <f t="shared" si="111"/>
        <v>0</v>
      </c>
      <c r="EH34" s="17">
        <f t="shared" si="112"/>
        <v>0</v>
      </c>
      <c r="EI34" s="17">
        <f t="shared" si="113"/>
        <v>0</v>
      </c>
      <c r="EJ34" s="17">
        <f t="shared" si="114"/>
        <v>0</v>
      </c>
      <c r="EK34" s="17">
        <f t="shared" si="115"/>
        <v>0</v>
      </c>
      <c r="EL34" s="17">
        <f t="shared" si="116"/>
        <v>0</v>
      </c>
      <c r="EM34" s="17">
        <f t="shared" si="117"/>
        <v>0</v>
      </c>
      <c r="EN34" s="17">
        <f t="shared" si="118"/>
        <v>0</v>
      </c>
      <c r="EO34" s="17">
        <f t="shared" si="119"/>
        <v>0</v>
      </c>
      <c r="EP34" s="17">
        <f t="shared" si="120"/>
        <v>0</v>
      </c>
      <c r="EQ34" s="17">
        <f t="shared" si="121"/>
        <v>0</v>
      </c>
      <c r="ER34" s="17">
        <f t="shared" si="122"/>
        <v>0</v>
      </c>
      <c r="ES34" s="17">
        <f t="shared" si="123"/>
        <v>0</v>
      </c>
      <c r="ET34" s="17">
        <f t="shared" si="124"/>
        <v>0</v>
      </c>
      <c r="EU34" s="17">
        <f t="shared" si="125"/>
        <v>0</v>
      </c>
      <c r="EV34" s="17">
        <f t="shared" si="126"/>
        <v>0</v>
      </c>
      <c r="EW34" s="17">
        <f t="shared" si="127"/>
        <v>0</v>
      </c>
      <c r="EX34" s="17">
        <f t="shared" si="128"/>
        <v>0</v>
      </c>
      <c r="EY34" s="17">
        <f t="shared" si="129"/>
        <v>0</v>
      </c>
      <c r="EZ34" s="17">
        <f t="shared" si="130"/>
        <v>0</v>
      </c>
      <c r="FA34" s="17">
        <f t="shared" si="131"/>
        <v>0</v>
      </c>
      <c r="FB34" s="17">
        <f t="shared" si="132"/>
        <v>0</v>
      </c>
      <c r="FC34" s="17">
        <f t="shared" si="133"/>
        <v>0</v>
      </c>
      <c r="FD34" s="17">
        <f t="shared" si="134"/>
        <v>0</v>
      </c>
    </row>
    <row r="35" spans="1:160" x14ac:dyDescent="0.25">
      <c r="A35">
        <v>29</v>
      </c>
      <c r="I35" s="21">
        <v>12</v>
      </c>
      <c r="J35" t="s">
        <v>58</v>
      </c>
      <c r="L35" s="3"/>
      <c r="M35" s="3"/>
      <c r="N35" s="3"/>
      <c r="O35" s="3"/>
      <c r="P35" s="3"/>
      <c r="Q35" s="3"/>
      <c r="R35" s="3"/>
      <c r="S35" s="3"/>
      <c r="T35" s="3"/>
      <c r="X35">
        <f t="shared" si="2"/>
        <v>0</v>
      </c>
      <c r="Y35">
        <f t="shared" si="0"/>
        <v>0</v>
      </c>
      <c r="Z35">
        <f t="shared" si="3"/>
        <v>0</v>
      </c>
      <c r="AA35">
        <f t="shared" si="4"/>
        <v>0</v>
      </c>
      <c r="AB35">
        <f t="shared" si="5"/>
        <v>0</v>
      </c>
      <c r="AC35">
        <f t="shared" si="6"/>
        <v>0</v>
      </c>
      <c r="AD35">
        <f t="shared" si="7"/>
        <v>0</v>
      </c>
      <c r="AE35">
        <f t="shared" si="8"/>
        <v>0</v>
      </c>
      <c r="AF35">
        <f t="shared" si="9"/>
        <v>0</v>
      </c>
      <c r="AG35">
        <f t="shared" si="10"/>
        <v>0</v>
      </c>
      <c r="AH35">
        <f t="shared" si="11"/>
        <v>0</v>
      </c>
      <c r="AI35">
        <f t="shared" si="12"/>
        <v>0</v>
      </c>
      <c r="AJ35">
        <f t="shared" si="13"/>
        <v>0</v>
      </c>
      <c r="AK35">
        <f t="shared" si="14"/>
        <v>0</v>
      </c>
      <c r="AL35">
        <f t="shared" si="1"/>
        <v>0</v>
      </c>
      <c r="AN35" s="17">
        <f t="shared" si="15"/>
        <v>0</v>
      </c>
      <c r="AO35" s="17">
        <f t="shared" si="16"/>
        <v>0</v>
      </c>
      <c r="AP35" s="17">
        <f t="shared" si="17"/>
        <v>0</v>
      </c>
      <c r="AQ35" s="17">
        <f t="shared" si="18"/>
        <v>0</v>
      </c>
      <c r="AR35" s="17">
        <f t="shared" si="19"/>
        <v>0</v>
      </c>
      <c r="AS35" s="17">
        <f t="shared" si="20"/>
        <v>0</v>
      </c>
      <c r="AT35" s="17">
        <f t="shared" si="21"/>
        <v>0</v>
      </c>
      <c r="AU35" s="17">
        <f t="shared" si="22"/>
        <v>0</v>
      </c>
      <c r="AW35" s="17">
        <f t="shared" si="23"/>
        <v>0</v>
      </c>
      <c r="AX35" s="17">
        <f t="shared" si="24"/>
        <v>0</v>
      </c>
      <c r="AY35" s="17">
        <f t="shared" si="25"/>
        <v>0</v>
      </c>
      <c r="AZ35" s="17">
        <f t="shared" si="26"/>
        <v>0</v>
      </c>
      <c r="BA35" s="17">
        <f t="shared" si="27"/>
        <v>0</v>
      </c>
      <c r="BB35" s="17">
        <f t="shared" si="28"/>
        <v>0</v>
      </c>
      <c r="BC35" s="17">
        <f t="shared" si="29"/>
        <v>0</v>
      </c>
      <c r="BD35" s="17">
        <f t="shared" si="30"/>
        <v>0</v>
      </c>
      <c r="BE35" s="17">
        <f t="shared" si="31"/>
        <v>0</v>
      </c>
      <c r="BF35" s="17">
        <f t="shared" si="32"/>
        <v>0</v>
      </c>
      <c r="BG35" s="17">
        <f t="shared" si="33"/>
        <v>0</v>
      </c>
      <c r="BH35" s="17">
        <f t="shared" si="34"/>
        <v>0</v>
      </c>
      <c r="BI35" s="17">
        <f t="shared" si="35"/>
        <v>0</v>
      </c>
      <c r="BJ35" s="17">
        <f t="shared" si="36"/>
        <v>0</v>
      </c>
      <c r="BK35" s="17">
        <f t="shared" si="37"/>
        <v>0</v>
      </c>
      <c r="BL35" s="17">
        <f t="shared" si="38"/>
        <v>0</v>
      </c>
      <c r="BM35" s="17">
        <f t="shared" si="39"/>
        <v>0</v>
      </c>
      <c r="BN35" s="17">
        <f t="shared" si="40"/>
        <v>0</v>
      </c>
      <c r="BO35" s="17">
        <f t="shared" si="41"/>
        <v>0</v>
      </c>
      <c r="BP35" s="17">
        <f t="shared" si="42"/>
        <v>0</v>
      </c>
      <c r="BQ35" s="17">
        <f t="shared" si="43"/>
        <v>0</v>
      </c>
      <c r="BR35" s="17">
        <f t="shared" si="44"/>
        <v>0</v>
      </c>
      <c r="BS35" s="17">
        <f t="shared" si="45"/>
        <v>0</v>
      </c>
      <c r="BT35" s="17">
        <f t="shared" si="46"/>
        <v>0</v>
      </c>
      <c r="BU35" s="17">
        <f t="shared" si="47"/>
        <v>0</v>
      </c>
      <c r="BV35" s="17">
        <f t="shared" si="48"/>
        <v>0</v>
      </c>
      <c r="BW35" s="17">
        <f t="shared" si="49"/>
        <v>0</v>
      </c>
      <c r="BX35" s="17">
        <f t="shared" si="50"/>
        <v>0</v>
      </c>
      <c r="BY35" s="17">
        <f t="shared" si="51"/>
        <v>0</v>
      </c>
      <c r="BZ35" s="17">
        <f t="shared" si="52"/>
        <v>0</v>
      </c>
      <c r="CA35" s="17">
        <f t="shared" si="53"/>
        <v>0</v>
      </c>
      <c r="CB35" s="17">
        <f t="shared" si="54"/>
        <v>0</v>
      </c>
      <c r="CC35" s="17">
        <f t="shared" si="55"/>
        <v>0</v>
      </c>
      <c r="CD35" s="17">
        <f t="shared" si="56"/>
        <v>0</v>
      </c>
      <c r="CE35" s="17">
        <f t="shared" si="57"/>
        <v>0</v>
      </c>
      <c r="CF35" s="17">
        <f t="shared" si="58"/>
        <v>0</v>
      </c>
      <c r="CG35" s="17">
        <f t="shared" si="59"/>
        <v>0</v>
      </c>
      <c r="CH35" s="17">
        <f t="shared" si="60"/>
        <v>0</v>
      </c>
      <c r="CI35" s="17">
        <f t="shared" si="61"/>
        <v>0</v>
      </c>
      <c r="CJ35" s="17">
        <f t="shared" si="62"/>
        <v>0</v>
      </c>
      <c r="CK35" s="17">
        <f t="shared" si="63"/>
        <v>0</v>
      </c>
      <c r="CL35" s="17">
        <f t="shared" si="64"/>
        <v>0</v>
      </c>
      <c r="CM35" s="17">
        <f t="shared" si="65"/>
        <v>0</v>
      </c>
      <c r="CN35" s="17">
        <f t="shared" si="66"/>
        <v>0</v>
      </c>
      <c r="CO35" s="17">
        <f t="shared" si="67"/>
        <v>0</v>
      </c>
      <c r="CP35" s="17">
        <f t="shared" si="68"/>
        <v>0</v>
      </c>
      <c r="CQ35" s="17">
        <f t="shared" si="69"/>
        <v>0</v>
      </c>
      <c r="CR35" s="17">
        <f t="shared" si="70"/>
        <v>0</v>
      </c>
      <c r="CS35" s="17">
        <f t="shared" si="71"/>
        <v>0</v>
      </c>
      <c r="CT35" s="17">
        <f t="shared" si="72"/>
        <v>0</v>
      </c>
      <c r="CU35" s="17">
        <f t="shared" si="73"/>
        <v>0</v>
      </c>
      <c r="CV35" s="17">
        <f t="shared" si="74"/>
        <v>0</v>
      </c>
      <c r="CW35" s="17">
        <f t="shared" si="75"/>
        <v>0</v>
      </c>
      <c r="CX35" s="17">
        <f t="shared" si="76"/>
        <v>0</v>
      </c>
      <c r="CY35" s="17">
        <f t="shared" si="77"/>
        <v>0</v>
      </c>
      <c r="CZ35" s="17">
        <f t="shared" si="78"/>
        <v>0</v>
      </c>
      <c r="DA35" s="17">
        <f t="shared" si="79"/>
        <v>0</v>
      </c>
      <c r="DB35" s="17">
        <f t="shared" si="80"/>
        <v>0</v>
      </c>
      <c r="DC35" s="17">
        <f t="shared" si="81"/>
        <v>0</v>
      </c>
      <c r="DD35" s="17">
        <f t="shared" si="82"/>
        <v>0</v>
      </c>
      <c r="DE35" s="17">
        <f t="shared" si="83"/>
        <v>0</v>
      </c>
      <c r="DF35" s="17">
        <f t="shared" si="84"/>
        <v>0</v>
      </c>
      <c r="DG35" s="17">
        <f t="shared" si="85"/>
        <v>0</v>
      </c>
      <c r="DH35" s="17">
        <f t="shared" si="86"/>
        <v>0</v>
      </c>
      <c r="DI35" s="17">
        <f t="shared" si="87"/>
        <v>0</v>
      </c>
      <c r="DJ35" s="17">
        <f t="shared" si="88"/>
        <v>0</v>
      </c>
      <c r="DK35" s="17">
        <f t="shared" si="89"/>
        <v>0</v>
      </c>
      <c r="DL35" s="17">
        <f t="shared" si="90"/>
        <v>0</v>
      </c>
      <c r="DM35" s="17">
        <f t="shared" si="91"/>
        <v>0</v>
      </c>
      <c r="DN35" s="17">
        <f t="shared" si="92"/>
        <v>0</v>
      </c>
      <c r="DO35" s="17">
        <f t="shared" si="93"/>
        <v>0</v>
      </c>
      <c r="DP35" s="17">
        <f t="shared" si="94"/>
        <v>0</v>
      </c>
      <c r="DQ35" s="17">
        <f t="shared" si="95"/>
        <v>0</v>
      </c>
      <c r="DR35" s="17">
        <f t="shared" si="96"/>
        <v>0</v>
      </c>
      <c r="DS35" s="17">
        <f t="shared" si="97"/>
        <v>0</v>
      </c>
      <c r="DT35" s="17">
        <f t="shared" si="98"/>
        <v>0</v>
      </c>
      <c r="DU35" s="17">
        <f t="shared" si="99"/>
        <v>0</v>
      </c>
      <c r="DV35" s="17">
        <f t="shared" si="100"/>
        <v>0</v>
      </c>
      <c r="DW35" s="17">
        <f t="shared" si="101"/>
        <v>0</v>
      </c>
      <c r="DX35" s="17">
        <f t="shared" si="102"/>
        <v>0</v>
      </c>
      <c r="DY35" s="17">
        <f t="shared" si="103"/>
        <v>0</v>
      </c>
      <c r="DZ35" s="17">
        <f t="shared" si="104"/>
        <v>0</v>
      </c>
      <c r="EA35" s="17">
        <f t="shared" si="105"/>
        <v>0</v>
      </c>
      <c r="EB35" s="17">
        <f t="shared" si="106"/>
        <v>0</v>
      </c>
      <c r="EC35" s="17">
        <f t="shared" si="107"/>
        <v>0</v>
      </c>
      <c r="ED35" s="17">
        <f t="shared" si="108"/>
        <v>0</v>
      </c>
      <c r="EE35" s="17">
        <f t="shared" si="109"/>
        <v>0</v>
      </c>
      <c r="EF35" s="17">
        <f t="shared" si="110"/>
        <v>0</v>
      </c>
      <c r="EG35" s="17">
        <f t="shared" si="111"/>
        <v>0</v>
      </c>
      <c r="EH35" s="17">
        <f t="shared" si="112"/>
        <v>0</v>
      </c>
      <c r="EI35" s="17">
        <f t="shared" si="113"/>
        <v>0</v>
      </c>
      <c r="EJ35" s="17">
        <f t="shared" si="114"/>
        <v>0</v>
      </c>
      <c r="EK35" s="17">
        <f t="shared" si="115"/>
        <v>0</v>
      </c>
      <c r="EL35" s="17">
        <f t="shared" si="116"/>
        <v>0</v>
      </c>
      <c r="EM35" s="17">
        <f t="shared" si="117"/>
        <v>0</v>
      </c>
      <c r="EN35" s="17">
        <f t="shared" si="118"/>
        <v>0</v>
      </c>
      <c r="EO35" s="17">
        <f t="shared" si="119"/>
        <v>0</v>
      </c>
      <c r="EP35" s="17">
        <f t="shared" si="120"/>
        <v>0</v>
      </c>
      <c r="EQ35" s="17">
        <f t="shared" si="121"/>
        <v>0</v>
      </c>
      <c r="ER35" s="17">
        <f t="shared" si="122"/>
        <v>0</v>
      </c>
      <c r="ES35" s="17">
        <f t="shared" si="123"/>
        <v>0</v>
      </c>
      <c r="ET35" s="17">
        <f t="shared" si="124"/>
        <v>0</v>
      </c>
      <c r="EU35" s="17">
        <f t="shared" si="125"/>
        <v>0</v>
      </c>
      <c r="EV35" s="17">
        <f t="shared" si="126"/>
        <v>0</v>
      </c>
      <c r="EW35" s="17">
        <f t="shared" si="127"/>
        <v>0</v>
      </c>
      <c r="EX35" s="17">
        <f t="shared" si="128"/>
        <v>0</v>
      </c>
      <c r="EY35" s="17">
        <f t="shared" si="129"/>
        <v>0</v>
      </c>
      <c r="EZ35" s="17">
        <f t="shared" si="130"/>
        <v>0</v>
      </c>
      <c r="FA35" s="17">
        <f t="shared" si="131"/>
        <v>0</v>
      </c>
      <c r="FB35" s="17">
        <f t="shared" si="132"/>
        <v>0</v>
      </c>
      <c r="FC35" s="17">
        <f t="shared" si="133"/>
        <v>0</v>
      </c>
      <c r="FD35" s="17">
        <f t="shared" si="134"/>
        <v>0</v>
      </c>
    </row>
    <row r="36" spans="1:160" x14ac:dyDescent="0.25">
      <c r="A36">
        <v>30</v>
      </c>
      <c r="I36" s="21">
        <v>13</v>
      </c>
      <c r="J36" t="s">
        <v>60</v>
      </c>
      <c r="L36" s="3"/>
      <c r="M36" s="3"/>
      <c r="N36" s="3"/>
      <c r="O36" s="3"/>
      <c r="P36" s="3"/>
      <c r="Q36" s="3"/>
      <c r="R36" s="3"/>
      <c r="S36" s="3"/>
      <c r="T36" s="3"/>
      <c r="X36">
        <f t="shared" si="2"/>
        <v>0</v>
      </c>
      <c r="Y36">
        <f t="shared" si="0"/>
        <v>0</v>
      </c>
      <c r="Z36">
        <f t="shared" si="3"/>
        <v>0</v>
      </c>
      <c r="AA36">
        <f t="shared" si="4"/>
        <v>0</v>
      </c>
      <c r="AB36">
        <f t="shared" si="5"/>
        <v>0</v>
      </c>
      <c r="AC36">
        <f t="shared" si="6"/>
        <v>0</v>
      </c>
      <c r="AD36">
        <f t="shared" si="7"/>
        <v>0</v>
      </c>
      <c r="AE36">
        <f t="shared" si="8"/>
        <v>0</v>
      </c>
      <c r="AF36">
        <f t="shared" si="9"/>
        <v>0</v>
      </c>
      <c r="AG36">
        <f t="shared" si="10"/>
        <v>0</v>
      </c>
      <c r="AH36">
        <f t="shared" si="11"/>
        <v>0</v>
      </c>
      <c r="AI36">
        <f t="shared" si="12"/>
        <v>0</v>
      </c>
      <c r="AJ36">
        <f t="shared" si="13"/>
        <v>0</v>
      </c>
      <c r="AK36">
        <f t="shared" si="14"/>
        <v>0</v>
      </c>
      <c r="AL36">
        <f t="shared" si="1"/>
        <v>0</v>
      </c>
      <c r="AN36" s="17">
        <f t="shared" si="15"/>
        <v>0</v>
      </c>
      <c r="AO36" s="17">
        <f t="shared" si="16"/>
        <v>0</v>
      </c>
      <c r="AP36" s="17">
        <f t="shared" si="17"/>
        <v>0</v>
      </c>
      <c r="AQ36" s="17">
        <f t="shared" si="18"/>
        <v>0</v>
      </c>
      <c r="AR36" s="17">
        <f t="shared" si="19"/>
        <v>0</v>
      </c>
      <c r="AS36" s="17">
        <f t="shared" si="20"/>
        <v>0</v>
      </c>
      <c r="AT36" s="17">
        <f t="shared" si="21"/>
        <v>0</v>
      </c>
      <c r="AU36" s="17">
        <f t="shared" si="22"/>
        <v>0</v>
      </c>
      <c r="AW36" s="17">
        <f t="shared" si="23"/>
        <v>0</v>
      </c>
      <c r="AX36" s="17">
        <f t="shared" si="24"/>
        <v>0</v>
      </c>
      <c r="AY36" s="17">
        <f t="shared" si="25"/>
        <v>0</v>
      </c>
      <c r="AZ36" s="17">
        <f t="shared" si="26"/>
        <v>0</v>
      </c>
      <c r="BA36" s="17">
        <f t="shared" si="27"/>
        <v>0</v>
      </c>
      <c r="BB36" s="17">
        <f t="shared" si="28"/>
        <v>0</v>
      </c>
      <c r="BC36" s="17">
        <f t="shared" si="29"/>
        <v>0</v>
      </c>
      <c r="BD36" s="17">
        <f t="shared" si="30"/>
        <v>0</v>
      </c>
      <c r="BE36" s="17">
        <f t="shared" si="31"/>
        <v>0</v>
      </c>
      <c r="BF36" s="17">
        <f t="shared" si="32"/>
        <v>0</v>
      </c>
      <c r="BG36" s="17">
        <f t="shared" si="33"/>
        <v>0</v>
      </c>
      <c r="BH36" s="17">
        <f t="shared" si="34"/>
        <v>0</v>
      </c>
      <c r="BI36" s="17">
        <f t="shared" si="35"/>
        <v>0</v>
      </c>
      <c r="BJ36" s="17">
        <f t="shared" si="36"/>
        <v>0</v>
      </c>
      <c r="BK36" s="17">
        <f t="shared" si="37"/>
        <v>0</v>
      </c>
      <c r="BL36" s="17">
        <f t="shared" si="38"/>
        <v>0</v>
      </c>
      <c r="BM36" s="17">
        <f t="shared" si="39"/>
        <v>0</v>
      </c>
      <c r="BN36" s="17">
        <f t="shared" si="40"/>
        <v>0</v>
      </c>
      <c r="BO36" s="17">
        <f t="shared" si="41"/>
        <v>0</v>
      </c>
      <c r="BP36" s="17">
        <f t="shared" si="42"/>
        <v>0</v>
      </c>
      <c r="BQ36" s="17">
        <f t="shared" si="43"/>
        <v>0</v>
      </c>
      <c r="BR36" s="17">
        <f t="shared" si="44"/>
        <v>0</v>
      </c>
      <c r="BS36" s="17">
        <f t="shared" si="45"/>
        <v>0</v>
      </c>
      <c r="BT36" s="17">
        <f t="shared" si="46"/>
        <v>0</v>
      </c>
      <c r="BU36" s="17">
        <f t="shared" si="47"/>
        <v>0</v>
      </c>
      <c r="BV36" s="17">
        <f t="shared" si="48"/>
        <v>0</v>
      </c>
      <c r="BW36" s="17">
        <f t="shared" si="49"/>
        <v>0</v>
      </c>
      <c r="BX36" s="17">
        <f t="shared" si="50"/>
        <v>0</v>
      </c>
      <c r="BY36" s="17">
        <f t="shared" si="51"/>
        <v>0</v>
      </c>
      <c r="BZ36" s="17">
        <f t="shared" si="52"/>
        <v>0</v>
      </c>
      <c r="CA36" s="17">
        <f t="shared" si="53"/>
        <v>0</v>
      </c>
      <c r="CB36" s="17">
        <f t="shared" si="54"/>
        <v>0</v>
      </c>
      <c r="CC36" s="17">
        <f t="shared" si="55"/>
        <v>0</v>
      </c>
      <c r="CD36" s="17">
        <f t="shared" si="56"/>
        <v>0</v>
      </c>
      <c r="CE36" s="17">
        <f t="shared" si="57"/>
        <v>0</v>
      </c>
      <c r="CF36" s="17">
        <f t="shared" si="58"/>
        <v>0</v>
      </c>
      <c r="CG36" s="17">
        <f t="shared" si="59"/>
        <v>0</v>
      </c>
      <c r="CH36" s="17">
        <f t="shared" si="60"/>
        <v>0</v>
      </c>
      <c r="CI36" s="17">
        <f t="shared" si="61"/>
        <v>0</v>
      </c>
      <c r="CJ36" s="17">
        <f t="shared" si="62"/>
        <v>0</v>
      </c>
      <c r="CK36" s="17">
        <f t="shared" si="63"/>
        <v>0</v>
      </c>
      <c r="CL36" s="17">
        <f t="shared" si="64"/>
        <v>0</v>
      </c>
      <c r="CM36" s="17">
        <f t="shared" si="65"/>
        <v>0</v>
      </c>
      <c r="CN36" s="17">
        <f t="shared" si="66"/>
        <v>0</v>
      </c>
      <c r="CO36" s="17">
        <f t="shared" si="67"/>
        <v>0</v>
      </c>
      <c r="CP36" s="17">
        <f t="shared" si="68"/>
        <v>0</v>
      </c>
      <c r="CQ36" s="17">
        <f t="shared" si="69"/>
        <v>0</v>
      </c>
      <c r="CR36" s="17">
        <f t="shared" si="70"/>
        <v>0</v>
      </c>
      <c r="CS36" s="17">
        <f t="shared" si="71"/>
        <v>0</v>
      </c>
      <c r="CT36" s="17">
        <f t="shared" si="72"/>
        <v>0</v>
      </c>
      <c r="CU36" s="17">
        <f t="shared" si="73"/>
        <v>0</v>
      </c>
      <c r="CV36" s="17">
        <f t="shared" si="74"/>
        <v>0</v>
      </c>
      <c r="CW36" s="17">
        <f t="shared" si="75"/>
        <v>0</v>
      </c>
      <c r="CX36" s="17">
        <f t="shared" si="76"/>
        <v>0</v>
      </c>
      <c r="CY36" s="17">
        <f t="shared" si="77"/>
        <v>0</v>
      </c>
      <c r="CZ36" s="17">
        <f t="shared" si="78"/>
        <v>0</v>
      </c>
      <c r="DA36" s="17">
        <f t="shared" si="79"/>
        <v>0</v>
      </c>
      <c r="DB36" s="17">
        <f t="shared" si="80"/>
        <v>0</v>
      </c>
      <c r="DC36" s="17">
        <f t="shared" si="81"/>
        <v>0</v>
      </c>
      <c r="DD36" s="17">
        <f t="shared" si="82"/>
        <v>0</v>
      </c>
      <c r="DE36" s="17">
        <f t="shared" si="83"/>
        <v>0</v>
      </c>
      <c r="DF36" s="17">
        <f t="shared" si="84"/>
        <v>0</v>
      </c>
      <c r="DG36" s="17">
        <f t="shared" si="85"/>
        <v>0</v>
      </c>
      <c r="DH36" s="17">
        <f t="shared" si="86"/>
        <v>0</v>
      </c>
      <c r="DI36" s="17">
        <f t="shared" si="87"/>
        <v>0</v>
      </c>
      <c r="DJ36" s="17">
        <f t="shared" si="88"/>
        <v>0</v>
      </c>
      <c r="DK36" s="17">
        <f t="shared" si="89"/>
        <v>0</v>
      </c>
      <c r="DL36" s="17">
        <f t="shared" si="90"/>
        <v>0</v>
      </c>
      <c r="DM36" s="17">
        <f t="shared" si="91"/>
        <v>0</v>
      </c>
      <c r="DN36" s="17">
        <f t="shared" si="92"/>
        <v>0</v>
      </c>
      <c r="DO36" s="17">
        <f t="shared" si="93"/>
        <v>0</v>
      </c>
      <c r="DP36" s="17">
        <f t="shared" si="94"/>
        <v>0</v>
      </c>
      <c r="DQ36" s="17">
        <f t="shared" si="95"/>
        <v>0</v>
      </c>
      <c r="DR36" s="17">
        <f t="shared" si="96"/>
        <v>0</v>
      </c>
      <c r="DS36" s="17">
        <f t="shared" si="97"/>
        <v>0</v>
      </c>
      <c r="DT36" s="17">
        <f t="shared" si="98"/>
        <v>0</v>
      </c>
      <c r="DU36" s="17">
        <f t="shared" si="99"/>
        <v>0</v>
      </c>
      <c r="DV36" s="17">
        <f t="shared" si="100"/>
        <v>0</v>
      </c>
      <c r="DW36" s="17">
        <f t="shared" si="101"/>
        <v>0</v>
      </c>
      <c r="DX36" s="17">
        <f t="shared" si="102"/>
        <v>0</v>
      </c>
      <c r="DY36" s="17">
        <f t="shared" si="103"/>
        <v>0</v>
      </c>
      <c r="DZ36" s="17">
        <f t="shared" si="104"/>
        <v>0</v>
      </c>
      <c r="EA36" s="17">
        <f t="shared" si="105"/>
        <v>0</v>
      </c>
      <c r="EB36" s="17">
        <f t="shared" si="106"/>
        <v>0</v>
      </c>
      <c r="EC36" s="17">
        <f t="shared" si="107"/>
        <v>0</v>
      </c>
      <c r="ED36" s="17">
        <f t="shared" si="108"/>
        <v>0</v>
      </c>
      <c r="EE36" s="17">
        <f t="shared" si="109"/>
        <v>0</v>
      </c>
      <c r="EF36" s="17">
        <f t="shared" si="110"/>
        <v>0</v>
      </c>
      <c r="EG36" s="17">
        <f t="shared" si="111"/>
        <v>0</v>
      </c>
      <c r="EH36" s="17">
        <f t="shared" si="112"/>
        <v>0</v>
      </c>
      <c r="EI36" s="17">
        <f t="shared" si="113"/>
        <v>0</v>
      </c>
      <c r="EJ36" s="17">
        <f t="shared" si="114"/>
        <v>0</v>
      </c>
      <c r="EK36" s="17">
        <f t="shared" si="115"/>
        <v>0</v>
      </c>
      <c r="EL36" s="17">
        <f t="shared" si="116"/>
        <v>0</v>
      </c>
      <c r="EM36" s="17">
        <f t="shared" si="117"/>
        <v>0</v>
      </c>
      <c r="EN36" s="17">
        <f t="shared" si="118"/>
        <v>0</v>
      </c>
      <c r="EO36" s="17">
        <f t="shared" si="119"/>
        <v>0</v>
      </c>
      <c r="EP36" s="17">
        <f t="shared" si="120"/>
        <v>0</v>
      </c>
      <c r="EQ36" s="17">
        <f t="shared" si="121"/>
        <v>0</v>
      </c>
      <c r="ER36" s="17">
        <f t="shared" si="122"/>
        <v>0</v>
      </c>
      <c r="ES36" s="17">
        <f t="shared" si="123"/>
        <v>0</v>
      </c>
      <c r="ET36" s="17">
        <f t="shared" si="124"/>
        <v>0</v>
      </c>
      <c r="EU36" s="17">
        <f t="shared" si="125"/>
        <v>0</v>
      </c>
      <c r="EV36" s="17">
        <f t="shared" si="126"/>
        <v>0</v>
      </c>
      <c r="EW36" s="17">
        <f t="shared" si="127"/>
        <v>0</v>
      </c>
      <c r="EX36" s="17">
        <f t="shared" si="128"/>
        <v>0</v>
      </c>
      <c r="EY36" s="17">
        <f t="shared" si="129"/>
        <v>0</v>
      </c>
      <c r="EZ36" s="17">
        <f t="shared" si="130"/>
        <v>0</v>
      </c>
      <c r="FA36" s="17">
        <f t="shared" si="131"/>
        <v>0</v>
      </c>
      <c r="FB36" s="17">
        <f t="shared" si="132"/>
        <v>0</v>
      </c>
      <c r="FC36" s="17">
        <f t="shared" si="133"/>
        <v>0</v>
      </c>
      <c r="FD36" s="17">
        <f t="shared" si="134"/>
        <v>0</v>
      </c>
    </row>
    <row r="37" spans="1:160" x14ac:dyDescent="0.25">
      <c r="A37">
        <v>31</v>
      </c>
      <c r="I37" s="21">
        <v>14</v>
      </c>
      <c r="J37" t="s">
        <v>61</v>
      </c>
      <c r="L37" s="3"/>
      <c r="M37" s="3"/>
      <c r="N37" s="3"/>
      <c r="O37" s="3"/>
      <c r="P37" s="3"/>
      <c r="Q37" s="3"/>
      <c r="R37" s="3"/>
      <c r="S37" s="3"/>
      <c r="T37" s="3"/>
      <c r="X37">
        <f t="shared" si="2"/>
        <v>0</v>
      </c>
      <c r="Y37">
        <f t="shared" si="0"/>
        <v>0</v>
      </c>
      <c r="Z37">
        <f t="shared" si="3"/>
        <v>0</v>
      </c>
      <c r="AA37">
        <f t="shared" si="4"/>
        <v>0</v>
      </c>
      <c r="AB37">
        <f t="shared" si="5"/>
        <v>0</v>
      </c>
      <c r="AC37">
        <f t="shared" si="6"/>
        <v>0</v>
      </c>
      <c r="AD37">
        <f t="shared" si="7"/>
        <v>0</v>
      </c>
      <c r="AE37">
        <f t="shared" si="8"/>
        <v>0</v>
      </c>
      <c r="AF37">
        <f t="shared" si="9"/>
        <v>0</v>
      </c>
      <c r="AG37">
        <f t="shared" si="10"/>
        <v>0</v>
      </c>
      <c r="AH37">
        <f t="shared" si="11"/>
        <v>0</v>
      </c>
      <c r="AI37">
        <f t="shared" si="12"/>
        <v>0</v>
      </c>
      <c r="AJ37">
        <f t="shared" si="13"/>
        <v>0</v>
      </c>
      <c r="AK37">
        <f t="shared" si="14"/>
        <v>0</v>
      </c>
      <c r="AL37">
        <f t="shared" si="1"/>
        <v>0</v>
      </c>
      <c r="AN37" s="17">
        <f t="shared" si="15"/>
        <v>0</v>
      </c>
      <c r="AO37" s="17">
        <f t="shared" si="16"/>
        <v>0</v>
      </c>
      <c r="AP37" s="17">
        <f t="shared" si="17"/>
        <v>0</v>
      </c>
      <c r="AQ37" s="17">
        <f t="shared" si="18"/>
        <v>0</v>
      </c>
      <c r="AR37" s="17">
        <f t="shared" si="19"/>
        <v>0</v>
      </c>
      <c r="AS37" s="17">
        <f t="shared" si="20"/>
        <v>0</v>
      </c>
      <c r="AT37" s="17">
        <f t="shared" si="21"/>
        <v>0</v>
      </c>
      <c r="AU37" s="17">
        <f t="shared" si="22"/>
        <v>0</v>
      </c>
      <c r="AW37" s="17">
        <f t="shared" si="23"/>
        <v>0</v>
      </c>
      <c r="AX37" s="17">
        <f t="shared" si="24"/>
        <v>0</v>
      </c>
      <c r="AY37" s="17">
        <f t="shared" si="25"/>
        <v>0</v>
      </c>
      <c r="AZ37" s="17">
        <f t="shared" si="26"/>
        <v>0</v>
      </c>
      <c r="BA37" s="17">
        <f t="shared" si="27"/>
        <v>0</v>
      </c>
      <c r="BB37" s="17">
        <f t="shared" si="28"/>
        <v>0</v>
      </c>
      <c r="BC37" s="17">
        <f t="shared" si="29"/>
        <v>0</v>
      </c>
      <c r="BD37" s="17">
        <f t="shared" si="30"/>
        <v>0</v>
      </c>
      <c r="BE37" s="17">
        <f t="shared" si="31"/>
        <v>0</v>
      </c>
      <c r="BF37" s="17">
        <f t="shared" si="32"/>
        <v>0</v>
      </c>
      <c r="BG37" s="17">
        <f t="shared" si="33"/>
        <v>0</v>
      </c>
      <c r="BH37" s="17">
        <f t="shared" si="34"/>
        <v>0</v>
      </c>
      <c r="BI37" s="17">
        <f t="shared" si="35"/>
        <v>0</v>
      </c>
      <c r="BJ37" s="17">
        <f t="shared" si="36"/>
        <v>0</v>
      </c>
      <c r="BK37" s="17">
        <f t="shared" si="37"/>
        <v>0</v>
      </c>
      <c r="BL37" s="17">
        <f t="shared" si="38"/>
        <v>0</v>
      </c>
      <c r="BM37" s="17">
        <f t="shared" si="39"/>
        <v>0</v>
      </c>
      <c r="BN37" s="17">
        <f t="shared" si="40"/>
        <v>0</v>
      </c>
      <c r="BO37" s="17">
        <f t="shared" si="41"/>
        <v>0</v>
      </c>
      <c r="BP37" s="17">
        <f t="shared" si="42"/>
        <v>0</v>
      </c>
      <c r="BQ37" s="17">
        <f t="shared" si="43"/>
        <v>0</v>
      </c>
      <c r="BR37" s="17">
        <f t="shared" si="44"/>
        <v>0</v>
      </c>
      <c r="BS37" s="17">
        <f t="shared" si="45"/>
        <v>0</v>
      </c>
      <c r="BT37" s="17">
        <f t="shared" si="46"/>
        <v>0</v>
      </c>
      <c r="BU37" s="17">
        <f t="shared" si="47"/>
        <v>0</v>
      </c>
      <c r="BV37" s="17">
        <f t="shared" si="48"/>
        <v>0</v>
      </c>
      <c r="BW37" s="17">
        <f t="shared" si="49"/>
        <v>0</v>
      </c>
      <c r="BX37" s="17">
        <f t="shared" si="50"/>
        <v>0</v>
      </c>
      <c r="BY37" s="17">
        <f t="shared" si="51"/>
        <v>0</v>
      </c>
      <c r="BZ37" s="17">
        <f t="shared" si="52"/>
        <v>0</v>
      </c>
      <c r="CA37" s="17">
        <f t="shared" si="53"/>
        <v>0</v>
      </c>
      <c r="CB37" s="17">
        <f t="shared" si="54"/>
        <v>0</v>
      </c>
      <c r="CC37" s="17">
        <f t="shared" si="55"/>
        <v>0</v>
      </c>
      <c r="CD37" s="17">
        <f t="shared" si="56"/>
        <v>0</v>
      </c>
      <c r="CE37" s="17">
        <f t="shared" si="57"/>
        <v>0</v>
      </c>
      <c r="CF37" s="17">
        <f t="shared" si="58"/>
        <v>0</v>
      </c>
      <c r="CG37" s="17">
        <f t="shared" si="59"/>
        <v>0</v>
      </c>
      <c r="CH37" s="17">
        <f t="shared" si="60"/>
        <v>0</v>
      </c>
      <c r="CI37" s="17">
        <f t="shared" si="61"/>
        <v>0</v>
      </c>
      <c r="CJ37" s="17">
        <f t="shared" si="62"/>
        <v>0</v>
      </c>
      <c r="CK37" s="17">
        <f t="shared" si="63"/>
        <v>0</v>
      </c>
      <c r="CL37" s="17">
        <f t="shared" si="64"/>
        <v>0</v>
      </c>
      <c r="CM37" s="17">
        <f t="shared" si="65"/>
        <v>0</v>
      </c>
      <c r="CN37" s="17">
        <f t="shared" si="66"/>
        <v>0</v>
      </c>
      <c r="CO37" s="17">
        <f t="shared" si="67"/>
        <v>0</v>
      </c>
      <c r="CP37" s="17">
        <f t="shared" si="68"/>
        <v>0</v>
      </c>
      <c r="CQ37" s="17">
        <f t="shared" si="69"/>
        <v>0</v>
      </c>
      <c r="CR37" s="17">
        <f t="shared" si="70"/>
        <v>0</v>
      </c>
      <c r="CS37" s="17">
        <f t="shared" si="71"/>
        <v>0</v>
      </c>
      <c r="CT37" s="17">
        <f t="shared" si="72"/>
        <v>0</v>
      </c>
      <c r="CU37" s="17">
        <f t="shared" si="73"/>
        <v>0</v>
      </c>
      <c r="CV37" s="17">
        <f t="shared" si="74"/>
        <v>0</v>
      </c>
      <c r="CW37" s="17">
        <f t="shared" si="75"/>
        <v>0</v>
      </c>
      <c r="CX37" s="17">
        <f t="shared" si="76"/>
        <v>0</v>
      </c>
      <c r="CY37" s="17">
        <f t="shared" si="77"/>
        <v>0</v>
      </c>
      <c r="CZ37" s="17">
        <f t="shared" si="78"/>
        <v>0</v>
      </c>
      <c r="DA37" s="17">
        <f t="shared" si="79"/>
        <v>0</v>
      </c>
      <c r="DB37" s="17">
        <f t="shared" si="80"/>
        <v>0</v>
      </c>
      <c r="DC37" s="17">
        <f t="shared" si="81"/>
        <v>0</v>
      </c>
      <c r="DD37" s="17">
        <f t="shared" si="82"/>
        <v>0</v>
      </c>
      <c r="DE37" s="17">
        <f t="shared" si="83"/>
        <v>0</v>
      </c>
      <c r="DF37" s="17">
        <f t="shared" si="84"/>
        <v>0</v>
      </c>
      <c r="DG37" s="17">
        <f t="shared" si="85"/>
        <v>0</v>
      </c>
      <c r="DH37" s="17">
        <f t="shared" si="86"/>
        <v>0</v>
      </c>
      <c r="DI37" s="17">
        <f t="shared" si="87"/>
        <v>0</v>
      </c>
      <c r="DJ37" s="17">
        <f t="shared" si="88"/>
        <v>0</v>
      </c>
      <c r="DK37" s="17">
        <f t="shared" si="89"/>
        <v>0</v>
      </c>
      <c r="DL37" s="17">
        <f t="shared" si="90"/>
        <v>0</v>
      </c>
      <c r="DM37" s="17">
        <f t="shared" si="91"/>
        <v>0</v>
      </c>
      <c r="DN37" s="17">
        <f t="shared" si="92"/>
        <v>0</v>
      </c>
      <c r="DO37" s="17">
        <f t="shared" si="93"/>
        <v>0</v>
      </c>
      <c r="DP37" s="17">
        <f t="shared" si="94"/>
        <v>0</v>
      </c>
      <c r="DQ37" s="17">
        <f t="shared" si="95"/>
        <v>0</v>
      </c>
      <c r="DR37" s="17">
        <f t="shared" si="96"/>
        <v>0</v>
      </c>
      <c r="DS37" s="17">
        <f t="shared" si="97"/>
        <v>0</v>
      </c>
      <c r="DT37" s="17">
        <f t="shared" si="98"/>
        <v>0</v>
      </c>
      <c r="DU37" s="17">
        <f t="shared" si="99"/>
        <v>0</v>
      </c>
      <c r="DV37" s="17">
        <f t="shared" si="100"/>
        <v>0</v>
      </c>
      <c r="DW37" s="17">
        <f t="shared" si="101"/>
        <v>0</v>
      </c>
      <c r="DX37" s="17">
        <f t="shared" si="102"/>
        <v>0</v>
      </c>
      <c r="DY37" s="17">
        <f t="shared" si="103"/>
        <v>0</v>
      </c>
      <c r="DZ37" s="17">
        <f t="shared" si="104"/>
        <v>0</v>
      </c>
      <c r="EA37" s="17">
        <f t="shared" si="105"/>
        <v>0</v>
      </c>
      <c r="EB37" s="17">
        <f t="shared" si="106"/>
        <v>0</v>
      </c>
      <c r="EC37" s="17">
        <f t="shared" si="107"/>
        <v>0</v>
      </c>
      <c r="ED37" s="17">
        <f t="shared" si="108"/>
        <v>0</v>
      </c>
      <c r="EE37" s="17">
        <f t="shared" si="109"/>
        <v>0</v>
      </c>
      <c r="EF37" s="17">
        <f t="shared" si="110"/>
        <v>0</v>
      </c>
      <c r="EG37" s="17">
        <f t="shared" si="111"/>
        <v>0</v>
      </c>
      <c r="EH37" s="17">
        <f t="shared" si="112"/>
        <v>0</v>
      </c>
      <c r="EI37" s="17">
        <f t="shared" si="113"/>
        <v>0</v>
      </c>
      <c r="EJ37" s="17">
        <f t="shared" si="114"/>
        <v>0</v>
      </c>
      <c r="EK37" s="17">
        <f t="shared" si="115"/>
        <v>0</v>
      </c>
      <c r="EL37" s="17">
        <f t="shared" si="116"/>
        <v>0</v>
      </c>
      <c r="EM37" s="17">
        <f t="shared" si="117"/>
        <v>0</v>
      </c>
      <c r="EN37" s="17">
        <f t="shared" si="118"/>
        <v>0</v>
      </c>
      <c r="EO37" s="17">
        <f t="shared" si="119"/>
        <v>0</v>
      </c>
      <c r="EP37" s="17">
        <f t="shared" si="120"/>
        <v>0</v>
      </c>
      <c r="EQ37" s="17">
        <f t="shared" si="121"/>
        <v>0</v>
      </c>
      <c r="ER37" s="17">
        <f t="shared" si="122"/>
        <v>0</v>
      </c>
      <c r="ES37" s="17">
        <f t="shared" si="123"/>
        <v>0</v>
      </c>
      <c r="ET37" s="17">
        <f t="shared" si="124"/>
        <v>0</v>
      </c>
      <c r="EU37" s="17">
        <f t="shared" si="125"/>
        <v>0</v>
      </c>
      <c r="EV37" s="17">
        <f t="shared" si="126"/>
        <v>0</v>
      </c>
      <c r="EW37" s="17">
        <f t="shared" si="127"/>
        <v>0</v>
      </c>
      <c r="EX37" s="17">
        <f t="shared" si="128"/>
        <v>0</v>
      </c>
      <c r="EY37" s="17">
        <f t="shared" si="129"/>
        <v>0</v>
      </c>
      <c r="EZ37" s="17">
        <f t="shared" si="130"/>
        <v>0</v>
      </c>
      <c r="FA37" s="17">
        <f t="shared" si="131"/>
        <v>0</v>
      </c>
      <c r="FB37" s="17">
        <f t="shared" si="132"/>
        <v>0</v>
      </c>
      <c r="FC37" s="17">
        <f t="shared" si="133"/>
        <v>0</v>
      </c>
      <c r="FD37" s="17">
        <f t="shared" si="134"/>
        <v>0</v>
      </c>
    </row>
    <row r="38" spans="1:160" x14ac:dyDescent="0.25">
      <c r="A38">
        <v>32</v>
      </c>
      <c r="L38" s="3"/>
      <c r="M38" s="3"/>
      <c r="N38" s="3"/>
      <c r="O38" s="3"/>
      <c r="P38" s="3"/>
      <c r="Q38" s="3"/>
      <c r="R38" s="3"/>
      <c r="S38" s="3"/>
      <c r="T38" s="3"/>
      <c r="X38">
        <f t="shared" si="2"/>
        <v>0</v>
      </c>
      <c r="Y38">
        <f t="shared" si="0"/>
        <v>0</v>
      </c>
      <c r="Z38">
        <f t="shared" si="3"/>
        <v>0</v>
      </c>
      <c r="AA38">
        <f t="shared" si="4"/>
        <v>0</v>
      </c>
      <c r="AB38">
        <f t="shared" si="5"/>
        <v>0</v>
      </c>
      <c r="AC38">
        <f t="shared" si="6"/>
        <v>0</v>
      </c>
      <c r="AD38">
        <f t="shared" si="7"/>
        <v>0</v>
      </c>
      <c r="AE38">
        <f t="shared" si="8"/>
        <v>0</v>
      </c>
      <c r="AF38">
        <f t="shared" si="9"/>
        <v>0</v>
      </c>
      <c r="AG38">
        <f t="shared" si="10"/>
        <v>0</v>
      </c>
      <c r="AH38">
        <f t="shared" si="11"/>
        <v>0</v>
      </c>
      <c r="AI38">
        <f t="shared" si="12"/>
        <v>0</v>
      </c>
      <c r="AJ38">
        <f t="shared" si="13"/>
        <v>0</v>
      </c>
      <c r="AK38">
        <f t="shared" si="14"/>
        <v>0</v>
      </c>
      <c r="AL38">
        <f t="shared" si="1"/>
        <v>0</v>
      </c>
      <c r="AN38" s="17">
        <f t="shared" si="15"/>
        <v>0</v>
      </c>
      <c r="AO38" s="17">
        <f t="shared" si="16"/>
        <v>0</v>
      </c>
      <c r="AP38" s="17">
        <f t="shared" si="17"/>
        <v>0</v>
      </c>
      <c r="AQ38" s="17">
        <f t="shared" si="18"/>
        <v>0</v>
      </c>
      <c r="AR38" s="17">
        <f t="shared" si="19"/>
        <v>0</v>
      </c>
      <c r="AS38" s="17">
        <f t="shared" si="20"/>
        <v>0</v>
      </c>
      <c r="AT38" s="17">
        <f t="shared" si="21"/>
        <v>0</v>
      </c>
      <c r="AU38" s="17">
        <f t="shared" si="22"/>
        <v>0</v>
      </c>
      <c r="AW38" s="17">
        <f t="shared" si="23"/>
        <v>0</v>
      </c>
      <c r="AX38" s="17">
        <f t="shared" si="24"/>
        <v>0</v>
      </c>
      <c r="AY38" s="17">
        <f t="shared" si="25"/>
        <v>0</v>
      </c>
      <c r="AZ38" s="17">
        <f t="shared" si="26"/>
        <v>0</v>
      </c>
      <c r="BA38" s="17">
        <f t="shared" si="27"/>
        <v>0</v>
      </c>
      <c r="BB38" s="17">
        <f t="shared" si="28"/>
        <v>0</v>
      </c>
      <c r="BC38" s="17">
        <f t="shared" si="29"/>
        <v>0</v>
      </c>
      <c r="BD38" s="17">
        <f t="shared" si="30"/>
        <v>0</v>
      </c>
      <c r="BE38" s="17">
        <f t="shared" si="31"/>
        <v>0</v>
      </c>
      <c r="BF38" s="17">
        <f t="shared" si="32"/>
        <v>0</v>
      </c>
      <c r="BG38" s="17">
        <f t="shared" si="33"/>
        <v>0</v>
      </c>
      <c r="BH38" s="17">
        <f t="shared" si="34"/>
        <v>0</v>
      </c>
      <c r="BI38" s="17">
        <f t="shared" si="35"/>
        <v>0</v>
      </c>
      <c r="BJ38" s="17">
        <f t="shared" si="36"/>
        <v>0</v>
      </c>
      <c r="BK38" s="17">
        <f t="shared" si="37"/>
        <v>0</v>
      </c>
      <c r="BL38" s="17">
        <f t="shared" si="38"/>
        <v>0</v>
      </c>
      <c r="BM38" s="17">
        <f t="shared" si="39"/>
        <v>0</v>
      </c>
      <c r="BN38" s="17">
        <f t="shared" si="40"/>
        <v>0</v>
      </c>
      <c r="BO38" s="17">
        <f t="shared" si="41"/>
        <v>0</v>
      </c>
      <c r="BP38" s="17">
        <f t="shared" si="42"/>
        <v>0</v>
      </c>
      <c r="BQ38" s="17">
        <f t="shared" si="43"/>
        <v>0</v>
      </c>
      <c r="BR38" s="17">
        <f t="shared" si="44"/>
        <v>0</v>
      </c>
      <c r="BS38" s="17">
        <f t="shared" si="45"/>
        <v>0</v>
      </c>
      <c r="BT38" s="17">
        <f t="shared" si="46"/>
        <v>0</v>
      </c>
      <c r="BU38" s="17">
        <f t="shared" si="47"/>
        <v>0</v>
      </c>
      <c r="BV38" s="17">
        <f t="shared" si="48"/>
        <v>0</v>
      </c>
      <c r="BW38" s="17">
        <f t="shared" si="49"/>
        <v>0</v>
      </c>
      <c r="BX38" s="17">
        <f t="shared" si="50"/>
        <v>0</v>
      </c>
      <c r="BY38" s="17">
        <f t="shared" si="51"/>
        <v>0</v>
      </c>
      <c r="BZ38" s="17">
        <f t="shared" si="52"/>
        <v>0</v>
      </c>
      <c r="CA38" s="17">
        <f t="shared" si="53"/>
        <v>0</v>
      </c>
      <c r="CB38" s="17">
        <f t="shared" si="54"/>
        <v>0</v>
      </c>
      <c r="CC38" s="17">
        <f t="shared" si="55"/>
        <v>0</v>
      </c>
      <c r="CD38" s="17">
        <f t="shared" si="56"/>
        <v>0</v>
      </c>
      <c r="CE38" s="17">
        <f t="shared" si="57"/>
        <v>0</v>
      </c>
      <c r="CF38" s="17">
        <f t="shared" si="58"/>
        <v>0</v>
      </c>
      <c r="CG38" s="17">
        <f t="shared" si="59"/>
        <v>0</v>
      </c>
      <c r="CH38" s="17">
        <f t="shared" si="60"/>
        <v>0</v>
      </c>
      <c r="CI38" s="17">
        <f t="shared" si="61"/>
        <v>0</v>
      </c>
      <c r="CJ38" s="17">
        <f t="shared" si="62"/>
        <v>0</v>
      </c>
      <c r="CK38" s="17">
        <f t="shared" si="63"/>
        <v>0</v>
      </c>
      <c r="CL38" s="17">
        <f t="shared" si="64"/>
        <v>0</v>
      </c>
      <c r="CM38" s="17">
        <f t="shared" si="65"/>
        <v>0</v>
      </c>
      <c r="CN38" s="17">
        <f t="shared" si="66"/>
        <v>0</v>
      </c>
      <c r="CO38" s="17">
        <f t="shared" si="67"/>
        <v>0</v>
      </c>
      <c r="CP38" s="17">
        <f t="shared" si="68"/>
        <v>0</v>
      </c>
      <c r="CQ38" s="17">
        <f t="shared" si="69"/>
        <v>0</v>
      </c>
      <c r="CR38" s="17">
        <f t="shared" si="70"/>
        <v>0</v>
      </c>
      <c r="CS38" s="17">
        <f t="shared" si="71"/>
        <v>0</v>
      </c>
      <c r="CT38" s="17">
        <f t="shared" si="72"/>
        <v>0</v>
      </c>
      <c r="CU38" s="17">
        <f t="shared" si="73"/>
        <v>0</v>
      </c>
      <c r="CV38" s="17">
        <f t="shared" si="74"/>
        <v>0</v>
      </c>
      <c r="CW38" s="17">
        <f t="shared" si="75"/>
        <v>0</v>
      </c>
      <c r="CX38" s="17">
        <f t="shared" si="76"/>
        <v>0</v>
      </c>
      <c r="CY38" s="17">
        <f t="shared" si="77"/>
        <v>0</v>
      </c>
      <c r="CZ38" s="17">
        <f t="shared" si="78"/>
        <v>0</v>
      </c>
      <c r="DA38" s="17">
        <f t="shared" si="79"/>
        <v>0</v>
      </c>
      <c r="DB38" s="17">
        <f t="shared" si="80"/>
        <v>0</v>
      </c>
      <c r="DC38" s="17">
        <f t="shared" si="81"/>
        <v>0</v>
      </c>
      <c r="DD38" s="17">
        <f t="shared" si="82"/>
        <v>0</v>
      </c>
      <c r="DE38" s="17">
        <f t="shared" si="83"/>
        <v>0</v>
      </c>
      <c r="DF38" s="17">
        <f t="shared" si="84"/>
        <v>0</v>
      </c>
      <c r="DG38" s="17">
        <f t="shared" si="85"/>
        <v>0</v>
      </c>
      <c r="DH38" s="17">
        <f t="shared" si="86"/>
        <v>0</v>
      </c>
      <c r="DI38" s="17">
        <f t="shared" si="87"/>
        <v>0</v>
      </c>
      <c r="DJ38" s="17">
        <f t="shared" si="88"/>
        <v>0</v>
      </c>
      <c r="DK38" s="17">
        <f t="shared" si="89"/>
        <v>0</v>
      </c>
      <c r="DL38" s="17">
        <f t="shared" si="90"/>
        <v>0</v>
      </c>
      <c r="DM38" s="17">
        <f t="shared" si="91"/>
        <v>0</v>
      </c>
      <c r="DN38" s="17">
        <f t="shared" si="92"/>
        <v>0</v>
      </c>
      <c r="DO38" s="17">
        <f t="shared" si="93"/>
        <v>0</v>
      </c>
      <c r="DP38" s="17">
        <f t="shared" si="94"/>
        <v>0</v>
      </c>
      <c r="DQ38" s="17">
        <f t="shared" si="95"/>
        <v>0</v>
      </c>
      <c r="DR38" s="17">
        <f t="shared" si="96"/>
        <v>0</v>
      </c>
      <c r="DS38" s="17">
        <f t="shared" si="97"/>
        <v>0</v>
      </c>
      <c r="DT38" s="17">
        <f t="shared" si="98"/>
        <v>0</v>
      </c>
      <c r="DU38" s="17">
        <f t="shared" si="99"/>
        <v>0</v>
      </c>
      <c r="DV38" s="17">
        <f t="shared" si="100"/>
        <v>0</v>
      </c>
      <c r="DW38" s="17">
        <f t="shared" si="101"/>
        <v>0</v>
      </c>
      <c r="DX38" s="17">
        <f t="shared" si="102"/>
        <v>0</v>
      </c>
      <c r="DY38" s="17">
        <f t="shared" si="103"/>
        <v>0</v>
      </c>
      <c r="DZ38" s="17">
        <f t="shared" si="104"/>
        <v>0</v>
      </c>
      <c r="EA38" s="17">
        <f t="shared" si="105"/>
        <v>0</v>
      </c>
      <c r="EB38" s="17">
        <f t="shared" si="106"/>
        <v>0</v>
      </c>
      <c r="EC38" s="17">
        <f t="shared" si="107"/>
        <v>0</v>
      </c>
      <c r="ED38" s="17">
        <f t="shared" si="108"/>
        <v>0</v>
      </c>
      <c r="EE38" s="17">
        <f t="shared" si="109"/>
        <v>0</v>
      </c>
      <c r="EF38" s="17">
        <f t="shared" si="110"/>
        <v>0</v>
      </c>
      <c r="EG38" s="17">
        <f t="shared" si="111"/>
        <v>0</v>
      </c>
      <c r="EH38" s="17">
        <f t="shared" si="112"/>
        <v>0</v>
      </c>
      <c r="EI38" s="17">
        <f t="shared" si="113"/>
        <v>0</v>
      </c>
      <c r="EJ38" s="17">
        <f t="shared" si="114"/>
        <v>0</v>
      </c>
      <c r="EK38" s="17">
        <f t="shared" si="115"/>
        <v>0</v>
      </c>
      <c r="EL38" s="17">
        <f t="shared" si="116"/>
        <v>0</v>
      </c>
      <c r="EM38" s="17">
        <f t="shared" si="117"/>
        <v>0</v>
      </c>
      <c r="EN38" s="17">
        <f t="shared" si="118"/>
        <v>0</v>
      </c>
      <c r="EO38" s="17">
        <f t="shared" si="119"/>
        <v>0</v>
      </c>
      <c r="EP38" s="17">
        <f t="shared" si="120"/>
        <v>0</v>
      </c>
      <c r="EQ38" s="17">
        <f t="shared" si="121"/>
        <v>0</v>
      </c>
      <c r="ER38" s="17">
        <f t="shared" si="122"/>
        <v>0</v>
      </c>
      <c r="ES38" s="17">
        <f t="shared" si="123"/>
        <v>0</v>
      </c>
      <c r="ET38" s="17">
        <f t="shared" si="124"/>
        <v>0</v>
      </c>
      <c r="EU38" s="17">
        <f t="shared" si="125"/>
        <v>0</v>
      </c>
      <c r="EV38" s="17">
        <f t="shared" si="126"/>
        <v>0</v>
      </c>
      <c r="EW38" s="17">
        <f t="shared" si="127"/>
        <v>0</v>
      </c>
      <c r="EX38" s="17">
        <f t="shared" si="128"/>
        <v>0</v>
      </c>
      <c r="EY38" s="17">
        <f t="shared" si="129"/>
        <v>0</v>
      </c>
      <c r="EZ38" s="17">
        <f t="shared" si="130"/>
        <v>0</v>
      </c>
      <c r="FA38" s="17">
        <f t="shared" si="131"/>
        <v>0</v>
      </c>
      <c r="FB38" s="17">
        <f t="shared" si="132"/>
        <v>0</v>
      </c>
      <c r="FC38" s="17">
        <f t="shared" si="133"/>
        <v>0</v>
      </c>
      <c r="FD38" s="17">
        <f t="shared" si="134"/>
        <v>0</v>
      </c>
    </row>
    <row r="39" spans="1:160" x14ac:dyDescent="0.25">
      <c r="A39">
        <v>33</v>
      </c>
      <c r="L39" s="3"/>
      <c r="M39" s="3"/>
      <c r="N39" s="3"/>
      <c r="O39" s="3"/>
      <c r="P39" s="3"/>
      <c r="Q39" s="3"/>
      <c r="R39" s="3"/>
      <c r="S39" s="3"/>
      <c r="T39" s="3"/>
      <c r="X39">
        <f t="shared" si="2"/>
        <v>0</v>
      </c>
      <c r="Y39">
        <f t="shared" si="0"/>
        <v>0</v>
      </c>
      <c r="Z39">
        <f t="shared" si="3"/>
        <v>0</v>
      </c>
      <c r="AA39">
        <f t="shared" si="4"/>
        <v>0</v>
      </c>
      <c r="AB39">
        <f t="shared" si="5"/>
        <v>0</v>
      </c>
      <c r="AC39">
        <f t="shared" si="6"/>
        <v>0</v>
      </c>
      <c r="AD39">
        <f t="shared" si="7"/>
        <v>0</v>
      </c>
      <c r="AE39">
        <f t="shared" si="8"/>
        <v>0</v>
      </c>
      <c r="AF39">
        <f t="shared" si="9"/>
        <v>0</v>
      </c>
      <c r="AG39">
        <f t="shared" si="10"/>
        <v>0</v>
      </c>
      <c r="AH39">
        <f t="shared" si="11"/>
        <v>0</v>
      </c>
      <c r="AI39">
        <f t="shared" si="12"/>
        <v>0</v>
      </c>
      <c r="AJ39">
        <f t="shared" si="13"/>
        <v>0</v>
      </c>
      <c r="AK39">
        <f t="shared" si="14"/>
        <v>0</v>
      </c>
      <c r="AL39">
        <f t="shared" si="1"/>
        <v>0</v>
      </c>
      <c r="AN39" s="17">
        <f t="shared" si="15"/>
        <v>0</v>
      </c>
      <c r="AO39" s="17">
        <f t="shared" si="16"/>
        <v>0</v>
      </c>
      <c r="AP39" s="17">
        <f t="shared" si="17"/>
        <v>0</v>
      </c>
      <c r="AQ39" s="17">
        <f t="shared" si="18"/>
        <v>0</v>
      </c>
      <c r="AR39" s="17">
        <f t="shared" si="19"/>
        <v>0</v>
      </c>
      <c r="AS39" s="17">
        <f t="shared" si="20"/>
        <v>0</v>
      </c>
      <c r="AT39" s="17">
        <f t="shared" si="21"/>
        <v>0</v>
      </c>
      <c r="AU39" s="17">
        <f t="shared" si="22"/>
        <v>0</v>
      </c>
      <c r="AW39" s="17">
        <f t="shared" si="23"/>
        <v>0</v>
      </c>
      <c r="AX39" s="17">
        <f t="shared" si="24"/>
        <v>0</v>
      </c>
      <c r="AY39" s="17">
        <f t="shared" si="25"/>
        <v>0</v>
      </c>
      <c r="AZ39" s="17">
        <f t="shared" si="26"/>
        <v>0</v>
      </c>
      <c r="BA39" s="17">
        <f t="shared" si="27"/>
        <v>0</v>
      </c>
      <c r="BB39" s="17">
        <f t="shared" si="28"/>
        <v>0</v>
      </c>
      <c r="BC39" s="17">
        <f t="shared" si="29"/>
        <v>0</v>
      </c>
      <c r="BD39" s="17">
        <f t="shared" si="30"/>
        <v>0</v>
      </c>
      <c r="BE39" s="17">
        <f t="shared" si="31"/>
        <v>0</v>
      </c>
      <c r="BF39" s="17">
        <f t="shared" si="32"/>
        <v>0</v>
      </c>
      <c r="BG39" s="17">
        <f t="shared" si="33"/>
        <v>0</v>
      </c>
      <c r="BH39" s="17">
        <f t="shared" si="34"/>
        <v>0</v>
      </c>
      <c r="BI39" s="17">
        <f t="shared" si="35"/>
        <v>0</v>
      </c>
      <c r="BJ39" s="17">
        <f t="shared" si="36"/>
        <v>0</v>
      </c>
      <c r="BK39" s="17">
        <f t="shared" si="37"/>
        <v>0</v>
      </c>
      <c r="BL39" s="17">
        <f t="shared" si="38"/>
        <v>0</v>
      </c>
      <c r="BM39" s="17">
        <f t="shared" si="39"/>
        <v>0</v>
      </c>
      <c r="BN39" s="17">
        <f t="shared" si="40"/>
        <v>0</v>
      </c>
      <c r="BO39" s="17">
        <f t="shared" si="41"/>
        <v>0</v>
      </c>
      <c r="BP39" s="17">
        <f t="shared" si="42"/>
        <v>0</v>
      </c>
      <c r="BQ39" s="17">
        <f t="shared" si="43"/>
        <v>0</v>
      </c>
      <c r="BR39" s="17">
        <f t="shared" si="44"/>
        <v>0</v>
      </c>
      <c r="BS39" s="17">
        <f t="shared" si="45"/>
        <v>0</v>
      </c>
      <c r="BT39" s="17">
        <f t="shared" si="46"/>
        <v>0</v>
      </c>
      <c r="BU39" s="17">
        <f t="shared" si="47"/>
        <v>0</v>
      </c>
      <c r="BV39" s="17">
        <f t="shared" si="48"/>
        <v>0</v>
      </c>
      <c r="BW39" s="17">
        <f t="shared" si="49"/>
        <v>0</v>
      </c>
      <c r="BX39" s="17">
        <f t="shared" si="50"/>
        <v>0</v>
      </c>
      <c r="BY39" s="17">
        <f t="shared" si="51"/>
        <v>0</v>
      </c>
      <c r="BZ39" s="17">
        <f t="shared" si="52"/>
        <v>0</v>
      </c>
      <c r="CA39" s="17">
        <f t="shared" si="53"/>
        <v>0</v>
      </c>
      <c r="CB39" s="17">
        <f t="shared" si="54"/>
        <v>0</v>
      </c>
      <c r="CC39" s="17">
        <f t="shared" si="55"/>
        <v>0</v>
      </c>
      <c r="CD39" s="17">
        <f t="shared" si="56"/>
        <v>0</v>
      </c>
      <c r="CE39" s="17">
        <f t="shared" si="57"/>
        <v>0</v>
      </c>
      <c r="CF39" s="17">
        <f t="shared" si="58"/>
        <v>0</v>
      </c>
      <c r="CG39" s="17">
        <f t="shared" si="59"/>
        <v>0</v>
      </c>
      <c r="CH39" s="17">
        <f t="shared" si="60"/>
        <v>0</v>
      </c>
      <c r="CI39" s="17">
        <f t="shared" si="61"/>
        <v>0</v>
      </c>
      <c r="CJ39" s="17">
        <f t="shared" si="62"/>
        <v>0</v>
      </c>
      <c r="CK39" s="17">
        <f t="shared" si="63"/>
        <v>0</v>
      </c>
      <c r="CL39" s="17">
        <f t="shared" si="64"/>
        <v>0</v>
      </c>
      <c r="CM39" s="17">
        <f t="shared" si="65"/>
        <v>0</v>
      </c>
      <c r="CN39" s="17">
        <f t="shared" si="66"/>
        <v>0</v>
      </c>
      <c r="CO39" s="17">
        <f t="shared" si="67"/>
        <v>0</v>
      </c>
      <c r="CP39" s="17">
        <f t="shared" si="68"/>
        <v>0</v>
      </c>
      <c r="CQ39" s="17">
        <f t="shared" si="69"/>
        <v>0</v>
      </c>
      <c r="CR39" s="17">
        <f t="shared" si="70"/>
        <v>0</v>
      </c>
      <c r="CS39" s="17">
        <f t="shared" si="71"/>
        <v>0</v>
      </c>
      <c r="CT39" s="17">
        <f t="shared" si="72"/>
        <v>0</v>
      </c>
      <c r="CU39" s="17">
        <f t="shared" si="73"/>
        <v>0</v>
      </c>
      <c r="CV39" s="17">
        <f t="shared" si="74"/>
        <v>0</v>
      </c>
      <c r="CW39" s="17">
        <f t="shared" si="75"/>
        <v>0</v>
      </c>
      <c r="CX39" s="17">
        <f t="shared" si="76"/>
        <v>0</v>
      </c>
      <c r="CY39" s="17">
        <f t="shared" si="77"/>
        <v>0</v>
      </c>
      <c r="CZ39" s="17">
        <f t="shared" si="78"/>
        <v>0</v>
      </c>
      <c r="DA39" s="17">
        <f t="shared" si="79"/>
        <v>0</v>
      </c>
      <c r="DB39" s="17">
        <f t="shared" si="80"/>
        <v>0</v>
      </c>
      <c r="DC39" s="17">
        <f t="shared" si="81"/>
        <v>0</v>
      </c>
      <c r="DD39" s="17">
        <f t="shared" si="82"/>
        <v>0</v>
      </c>
      <c r="DE39" s="17">
        <f t="shared" si="83"/>
        <v>0</v>
      </c>
      <c r="DF39" s="17">
        <f t="shared" si="84"/>
        <v>0</v>
      </c>
      <c r="DG39" s="17">
        <f t="shared" si="85"/>
        <v>0</v>
      </c>
      <c r="DH39" s="17">
        <f t="shared" si="86"/>
        <v>0</v>
      </c>
      <c r="DI39" s="17">
        <f t="shared" si="87"/>
        <v>0</v>
      </c>
      <c r="DJ39" s="17">
        <f t="shared" si="88"/>
        <v>0</v>
      </c>
      <c r="DK39" s="17">
        <f t="shared" si="89"/>
        <v>0</v>
      </c>
      <c r="DL39" s="17">
        <f t="shared" si="90"/>
        <v>0</v>
      </c>
      <c r="DM39" s="17">
        <f t="shared" si="91"/>
        <v>0</v>
      </c>
      <c r="DN39" s="17">
        <f t="shared" si="92"/>
        <v>0</v>
      </c>
      <c r="DO39" s="17">
        <f t="shared" si="93"/>
        <v>0</v>
      </c>
      <c r="DP39" s="17">
        <f t="shared" si="94"/>
        <v>0</v>
      </c>
      <c r="DQ39" s="17">
        <f t="shared" si="95"/>
        <v>0</v>
      </c>
      <c r="DR39" s="17">
        <f t="shared" si="96"/>
        <v>0</v>
      </c>
      <c r="DS39" s="17">
        <f t="shared" si="97"/>
        <v>0</v>
      </c>
      <c r="DT39" s="17">
        <f t="shared" si="98"/>
        <v>0</v>
      </c>
      <c r="DU39" s="17">
        <f t="shared" si="99"/>
        <v>0</v>
      </c>
      <c r="DV39" s="17">
        <f t="shared" si="100"/>
        <v>0</v>
      </c>
      <c r="DW39" s="17">
        <f t="shared" si="101"/>
        <v>0</v>
      </c>
      <c r="DX39" s="17">
        <f t="shared" si="102"/>
        <v>0</v>
      </c>
      <c r="DY39" s="17">
        <f t="shared" si="103"/>
        <v>0</v>
      </c>
      <c r="DZ39" s="17">
        <f t="shared" si="104"/>
        <v>0</v>
      </c>
      <c r="EA39" s="17">
        <f t="shared" si="105"/>
        <v>0</v>
      </c>
      <c r="EB39" s="17">
        <f t="shared" si="106"/>
        <v>0</v>
      </c>
      <c r="EC39" s="17">
        <f t="shared" si="107"/>
        <v>0</v>
      </c>
      <c r="ED39" s="17">
        <f t="shared" si="108"/>
        <v>0</v>
      </c>
      <c r="EE39" s="17">
        <f t="shared" si="109"/>
        <v>0</v>
      </c>
      <c r="EF39" s="17">
        <f t="shared" si="110"/>
        <v>0</v>
      </c>
      <c r="EG39" s="17">
        <f t="shared" si="111"/>
        <v>0</v>
      </c>
      <c r="EH39" s="17">
        <f t="shared" si="112"/>
        <v>0</v>
      </c>
      <c r="EI39" s="17">
        <f t="shared" si="113"/>
        <v>0</v>
      </c>
      <c r="EJ39" s="17">
        <f t="shared" si="114"/>
        <v>0</v>
      </c>
      <c r="EK39" s="17">
        <f t="shared" si="115"/>
        <v>0</v>
      </c>
      <c r="EL39" s="17">
        <f t="shared" si="116"/>
        <v>0</v>
      </c>
      <c r="EM39" s="17">
        <f t="shared" si="117"/>
        <v>0</v>
      </c>
      <c r="EN39" s="17">
        <f t="shared" si="118"/>
        <v>0</v>
      </c>
      <c r="EO39" s="17">
        <f t="shared" si="119"/>
        <v>0</v>
      </c>
      <c r="EP39" s="17">
        <f t="shared" si="120"/>
        <v>0</v>
      </c>
      <c r="EQ39" s="17">
        <f t="shared" si="121"/>
        <v>0</v>
      </c>
      <c r="ER39" s="17">
        <f t="shared" si="122"/>
        <v>0</v>
      </c>
      <c r="ES39" s="17">
        <f t="shared" si="123"/>
        <v>0</v>
      </c>
      <c r="ET39" s="17">
        <f t="shared" si="124"/>
        <v>0</v>
      </c>
      <c r="EU39" s="17">
        <f t="shared" si="125"/>
        <v>0</v>
      </c>
      <c r="EV39" s="17">
        <f t="shared" si="126"/>
        <v>0</v>
      </c>
      <c r="EW39" s="17">
        <f t="shared" si="127"/>
        <v>0</v>
      </c>
      <c r="EX39" s="17">
        <f t="shared" si="128"/>
        <v>0</v>
      </c>
      <c r="EY39" s="17">
        <f t="shared" si="129"/>
        <v>0</v>
      </c>
      <c r="EZ39" s="17">
        <f t="shared" si="130"/>
        <v>0</v>
      </c>
      <c r="FA39" s="17">
        <f t="shared" si="131"/>
        <v>0</v>
      </c>
      <c r="FB39" s="17">
        <f t="shared" si="132"/>
        <v>0</v>
      </c>
      <c r="FC39" s="17">
        <f t="shared" si="133"/>
        <v>0</v>
      </c>
      <c r="FD39" s="17">
        <f t="shared" si="134"/>
        <v>0</v>
      </c>
    </row>
    <row r="40" spans="1:160" x14ac:dyDescent="0.25">
      <c r="A40">
        <v>34</v>
      </c>
      <c r="K40" s="71" t="s">
        <v>159</v>
      </c>
      <c r="L40" s="3"/>
      <c r="M40" s="3"/>
      <c r="N40" s="3"/>
      <c r="O40" s="3"/>
      <c r="P40" s="3"/>
      <c r="Q40" s="3"/>
      <c r="R40" s="3"/>
      <c r="S40" s="3"/>
      <c r="T40" s="3"/>
      <c r="X40">
        <f t="shared" si="2"/>
        <v>0</v>
      </c>
      <c r="Y40">
        <f t="shared" si="0"/>
        <v>0</v>
      </c>
      <c r="Z40">
        <f t="shared" si="3"/>
        <v>0</v>
      </c>
      <c r="AA40">
        <f t="shared" si="4"/>
        <v>0</v>
      </c>
      <c r="AB40">
        <f t="shared" si="5"/>
        <v>0</v>
      </c>
      <c r="AC40">
        <f t="shared" si="6"/>
        <v>0</v>
      </c>
      <c r="AD40">
        <f t="shared" si="7"/>
        <v>0</v>
      </c>
      <c r="AE40">
        <f t="shared" si="8"/>
        <v>0</v>
      </c>
      <c r="AF40">
        <f t="shared" si="9"/>
        <v>0</v>
      </c>
      <c r="AG40">
        <f t="shared" si="10"/>
        <v>0</v>
      </c>
      <c r="AH40">
        <f t="shared" si="11"/>
        <v>0</v>
      </c>
      <c r="AI40">
        <f t="shared" si="12"/>
        <v>0</v>
      </c>
      <c r="AJ40">
        <f t="shared" si="13"/>
        <v>0</v>
      </c>
      <c r="AK40">
        <f t="shared" si="14"/>
        <v>0</v>
      </c>
      <c r="AL40">
        <f t="shared" si="1"/>
        <v>0</v>
      </c>
      <c r="AN40" s="17">
        <f t="shared" si="15"/>
        <v>0</v>
      </c>
      <c r="AO40" s="17">
        <f t="shared" si="16"/>
        <v>0</v>
      </c>
      <c r="AP40" s="17">
        <f t="shared" si="17"/>
        <v>0</v>
      </c>
      <c r="AQ40" s="17">
        <f t="shared" si="18"/>
        <v>0</v>
      </c>
      <c r="AR40" s="17">
        <f t="shared" si="19"/>
        <v>0</v>
      </c>
      <c r="AS40" s="17">
        <f t="shared" si="20"/>
        <v>0</v>
      </c>
      <c r="AT40" s="17">
        <f t="shared" si="21"/>
        <v>0</v>
      </c>
      <c r="AU40" s="17">
        <f t="shared" si="22"/>
        <v>0</v>
      </c>
      <c r="AW40" s="17">
        <f t="shared" si="23"/>
        <v>0</v>
      </c>
      <c r="AX40" s="17">
        <f t="shared" si="24"/>
        <v>0</v>
      </c>
      <c r="AY40" s="17">
        <f t="shared" si="25"/>
        <v>0</v>
      </c>
      <c r="AZ40" s="17">
        <f t="shared" si="26"/>
        <v>0</v>
      </c>
      <c r="BA40" s="17">
        <f t="shared" si="27"/>
        <v>0</v>
      </c>
      <c r="BB40" s="17">
        <f t="shared" si="28"/>
        <v>0</v>
      </c>
      <c r="BC40" s="17">
        <f t="shared" si="29"/>
        <v>0</v>
      </c>
      <c r="BD40" s="17">
        <f t="shared" si="30"/>
        <v>0</v>
      </c>
      <c r="BE40" s="17">
        <f t="shared" si="31"/>
        <v>0</v>
      </c>
      <c r="BF40" s="17">
        <f t="shared" si="32"/>
        <v>0</v>
      </c>
      <c r="BG40" s="17">
        <f t="shared" si="33"/>
        <v>0</v>
      </c>
      <c r="BH40" s="17">
        <f t="shared" si="34"/>
        <v>0</v>
      </c>
      <c r="BI40" s="17">
        <f t="shared" si="35"/>
        <v>0</v>
      </c>
      <c r="BJ40" s="17">
        <f t="shared" si="36"/>
        <v>0</v>
      </c>
      <c r="BK40" s="17">
        <f t="shared" si="37"/>
        <v>0</v>
      </c>
      <c r="BL40" s="17">
        <f t="shared" si="38"/>
        <v>0</v>
      </c>
      <c r="BM40" s="17">
        <f t="shared" si="39"/>
        <v>0</v>
      </c>
      <c r="BN40" s="17">
        <f t="shared" si="40"/>
        <v>0</v>
      </c>
      <c r="BO40" s="17">
        <f t="shared" si="41"/>
        <v>0</v>
      </c>
      <c r="BP40" s="17">
        <f t="shared" si="42"/>
        <v>0</v>
      </c>
      <c r="BQ40" s="17">
        <f t="shared" si="43"/>
        <v>0</v>
      </c>
      <c r="BR40" s="17">
        <f t="shared" si="44"/>
        <v>0</v>
      </c>
      <c r="BS40" s="17">
        <f t="shared" si="45"/>
        <v>0</v>
      </c>
      <c r="BT40" s="17">
        <f t="shared" si="46"/>
        <v>0</v>
      </c>
      <c r="BU40" s="17">
        <f t="shared" si="47"/>
        <v>0</v>
      </c>
      <c r="BV40" s="17">
        <f t="shared" si="48"/>
        <v>0</v>
      </c>
      <c r="BW40" s="17">
        <f t="shared" si="49"/>
        <v>0</v>
      </c>
      <c r="BX40" s="17">
        <f t="shared" si="50"/>
        <v>0</v>
      </c>
      <c r="BY40" s="17">
        <f t="shared" si="51"/>
        <v>0</v>
      </c>
      <c r="BZ40" s="17">
        <f t="shared" si="52"/>
        <v>0</v>
      </c>
      <c r="CA40" s="17">
        <f t="shared" si="53"/>
        <v>0</v>
      </c>
      <c r="CB40" s="17">
        <f t="shared" si="54"/>
        <v>0</v>
      </c>
      <c r="CC40" s="17">
        <f t="shared" si="55"/>
        <v>0</v>
      </c>
      <c r="CD40" s="17">
        <f t="shared" si="56"/>
        <v>0</v>
      </c>
      <c r="CE40" s="17">
        <f t="shared" si="57"/>
        <v>0</v>
      </c>
      <c r="CF40" s="17">
        <f t="shared" si="58"/>
        <v>0</v>
      </c>
      <c r="CG40" s="17">
        <f t="shared" si="59"/>
        <v>0</v>
      </c>
      <c r="CH40" s="17">
        <f t="shared" si="60"/>
        <v>0</v>
      </c>
      <c r="CI40" s="17">
        <f t="shared" si="61"/>
        <v>0</v>
      </c>
      <c r="CJ40" s="17">
        <f t="shared" si="62"/>
        <v>0</v>
      </c>
      <c r="CK40" s="17">
        <f t="shared" si="63"/>
        <v>0</v>
      </c>
      <c r="CL40" s="17">
        <f t="shared" si="64"/>
        <v>0</v>
      </c>
      <c r="CM40" s="17">
        <f t="shared" si="65"/>
        <v>0</v>
      </c>
      <c r="CN40" s="17">
        <f t="shared" si="66"/>
        <v>0</v>
      </c>
      <c r="CO40" s="17">
        <f t="shared" si="67"/>
        <v>0</v>
      </c>
      <c r="CP40" s="17">
        <f t="shared" si="68"/>
        <v>0</v>
      </c>
      <c r="CQ40" s="17">
        <f t="shared" si="69"/>
        <v>0</v>
      </c>
      <c r="CR40" s="17">
        <f t="shared" si="70"/>
        <v>0</v>
      </c>
      <c r="CS40" s="17">
        <f t="shared" si="71"/>
        <v>0</v>
      </c>
      <c r="CT40" s="17">
        <f t="shared" si="72"/>
        <v>0</v>
      </c>
      <c r="CU40" s="17">
        <f t="shared" si="73"/>
        <v>0</v>
      </c>
      <c r="CV40" s="17">
        <f t="shared" si="74"/>
        <v>0</v>
      </c>
      <c r="CW40" s="17">
        <f t="shared" si="75"/>
        <v>0</v>
      </c>
      <c r="CX40" s="17">
        <f t="shared" si="76"/>
        <v>0</v>
      </c>
      <c r="CY40" s="17">
        <f t="shared" si="77"/>
        <v>0</v>
      </c>
      <c r="CZ40" s="17">
        <f t="shared" si="78"/>
        <v>0</v>
      </c>
      <c r="DA40" s="17">
        <f t="shared" si="79"/>
        <v>0</v>
      </c>
      <c r="DB40" s="17">
        <f t="shared" si="80"/>
        <v>0</v>
      </c>
      <c r="DC40" s="17">
        <f t="shared" si="81"/>
        <v>0</v>
      </c>
      <c r="DD40" s="17">
        <f t="shared" si="82"/>
        <v>0</v>
      </c>
      <c r="DE40" s="17">
        <f t="shared" si="83"/>
        <v>0</v>
      </c>
      <c r="DF40" s="17">
        <f t="shared" si="84"/>
        <v>0</v>
      </c>
      <c r="DG40" s="17">
        <f t="shared" si="85"/>
        <v>0</v>
      </c>
      <c r="DH40" s="17">
        <f t="shared" si="86"/>
        <v>0</v>
      </c>
      <c r="DI40" s="17">
        <f t="shared" si="87"/>
        <v>0</v>
      </c>
      <c r="DJ40" s="17">
        <f t="shared" si="88"/>
        <v>0</v>
      </c>
      <c r="DK40" s="17">
        <f t="shared" si="89"/>
        <v>0</v>
      </c>
      <c r="DL40" s="17">
        <f t="shared" si="90"/>
        <v>0</v>
      </c>
      <c r="DM40" s="17">
        <f t="shared" si="91"/>
        <v>0</v>
      </c>
      <c r="DN40" s="17">
        <f t="shared" si="92"/>
        <v>0</v>
      </c>
      <c r="DO40" s="17">
        <f t="shared" si="93"/>
        <v>0</v>
      </c>
      <c r="DP40" s="17">
        <f t="shared" si="94"/>
        <v>0</v>
      </c>
      <c r="DQ40" s="17">
        <f t="shared" si="95"/>
        <v>0</v>
      </c>
      <c r="DR40" s="17">
        <f t="shared" si="96"/>
        <v>0</v>
      </c>
      <c r="DS40" s="17">
        <f t="shared" si="97"/>
        <v>0</v>
      </c>
      <c r="DT40" s="17">
        <f t="shared" si="98"/>
        <v>0</v>
      </c>
      <c r="DU40" s="17">
        <f t="shared" si="99"/>
        <v>0</v>
      </c>
      <c r="DV40" s="17">
        <f t="shared" si="100"/>
        <v>0</v>
      </c>
      <c r="DW40" s="17">
        <f t="shared" si="101"/>
        <v>0</v>
      </c>
      <c r="DX40" s="17">
        <f t="shared" si="102"/>
        <v>0</v>
      </c>
      <c r="DY40" s="17">
        <f t="shared" si="103"/>
        <v>0</v>
      </c>
      <c r="DZ40" s="17">
        <f t="shared" si="104"/>
        <v>0</v>
      </c>
      <c r="EA40" s="17">
        <f t="shared" si="105"/>
        <v>0</v>
      </c>
      <c r="EB40" s="17">
        <f t="shared" si="106"/>
        <v>0</v>
      </c>
      <c r="EC40" s="17">
        <f t="shared" si="107"/>
        <v>0</v>
      </c>
      <c r="ED40" s="17">
        <f t="shared" si="108"/>
        <v>0</v>
      </c>
      <c r="EE40" s="17">
        <f t="shared" si="109"/>
        <v>0</v>
      </c>
      <c r="EF40" s="17">
        <f t="shared" si="110"/>
        <v>0</v>
      </c>
      <c r="EG40" s="17">
        <f t="shared" si="111"/>
        <v>0</v>
      </c>
      <c r="EH40" s="17">
        <f t="shared" si="112"/>
        <v>0</v>
      </c>
      <c r="EI40" s="17">
        <f t="shared" si="113"/>
        <v>0</v>
      </c>
      <c r="EJ40" s="17">
        <f t="shared" si="114"/>
        <v>0</v>
      </c>
      <c r="EK40" s="17">
        <f t="shared" si="115"/>
        <v>0</v>
      </c>
      <c r="EL40" s="17">
        <f t="shared" si="116"/>
        <v>0</v>
      </c>
      <c r="EM40" s="17">
        <f t="shared" si="117"/>
        <v>0</v>
      </c>
      <c r="EN40" s="17">
        <f t="shared" si="118"/>
        <v>0</v>
      </c>
      <c r="EO40" s="17">
        <f t="shared" si="119"/>
        <v>0</v>
      </c>
      <c r="EP40" s="17">
        <f t="shared" si="120"/>
        <v>0</v>
      </c>
      <c r="EQ40" s="17">
        <f t="shared" si="121"/>
        <v>0</v>
      </c>
      <c r="ER40" s="17">
        <f t="shared" si="122"/>
        <v>0</v>
      </c>
      <c r="ES40" s="17">
        <f t="shared" si="123"/>
        <v>0</v>
      </c>
      <c r="ET40" s="17">
        <f t="shared" si="124"/>
        <v>0</v>
      </c>
      <c r="EU40" s="17">
        <f t="shared" si="125"/>
        <v>0</v>
      </c>
      <c r="EV40" s="17">
        <f t="shared" si="126"/>
        <v>0</v>
      </c>
      <c r="EW40" s="17">
        <f t="shared" si="127"/>
        <v>0</v>
      </c>
      <c r="EX40" s="17">
        <f t="shared" si="128"/>
        <v>0</v>
      </c>
      <c r="EY40" s="17">
        <f t="shared" si="129"/>
        <v>0</v>
      </c>
      <c r="EZ40" s="17">
        <f t="shared" si="130"/>
        <v>0</v>
      </c>
      <c r="FA40" s="17">
        <f t="shared" si="131"/>
        <v>0</v>
      </c>
      <c r="FB40" s="17">
        <f t="shared" si="132"/>
        <v>0</v>
      </c>
      <c r="FC40" s="17">
        <f t="shared" si="133"/>
        <v>0</v>
      </c>
      <c r="FD40" s="17">
        <f t="shared" si="134"/>
        <v>0</v>
      </c>
    </row>
    <row r="41" spans="1:160" x14ac:dyDescent="0.25">
      <c r="A41">
        <v>35</v>
      </c>
      <c r="J41" s="11" t="s">
        <v>102</v>
      </c>
      <c r="K41" s="50">
        <f xml:space="preserve"> SUM(AN7:AO206)/(PI()*3^2)</f>
        <v>253.61944444444441</v>
      </c>
      <c r="L41" s="3"/>
      <c r="M41" s="3"/>
      <c r="N41" s="3"/>
      <c r="O41" s="3"/>
      <c r="P41" s="3"/>
      <c r="Q41" s="3"/>
      <c r="R41" s="3"/>
      <c r="S41" s="3"/>
      <c r="T41" s="3"/>
      <c r="X41">
        <f t="shared" si="2"/>
        <v>0</v>
      </c>
      <c r="Y41">
        <f t="shared" si="0"/>
        <v>0</v>
      </c>
      <c r="Z41">
        <f t="shared" si="3"/>
        <v>0</v>
      </c>
      <c r="AA41">
        <f t="shared" si="4"/>
        <v>0</v>
      </c>
      <c r="AB41">
        <f t="shared" si="5"/>
        <v>0</v>
      </c>
      <c r="AC41">
        <f t="shared" si="6"/>
        <v>0</v>
      </c>
      <c r="AD41">
        <f t="shared" si="7"/>
        <v>0</v>
      </c>
      <c r="AE41">
        <f t="shared" si="8"/>
        <v>0</v>
      </c>
      <c r="AF41">
        <f t="shared" si="9"/>
        <v>0</v>
      </c>
      <c r="AG41">
        <f t="shared" si="10"/>
        <v>0</v>
      </c>
      <c r="AH41">
        <f t="shared" si="11"/>
        <v>0</v>
      </c>
      <c r="AI41">
        <f t="shared" si="12"/>
        <v>0</v>
      </c>
      <c r="AJ41">
        <f t="shared" si="13"/>
        <v>0</v>
      </c>
      <c r="AK41">
        <f t="shared" si="14"/>
        <v>0</v>
      </c>
      <c r="AL41">
        <f t="shared" si="1"/>
        <v>0</v>
      </c>
      <c r="AN41" s="17">
        <f t="shared" si="15"/>
        <v>0</v>
      </c>
      <c r="AO41" s="17">
        <f t="shared" si="16"/>
        <v>0</v>
      </c>
      <c r="AP41" s="17">
        <f t="shared" si="17"/>
        <v>0</v>
      </c>
      <c r="AQ41" s="17">
        <f t="shared" si="18"/>
        <v>0</v>
      </c>
      <c r="AR41" s="17">
        <f t="shared" si="19"/>
        <v>0</v>
      </c>
      <c r="AS41" s="17">
        <f t="shared" si="20"/>
        <v>0</v>
      </c>
      <c r="AT41" s="17">
        <f t="shared" si="21"/>
        <v>0</v>
      </c>
      <c r="AU41" s="17">
        <f t="shared" si="22"/>
        <v>0</v>
      </c>
      <c r="AW41" s="17">
        <f t="shared" si="23"/>
        <v>0</v>
      </c>
      <c r="AX41" s="17">
        <f t="shared" si="24"/>
        <v>0</v>
      </c>
      <c r="AY41" s="17">
        <f t="shared" si="25"/>
        <v>0</v>
      </c>
      <c r="AZ41" s="17">
        <f t="shared" si="26"/>
        <v>0</v>
      </c>
      <c r="BA41" s="17">
        <f t="shared" si="27"/>
        <v>0</v>
      </c>
      <c r="BB41" s="17">
        <f t="shared" si="28"/>
        <v>0</v>
      </c>
      <c r="BC41" s="17">
        <f t="shared" si="29"/>
        <v>0</v>
      </c>
      <c r="BD41" s="17">
        <f t="shared" si="30"/>
        <v>0</v>
      </c>
      <c r="BE41" s="17">
        <f t="shared" si="31"/>
        <v>0</v>
      </c>
      <c r="BF41" s="17">
        <f t="shared" si="32"/>
        <v>0</v>
      </c>
      <c r="BG41" s="17">
        <f t="shared" si="33"/>
        <v>0</v>
      </c>
      <c r="BH41" s="17">
        <f t="shared" si="34"/>
        <v>0</v>
      </c>
      <c r="BI41" s="17">
        <f t="shared" si="35"/>
        <v>0</v>
      </c>
      <c r="BJ41" s="17">
        <f t="shared" si="36"/>
        <v>0</v>
      </c>
      <c r="BK41" s="17">
        <f t="shared" si="37"/>
        <v>0</v>
      </c>
      <c r="BL41" s="17">
        <f t="shared" si="38"/>
        <v>0</v>
      </c>
      <c r="BM41" s="17">
        <f t="shared" si="39"/>
        <v>0</v>
      </c>
      <c r="BN41" s="17">
        <f t="shared" si="40"/>
        <v>0</v>
      </c>
      <c r="BO41" s="17">
        <f t="shared" si="41"/>
        <v>0</v>
      </c>
      <c r="BP41" s="17">
        <f t="shared" si="42"/>
        <v>0</v>
      </c>
      <c r="BQ41" s="17">
        <f t="shared" si="43"/>
        <v>0</v>
      </c>
      <c r="BR41" s="17">
        <f t="shared" si="44"/>
        <v>0</v>
      </c>
      <c r="BS41" s="17">
        <f t="shared" si="45"/>
        <v>0</v>
      </c>
      <c r="BT41" s="17">
        <f t="shared" si="46"/>
        <v>0</v>
      </c>
      <c r="BU41" s="17">
        <f t="shared" si="47"/>
        <v>0</v>
      </c>
      <c r="BV41" s="17">
        <f t="shared" si="48"/>
        <v>0</v>
      </c>
      <c r="BW41" s="17">
        <f t="shared" si="49"/>
        <v>0</v>
      </c>
      <c r="BX41" s="17">
        <f t="shared" si="50"/>
        <v>0</v>
      </c>
      <c r="BY41" s="17">
        <f t="shared" si="51"/>
        <v>0</v>
      </c>
      <c r="BZ41" s="17">
        <f t="shared" si="52"/>
        <v>0</v>
      </c>
      <c r="CA41" s="17">
        <f t="shared" si="53"/>
        <v>0</v>
      </c>
      <c r="CB41" s="17">
        <f t="shared" si="54"/>
        <v>0</v>
      </c>
      <c r="CC41" s="17">
        <f t="shared" si="55"/>
        <v>0</v>
      </c>
      <c r="CD41" s="17">
        <f t="shared" si="56"/>
        <v>0</v>
      </c>
      <c r="CE41" s="17">
        <f t="shared" si="57"/>
        <v>0</v>
      </c>
      <c r="CF41" s="17">
        <f t="shared" si="58"/>
        <v>0</v>
      </c>
      <c r="CG41" s="17">
        <f t="shared" si="59"/>
        <v>0</v>
      </c>
      <c r="CH41" s="17">
        <f t="shared" si="60"/>
        <v>0</v>
      </c>
      <c r="CI41" s="17">
        <f t="shared" si="61"/>
        <v>0</v>
      </c>
      <c r="CJ41" s="17">
        <f t="shared" si="62"/>
        <v>0</v>
      </c>
      <c r="CK41" s="17">
        <f t="shared" si="63"/>
        <v>0</v>
      </c>
      <c r="CL41" s="17">
        <f t="shared" si="64"/>
        <v>0</v>
      </c>
      <c r="CM41" s="17">
        <f t="shared" si="65"/>
        <v>0</v>
      </c>
      <c r="CN41" s="17">
        <f t="shared" si="66"/>
        <v>0</v>
      </c>
      <c r="CO41" s="17">
        <f t="shared" si="67"/>
        <v>0</v>
      </c>
      <c r="CP41" s="17">
        <f t="shared" si="68"/>
        <v>0</v>
      </c>
      <c r="CQ41" s="17">
        <f t="shared" si="69"/>
        <v>0</v>
      </c>
      <c r="CR41" s="17">
        <f t="shared" si="70"/>
        <v>0</v>
      </c>
      <c r="CS41" s="17">
        <f t="shared" si="71"/>
        <v>0</v>
      </c>
      <c r="CT41" s="17">
        <f t="shared" si="72"/>
        <v>0</v>
      </c>
      <c r="CU41" s="17">
        <f t="shared" si="73"/>
        <v>0</v>
      </c>
      <c r="CV41" s="17">
        <f t="shared" si="74"/>
        <v>0</v>
      </c>
      <c r="CW41" s="17">
        <f t="shared" si="75"/>
        <v>0</v>
      </c>
      <c r="CX41" s="17">
        <f t="shared" si="76"/>
        <v>0</v>
      </c>
      <c r="CY41" s="17">
        <f t="shared" si="77"/>
        <v>0</v>
      </c>
      <c r="CZ41" s="17">
        <f t="shared" si="78"/>
        <v>0</v>
      </c>
      <c r="DA41" s="17">
        <f t="shared" si="79"/>
        <v>0</v>
      </c>
      <c r="DB41" s="17">
        <f t="shared" si="80"/>
        <v>0</v>
      </c>
      <c r="DC41" s="17">
        <f t="shared" si="81"/>
        <v>0</v>
      </c>
      <c r="DD41" s="17">
        <f t="shared" si="82"/>
        <v>0</v>
      </c>
      <c r="DE41" s="17">
        <f t="shared" si="83"/>
        <v>0</v>
      </c>
      <c r="DF41" s="17">
        <f t="shared" si="84"/>
        <v>0</v>
      </c>
      <c r="DG41" s="17">
        <f t="shared" si="85"/>
        <v>0</v>
      </c>
      <c r="DH41" s="17">
        <f t="shared" si="86"/>
        <v>0</v>
      </c>
      <c r="DI41" s="17">
        <f t="shared" si="87"/>
        <v>0</v>
      </c>
      <c r="DJ41" s="17">
        <f t="shared" si="88"/>
        <v>0</v>
      </c>
      <c r="DK41" s="17">
        <f t="shared" si="89"/>
        <v>0</v>
      </c>
      <c r="DL41" s="17">
        <f t="shared" si="90"/>
        <v>0</v>
      </c>
      <c r="DM41" s="17">
        <f t="shared" si="91"/>
        <v>0</v>
      </c>
      <c r="DN41" s="17">
        <f t="shared" si="92"/>
        <v>0</v>
      </c>
      <c r="DO41" s="17">
        <f t="shared" si="93"/>
        <v>0</v>
      </c>
      <c r="DP41" s="17">
        <f t="shared" si="94"/>
        <v>0</v>
      </c>
      <c r="DQ41" s="17">
        <f t="shared" si="95"/>
        <v>0</v>
      </c>
      <c r="DR41" s="17">
        <f t="shared" si="96"/>
        <v>0</v>
      </c>
      <c r="DS41" s="17">
        <f t="shared" si="97"/>
        <v>0</v>
      </c>
      <c r="DT41" s="17">
        <f t="shared" si="98"/>
        <v>0</v>
      </c>
      <c r="DU41" s="17">
        <f t="shared" si="99"/>
        <v>0</v>
      </c>
      <c r="DV41" s="17">
        <f t="shared" si="100"/>
        <v>0</v>
      </c>
      <c r="DW41" s="17">
        <f t="shared" si="101"/>
        <v>0</v>
      </c>
      <c r="DX41" s="17">
        <f t="shared" si="102"/>
        <v>0</v>
      </c>
      <c r="DY41" s="17">
        <f t="shared" si="103"/>
        <v>0</v>
      </c>
      <c r="DZ41" s="17">
        <f t="shared" si="104"/>
        <v>0</v>
      </c>
      <c r="EA41" s="17">
        <f t="shared" si="105"/>
        <v>0</v>
      </c>
      <c r="EB41" s="17">
        <f t="shared" si="106"/>
        <v>0</v>
      </c>
      <c r="EC41" s="17">
        <f t="shared" si="107"/>
        <v>0</v>
      </c>
      <c r="ED41" s="17">
        <f t="shared" si="108"/>
        <v>0</v>
      </c>
      <c r="EE41" s="17">
        <f t="shared" si="109"/>
        <v>0</v>
      </c>
      <c r="EF41" s="17">
        <f t="shared" si="110"/>
        <v>0</v>
      </c>
      <c r="EG41" s="17">
        <f t="shared" si="111"/>
        <v>0</v>
      </c>
      <c r="EH41" s="17">
        <f t="shared" si="112"/>
        <v>0</v>
      </c>
      <c r="EI41" s="17">
        <f t="shared" si="113"/>
        <v>0</v>
      </c>
      <c r="EJ41" s="17">
        <f t="shared" si="114"/>
        <v>0</v>
      </c>
      <c r="EK41" s="17">
        <f t="shared" si="115"/>
        <v>0</v>
      </c>
      <c r="EL41" s="17">
        <f t="shared" si="116"/>
        <v>0</v>
      </c>
      <c r="EM41" s="17">
        <f t="shared" si="117"/>
        <v>0</v>
      </c>
      <c r="EN41" s="17">
        <f t="shared" si="118"/>
        <v>0</v>
      </c>
      <c r="EO41" s="17">
        <f t="shared" si="119"/>
        <v>0</v>
      </c>
      <c r="EP41" s="17">
        <f t="shared" si="120"/>
        <v>0</v>
      </c>
      <c r="EQ41" s="17">
        <f t="shared" si="121"/>
        <v>0</v>
      </c>
      <c r="ER41" s="17">
        <f t="shared" si="122"/>
        <v>0</v>
      </c>
      <c r="ES41" s="17">
        <f t="shared" si="123"/>
        <v>0</v>
      </c>
      <c r="ET41" s="17">
        <f t="shared" si="124"/>
        <v>0</v>
      </c>
      <c r="EU41" s="17">
        <f t="shared" si="125"/>
        <v>0</v>
      </c>
      <c r="EV41" s="17">
        <f t="shared" si="126"/>
        <v>0</v>
      </c>
      <c r="EW41" s="17">
        <f t="shared" si="127"/>
        <v>0</v>
      </c>
      <c r="EX41" s="17">
        <f t="shared" si="128"/>
        <v>0</v>
      </c>
      <c r="EY41" s="17">
        <f t="shared" si="129"/>
        <v>0</v>
      </c>
      <c r="EZ41" s="17">
        <f t="shared" si="130"/>
        <v>0</v>
      </c>
      <c r="FA41" s="17">
        <f t="shared" si="131"/>
        <v>0</v>
      </c>
      <c r="FB41" s="17">
        <f t="shared" si="132"/>
        <v>0</v>
      </c>
      <c r="FC41" s="17">
        <f t="shared" si="133"/>
        <v>0</v>
      </c>
      <c r="FD41" s="17">
        <f t="shared" si="134"/>
        <v>0</v>
      </c>
    </row>
    <row r="42" spans="1:160" x14ac:dyDescent="0.25">
      <c r="A42">
        <v>36</v>
      </c>
      <c r="J42" s="11" t="s">
        <v>103</v>
      </c>
      <c r="K42" s="50">
        <f>SUM(AO7:AP206)/(PI()*6^2)</f>
        <v>69.030277777777769</v>
      </c>
      <c r="L42" s="3"/>
      <c r="M42" s="3"/>
      <c r="N42" s="3"/>
      <c r="O42" s="3"/>
      <c r="P42" s="3"/>
      <c r="Q42" s="3"/>
      <c r="R42" s="3"/>
      <c r="S42" s="3"/>
      <c r="T42" s="3"/>
      <c r="X42">
        <f t="shared" si="2"/>
        <v>0</v>
      </c>
      <c r="Y42">
        <f t="shared" si="0"/>
        <v>0</v>
      </c>
      <c r="Z42">
        <f t="shared" si="3"/>
        <v>0</v>
      </c>
      <c r="AA42">
        <f t="shared" si="4"/>
        <v>0</v>
      </c>
      <c r="AB42">
        <f t="shared" si="5"/>
        <v>0</v>
      </c>
      <c r="AC42">
        <f t="shared" si="6"/>
        <v>0</v>
      </c>
      <c r="AD42">
        <f t="shared" si="7"/>
        <v>0</v>
      </c>
      <c r="AE42">
        <f t="shared" si="8"/>
        <v>0</v>
      </c>
      <c r="AF42">
        <f t="shared" si="9"/>
        <v>0</v>
      </c>
      <c r="AG42">
        <f t="shared" si="10"/>
        <v>0</v>
      </c>
      <c r="AH42">
        <f t="shared" si="11"/>
        <v>0</v>
      </c>
      <c r="AI42">
        <f t="shared" si="12"/>
        <v>0</v>
      </c>
      <c r="AJ42">
        <f t="shared" si="13"/>
        <v>0</v>
      </c>
      <c r="AK42">
        <f t="shared" si="14"/>
        <v>0</v>
      </c>
      <c r="AL42">
        <f t="shared" si="1"/>
        <v>0</v>
      </c>
      <c r="AN42" s="17">
        <f t="shared" si="15"/>
        <v>0</v>
      </c>
      <c r="AO42" s="17">
        <f t="shared" si="16"/>
        <v>0</v>
      </c>
      <c r="AP42" s="17">
        <f t="shared" si="17"/>
        <v>0</v>
      </c>
      <c r="AQ42" s="17">
        <f t="shared" si="18"/>
        <v>0</v>
      </c>
      <c r="AR42" s="17">
        <f t="shared" si="19"/>
        <v>0</v>
      </c>
      <c r="AS42" s="17">
        <f t="shared" si="20"/>
        <v>0</v>
      </c>
      <c r="AT42" s="17">
        <f t="shared" si="21"/>
        <v>0</v>
      </c>
      <c r="AU42" s="17">
        <f t="shared" si="22"/>
        <v>0</v>
      </c>
      <c r="AW42" s="17">
        <f t="shared" si="23"/>
        <v>0</v>
      </c>
      <c r="AX42" s="17">
        <f t="shared" si="24"/>
        <v>0</v>
      </c>
      <c r="AY42" s="17">
        <f t="shared" si="25"/>
        <v>0</v>
      </c>
      <c r="AZ42" s="17">
        <f t="shared" si="26"/>
        <v>0</v>
      </c>
      <c r="BA42" s="17">
        <f t="shared" si="27"/>
        <v>0</v>
      </c>
      <c r="BB42" s="17">
        <f t="shared" si="28"/>
        <v>0</v>
      </c>
      <c r="BC42" s="17">
        <f t="shared" si="29"/>
        <v>0</v>
      </c>
      <c r="BD42" s="17">
        <f t="shared" si="30"/>
        <v>0</v>
      </c>
      <c r="BE42" s="17">
        <f t="shared" si="31"/>
        <v>0</v>
      </c>
      <c r="BF42" s="17">
        <f t="shared" si="32"/>
        <v>0</v>
      </c>
      <c r="BG42" s="17">
        <f t="shared" si="33"/>
        <v>0</v>
      </c>
      <c r="BH42" s="17">
        <f t="shared" si="34"/>
        <v>0</v>
      </c>
      <c r="BI42" s="17">
        <f t="shared" si="35"/>
        <v>0</v>
      </c>
      <c r="BJ42" s="17">
        <f t="shared" si="36"/>
        <v>0</v>
      </c>
      <c r="BK42" s="17">
        <f t="shared" si="37"/>
        <v>0</v>
      </c>
      <c r="BL42" s="17">
        <f t="shared" si="38"/>
        <v>0</v>
      </c>
      <c r="BM42" s="17">
        <f t="shared" si="39"/>
        <v>0</v>
      </c>
      <c r="BN42" s="17">
        <f t="shared" si="40"/>
        <v>0</v>
      </c>
      <c r="BO42" s="17">
        <f t="shared" si="41"/>
        <v>0</v>
      </c>
      <c r="BP42" s="17">
        <f t="shared" si="42"/>
        <v>0</v>
      </c>
      <c r="BQ42" s="17">
        <f t="shared" si="43"/>
        <v>0</v>
      </c>
      <c r="BR42" s="17">
        <f t="shared" si="44"/>
        <v>0</v>
      </c>
      <c r="BS42" s="17">
        <f t="shared" si="45"/>
        <v>0</v>
      </c>
      <c r="BT42" s="17">
        <f t="shared" si="46"/>
        <v>0</v>
      </c>
      <c r="BU42" s="17">
        <f t="shared" si="47"/>
        <v>0</v>
      </c>
      <c r="BV42" s="17">
        <f t="shared" si="48"/>
        <v>0</v>
      </c>
      <c r="BW42" s="17">
        <f t="shared" si="49"/>
        <v>0</v>
      </c>
      <c r="BX42" s="17">
        <f t="shared" si="50"/>
        <v>0</v>
      </c>
      <c r="BY42" s="17">
        <f t="shared" si="51"/>
        <v>0</v>
      </c>
      <c r="BZ42" s="17">
        <f t="shared" si="52"/>
        <v>0</v>
      </c>
      <c r="CA42" s="17">
        <f t="shared" si="53"/>
        <v>0</v>
      </c>
      <c r="CB42" s="17">
        <f t="shared" si="54"/>
        <v>0</v>
      </c>
      <c r="CC42" s="17">
        <f t="shared" si="55"/>
        <v>0</v>
      </c>
      <c r="CD42" s="17">
        <f t="shared" si="56"/>
        <v>0</v>
      </c>
      <c r="CE42" s="17">
        <f t="shared" si="57"/>
        <v>0</v>
      </c>
      <c r="CF42" s="17">
        <f t="shared" si="58"/>
        <v>0</v>
      </c>
      <c r="CG42" s="17">
        <f t="shared" si="59"/>
        <v>0</v>
      </c>
      <c r="CH42" s="17">
        <f t="shared" si="60"/>
        <v>0</v>
      </c>
      <c r="CI42" s="17">
        <f t="shared" si="61"/>
        <v>0</v>
      </c>
      <c r="CJ42" s="17">
        <f t="shared" si="62"/>
        <v>0</v>
      </c>
      <c r="CK42" s="17">
        <f t="shared" si="63"/>
        <v>0</v>
      </c>
      <c r="CL42" s="17">
        <f t="shared" si="64"/>
        <v>0</v>
      </c>
      <c r="CM42" s="17">
        <f t="shared" si="65"/>
        <v>0</v>
      </c>
      <c r="CN42" s="17">
        <f t="shared" si="66"/>
        <v>0</v>
      </c>
      <c r="CO42" s="17">
        <f t="shared" si="67"/>
        <v>0</v>
      </c>
      <c r="CP42" s="17">
        <f t="shared" si="68"/>
        <v>0</v>
      </c>
      <c r="CQ42" s="17">
        <f t="shared" si="69"/>
        <v>0</v>
      </c>
      <c r="CR42" s="17">
        <f t="shared" si="70"/>
        <v>0</v>
      </c>
      <c r="CS42" s="17">
        <f t="shared" si="71"/>
        <v>0</v>
      </c>
      <c r="CT42" s="17">
        <f t="shared" si="72"/>
        <v>0</v>
      </c>
      <c r="CU42" s="17">
        <f t="shared" si="73"/>
        <v>0</v>
      </c>
      <c r="CV42" s="17">
        <f t="shared" si="74"/>
        <v>0</v>
      </c>
      <c r="CW42" s="17">
        <f t="shared" si="75"/>
        <v>0</v>
      </c>
      <c r="CX42" s="17">
        <f t="shared" si="76"/>
        <v>0</v>
      </c>
      <c r="CY42" s="17">
        <f t="shared" si="77"/>
        <v>0</v>
      </c>
      <c r="CZ42" s="17">
        <f t="shared" si="78"/>
        <v>0</v>
      </c>
      <c r="DA42" s="17">
        <f t="shared" si="79"/>
        <v>0</v>
      </c>
      <c r="DB42" s="17">
        <f t="shared" si="80"/>
        <v>0</v>
      </c>
      <c r="DC42" s="17">
        <f t="shared" si="81"/>
        <v>0</v>
      </c>
      <c r="DD42" s="17">
        <f t="shared" si="82"/>
        <v>0</v>
      </c>
      <c r="DE42" s="17">
        <f t="shared" si="83"/>
        <v>0</v>
      </c>
      <c r="DF42" s="17">
        <f t="shared" si="84"/>
        <v>0</v>
      </c>
      <c r="DG42" s="17">
        <f t="shared" si="85"/>
        <v>0</v>
      </c>
      <c r="DH42" s="17">
        <f t="shared" si="86"/>
        <v>0</v>
      </c>
      <c r="DI42" s="17">
        <f t="shared" si="87"/>
        <v>0</v>
      </c>
      <c r="DJ42" s="17">
        <f t="shared" si="88"/>
        <v>0</v>
      </c>
      <c r="DK42" s="17">
        <f t="shared" si="89"/>
        <v>0</v>
      </c>
      <c r="DL42" s="17">
        <f t="shared" si="90"/>
        <v>0</v>
      </c>
      <c r="DM42" s="17">
        <f t="shared" si="91"/>
        <v>0</v>
      </c>
      <c r="DN42" s="17">
        <f t="shared" si="92"/>
        <v>0</v>
      </c>
      <c r="DO42" s="17">
        <f t="shared" si="93"/>
        <v>0</v>
      </c>
      <c r="DP42" s="17">
        <f t="shared" si="94"/>
        <v>0</v>
      </c>
      <c r="DQ42" s="17">
        <f t="shared" si="95"/>
        <v>0</v>
      </c>
      <c r="DR42" s="17">
        <f t="shared" si="96"/>
        <v>0</v>
      </c>
      <c r="DS42" s="17">
        <f t="shared" si="97"/>
        <v>0</v>
      </c>
      <c r="DT42" s="17">
        <f t="shared" si="98"/>
        <v>0</v>
      </c>
      <c r="DU42" s="17">
        <f t="shared" si="99"/>
        <v>0</v>
      </c>
      <c r="DV42" s="17">
        <f t="shared" si="100"/>
        <v>0</v>
      </c>
      <c r="DW42" s="17">
        <f t="shared" si="101"/>
        <v>0</v>
      </c>
      <c r="DX42" s="17">
        <f t="shared" si="102"/>
        <v>0</v>
      </c>
      <c r="DY42" s="17">
        <f t="shared" si="103"/>
        <v>0</v>
      </c>
      <c r="DZ42" s="17">
        <f t="shared" si="104"/>
        <v>0</v>
      </c>
      <c r="EA42" s="17">
        <f t="shared" si="105"/>
        <v>0</v>
      </c>
      <c r="EB42" s="17">
        <f t="shared" si="106"/>
        <v>0</v>
      </c>
      <c r="EC42" s="17">
        <f t="shared" si="107"/>
        <v>0</v>
      </c>
      <c r="ED42" s="17">
        <f t="shared" si="108"/>
        <v>0</v>
      </c>
      <c r="EE42" s="17">
        <f t="shared" si="109"/>
        <v>0</v>
      </c>
      <c r="EF42" s="17">
        <f t="shared" si="110"/>
        <v>0</v>
      </c>
      <c r="EG42" s="17">
        <f t="shared" si="111"/>
        <v>0</v>
      </c>
      <c r="EH42" s="17">
        <f t="shared" si="112"/>
        <v>0</v>
      </c>
      <c r="EI42" s="17">
        <f t="shared" si="113"/>
        <v>0</v>
      </c>
      <c r="EJ42" s="17">
        <f t="shared" si="114"/>
        <v>0</v>
      </c>
      <c r="EK42" s="17">
        <f t="shared" si="115"/>
        <v>0</v>
      </c>
      <c r="EL42" s="17">
        <f t="shared" si="116"/>
        <v>0</v>
      </c>
      <c r="EM42" s="17">
        <f t="shared" si="117"/>
        <v>0</v>
      </c>
      <c r="EN42" s="17">
        <f t="shared" si="118"/>
        <v>0</v>
      </c>
      <c r="EO42" s="17">
        <f t="shared" si="119"/>
        <v>0</v>
      </c>
      <c r="EP42" s="17">
        <f t="shared" si="120"/>
        <v>0</v>
      </c>
      <c r="EQ42" s="17">
        <f t="shared" si="121"/>
        <v>0</v>
      </c>
      <c r="ER42" s="17">
        <f t="shared" si="122"/>
        <v>0</v>
      </c>
      <c r="ES42" s="17">
        <f t="shared" si="123"/>
        <v>0</v>
      </c>
      <c r="ET42" s="17">
        <f t="shared" si="124"/>
        <v>0</v>
      </c>
      <c r="EU42" s="17">
        <f t="shared" si="125"/>
        <v>0</v>
      </c>
      <c r="EV42" s="17">
        <f t="shared" si="126"/>
        <v>0</v>
      </c>
      <c r="EW42" s="17">
        <f t="shared" si="127"/>
        <v>0</v>
      </c>
      <c r="EX42" s="17">
        <f t="shared" si="128"/>
        <v>0</v>
      </c>
      <c r="EY42" s="17">
        <f t="shared" si="129"/>
        <v>0</v>
      </c>
      <c r="EZ42" s="17">
        <f t="shared" si="130"/>
        <v>0</v>
      </c>
      <c r="FA42" s="17">
        <f t="shared" si="131"/>
        <v>0</v>
      </c>
      <c r="FB42" s="17">
        <f t="shared" si="132"/>
        <v>0</v>
      </c>
      <c r="FC42" s="17">
        <f t="shared" si="133"/>
        <v>0</v>
      </c>
      <c r="FD42" s="17">
        <f t="shared" si="134"/>
        <v>0</v>
      </c>
    </row>
    <row r="43" spans="1:160" x14ac:dyDescent="0.25">
      <c r="A43">
        <v>37</v>
      </c>
      <c r="J43" s="11" t="s">
        <v>182</v>
      </c>
      <c r="K43" s="50">
        <f xml:space="preserve"> SUM(AR7:AS206)/(PI()*3^2)</f>
        <v>0</v>
      </c>
      <c r="L43" s="3"/>
      <c r="M43" s="3"/>
      <c r="N43" s="3"/>
      <c r="O43" s="3"/>
      <c r="P43" s="3"/>
      <c r="Q43" s="3"/>
      <c r="R43" s="3"/>
      <c r="S43" s="3"/>
      <c r="T43" s="3"/>
      <c r="X43">
        <f t="shared" si="2"/>
        <v>0</v>
      </c>
      <c r="Y43">
        <f t="shared" si="0"/>
        <v>0</v>
      </c>
      <c r="Z43">
        <f t="shared" si="3"/>
        <v>0</v>
      </c>
      <c r="AA43">
        <f t="shared" si="4"/>
        <v>0</v>
      </c>
      <c r="AB43">
        <f t="shared" si="5"/>
        <v>0</v>
      </c>
      <c r="AC43">
        <f t="shared" si="6"/>
        <v>0</v>
      </c>
      <c r="AD43">
        <f t="shared" si="7"/>
        <v>0</v>
      </c>
      <c r="AE43">
        <f t="shared" si="8"/>
        <v>0</v>
      </c>
      <c r="AF43">
        <f t="shared" si="9"/>
        <v>0</v>
      </c>
      <c r="AG43">
        <f t="shared" si="10"/>
        <v>0</v>
      </c>
      <c r="AH43">
        <f t="shared" si="11"/>
        <v>0</v>
      </c>
      <c r="AI43">
        <f t="shared" si="12"/>
        <v>0</v>
      </c>
      <c r="AJ43">
        <f t="shared" si="13"/>
        <v>0</v>
      </c>
      <c r="AK43">
        <f t="shared" si="14"/>
        <v>0</v>
      </c>
      <c r="AL43">
        <f t="shared" si="1"/>
        <v>0</v>
      </c>
      <c r="AN43" s="17">
        <f t="shared" si="15"/>
        <v>0</v>
      </c>
      <c r="AO43" s="17">
        <f t="shared" si="16"/>
        <v>0</v>
      </c>
      <c r="AP43" s="17">
        <f t="shared" si="17"/>
        <v>0</v>
      </c>
      <c r="AQ43" s="17">
        <f t="shared" si="18"/>
        <v>0</v>
      </c>
      <c r="AR43" s="17">
        <f t="shared" si="19"/>
        <v>0</v>
      </c>
      <c r="AS43" s="17">
        <f t="shared" si="20"/>
        <v>0</v>
      </c>
      <c r="AT43" s="17">
        <f t="shared" si="21"/>
        <v>0</v>
      </c>
      <c r="AU43" s="17">
        <f t="shared" si="22"/>
        <v>0</v>
      </c>
      <c r="AW43" s="17">
        <f t="shared" si="23"/>
        <v>0</v>
      </c>
      <c r="AX43" s="17">
        <f t="shared" si="24"/>
        <v>0</v>
      </c>
      <c r="AY43" s="17">
        <f t="shared" si="25"/>
        <v>0</v>
      </c>
      <c r="AZ43" s="17">
        <f t="shared" si="26"/>
        <v>0</v>
      </c>
      <c r="BA43" s="17">
        <f t="shared" si="27"/>
        <v>0</v>
      </c>
      <c r="BB43" s="17">
        <f t="shared" si="28"/>
        <v>0</v>
      </c>
      <c r="BC43" s="17">
        <f t="shared" si="29"/>
        <v>0</v>
      </c>
      <c r="BD43" s="17">
        <f t="shared" si="30"/>
        <v>0</v>
      </c>
      <c r="BE43" s="17">
        <f t="shared" si="31"/>
        <v>0</v>
      </c>
      <c r="BF43" s="17">
        <f t="shared" si="32"/>
        <v>0</v>
      </c>
      <c r="BG43" s="17">
        <f t="shared" si="33"/>
        <v>0</v>
      </c>
      <c r="BH43" s="17">
        <f t="shared" si="34"/>
        <v>0</v>
      </c>
      <c r="BI43" s="17">
        <f t="shared" si="35"/>
        <v>0</v>
      </c>
      <c r="BJ43" s="17">
        <f t="shared" si="36"/>
        <v>0</v>
      </c>
      <c r="BK43" s="17">
        <f t="shared" si="37"/>
        <v>0</v>
      </c>
      <c r="BL43" s="17">
        <f t="shared" si="38"/>
        <v>0</v>
      </c>
      <c r="BM43" s="17">
        <f t="shared" si="39"/>
        <v>0</v>
      </c>
      <c r="BN43" s="17">
        <f t="shared" si="40"/>
        <v>0</v>
      </c>
      <c r="BO43" s="17">
        <f t="shared" si="41"/>
        <v>0</v>
      </c>
      <c r="BP43" s="17">
        <f t="shared" si="42"/>
        <v>0</v>
      </c>
      <c r="BQ43" s="17">
        <f t="shared" si="43"/>
        <v>0</v>
      </c>
      <c r="BR43" s="17">
        <f t="shared" si="44"/>
        <v>0</v>
      </c>
      <c r="BS43" s="17">
        <f t="shared" si="45"/>
        <v>0</v>
      </c>
      <c r="BT43" s="17">
        <f t="shared" si="46"/>
        <v>0</v>
      </c>
      <c r="BU43" s="17">
        <f t="shared" si="47"/>
        <v>0</v>
      </c>
      <c r="BV43" s="17">
        <f t="shared" si="48"/>
        <v>0</v>
      </c>
      <c r="BW43" s="17">
        <f t="shared" si="49"/>
        <v>0</v>
      </c>
      <c r="BX43" s="17">
        <f t="shared" si="50"/>
        <v>0</v>
      </c>
      <c r="BY43" s="17">
        <f t="shared" si="51"/>
        <v>0</v>
      </c>
      <c r="BZ43" s="17">
        <f t="shared" si="52"/>
        <v>0</v>
      </c>
      <c r="CA43" s="17">
        <f t="shared" si="53"/>
        <v>0</v>
      </c>
      <c r="CB43" s="17">
        <f t="shared" si="54"/>
        <v>0</v>
      </c>
      <c r="CC43" s="17">
        <f t="shared" si="55"/>
        <v>0</v>
      </c>
      <c r="CD43" s="17">
        <f t="shared" si="56"/>
        <v>0</v>
      </c>
      <c r="CE43" s="17">
        <f t="shared" si="57"/>
        <v>0</v>
      </c>
      <c r="CF43" s="17">
        <f t="shared" si="58"/>
        <v>0</v>
      </c>
      <c r="CG43" s="17">
        <f t="shared" si="59"/>
        <v>0</v>
      </c>
      <c r="CH43" s="17">
        <f t="shared" si="60"/>
        <v>0</v>
      </c>
      <c r="CI43" s="17">
        <f t="shared" si="61"/>
        <v>0</v>
      </c>
      <c r="CJ43" s="17">
        <f t="shared" si="62"/>
        <v>0</v>
      </c>
      <c r="CK43" s="17">
        <f t="shared" si="63"/>
        <v>0</v>
      </c>
      <c r="CL43" s="17">
        <f t="shared" si="64"/>
        <v>0</v>
      </c>
      <c r="CM43" s="17">
        <f t="shared" si="65"/>
        <v>0</v>
      </c>
      <c r="CN43" s="17">
        <f t="shared" si="66"/>
        <v>0</v>
      </c>
      <c r="CO43" s="17">
        <f t="shared" si="67"/>
        <v>0</v>
      </c>
      <c r="CP43" s="17">
        <f t="shared" si="68"/>
        <v>0</v>
      </c>
      <c r="CQ43" s="17">
        <f t="shared" si="69"/>
        <v>0</v>
      </c>
      <c r="CR43" s="17">
        <f t="shared" si="70"/>
        <v>0</v>
      </c>
      <c r="CS43" s="17">
        <f t="shared" si="71"/>
        <v>0</v>
      </c>
      <c r="CT43" s="17">
        <f t="shared" si="72"/>
        <v>0</v>
      </c>
      <c r="CU43" s="17">
        <f t="shared" si="73"/>
        <v>0</v>
      </c>
      <c r="CV43" s="17">
        <f t="shared" si="74"/>
        <v>0</v>
      </c>
      <c r="CW43" s="17">
        <f t="shared" si="75"/>
        <v>0</v>
      </c>
      <c r="CX43" s="17">
        <f t="shared" si="76"/>
        <v>0</v>
      </c>
      <c r="CY43" s="17">
        <f t="shared" si="77"/>
        <v>0</v>
      </c>
      <c r="CZ43" s="17">
        <f t="shared" si="78"/>
        <v>0</v>
      </c>
      <c r="DA43" s="17">
        <f t="shared" si="79"/>
        <v>0</v>
      </c>
      <c r="DB43" s="17">
        <f t="shared" si="80"/>
        <v>0</v>
      </c>
      <c r="DC43" s="17">
        <f t="shared" si="81"/>
        <v>0</v>
      </c>
      <c r="DD43" s="17">
        <f t="shared" si="82"/>
        <v>0</v>
      </c>
      <c r="DE43" s="17">
        <f t="shared" si="83"/>
        <v>0</v>
      </c>
      <c r="DF43" s="17">
        <f t="shared" si="84"/>
        <v>0</v>
      </c>
      <c r="DG43" s="17">
        <f t="shared" si="85"/>
        <v>0</v>
      </c>
      <c r="DH43" s="17">
        <f t="shared" si="86"/>
        <v>0</v>
      </c>
      <c r="DI43" s="17">
        <f t="shared" si="87"/>
        <v>0</v>
      </c>
      <c r="DJ43" s="17">
        <f t="shared" si="88"/>
        <v>0</v>
      </c>
      <c r="DK43" s="17">
        <f t="shared" si="89"/>
        <v>0</v>
      </c>
      <c r="DL43" s="17">
        <f t="shared" si="90"/>
        <v>0</v>
      </c>
      <c r="DM43" s="17">
        <f t="shared" si="91"/>
        <v>0</v>
      </c>
      <c r="DN43" s="17">
        <f t="shared" si="92"/>
        <v>0</v>
      </c>
      <c r="DO43" s="17">
        <f t="shared" si="93"/>
        <v>0</v>
      </c>
      <c r="DP43" s="17">
        <f t="shared" si="94"/>
        <v>0</v>
      </c>
      <c r="DQ43" s="17">
        <f t="shared" si="95"/>
        <v>0</v>
      </c>
      <c r="DR43" s="17">
        <f t="shared" si="96"/>
        <v>0</v>
      </c>
      <c r="DS43" s="17">
        <f t="shared" si="97"/>
        <v>0</v>
      </c>
      <c r="DT43" s="17">
        <f t="shared" si="98"/>
        <v>0</v>
      </c>
      <c r="DU43" s="17">
        <f t="shared" si="99"/>
        <v>0</v>
      </c>
      <c r="DV43" s="17">
        <f t="shared" si="100"/>
        <v>0</v>
      </c>
      <c r="DW43" s="17">
        <f t="shared" si="101"/>
        <v>0</v>
      </c>
      <c r="DX43" s="17">
        <f t="shared" si="102"/>
        <v>0</v>
      </c>
      <c r="DY43" s="17">
        <f t="shared" si="103"/>
        <v>0</v>
      </c>
      <c r="DZ43" s="17">
        <f t="shared" si="104"/>
        <v>0</v>
      </c>
      <c r="EA43" s="17">
        <f t="shared" si="105"/>
        <v>0</v>
      </c>
      <c r="EB43" s="17">
        <f t="shared" si="106"/>
        <v>0</v>
      </c>
      <c r="EC43" s="17">
        <f t="shared" si="107"/>
        <v>0</v>
      </c>
      <c r="ED43" s="17">
        <f t="shared" si="108"/>
        <v>0</v>
      </c>
      <c r="EE43" s="17">
        <f t="shared" si="109"/>
        <v>0</v>
      </c>
      <c r="EF43" s="17">
        <f t="shared" si="110"/>
        <v>0</v>
      </c>
      <c r="EG43" s="17">
        <f t="shared" si="111"/>
        <v>0</v>
      </c>
      <c r="EH43" s="17">
        <f t="shared" si="112"/>
        <v>0</v>
      </c>
      <c r="EI43" s="17">
        <f t="shared" si="113"/>
        <v>0</v>
      </c>
      <c r="EJ43" s="17">
        <f t="shared" si="114"/>
        <v>0</v>
      </c>
      <c r="EK43" s="17">
        <f t="shared" si="115"/>
        <v>0</v>
      </c>
      <c r="EL43" s="17">
        <f t="shared" si="116"/>
        <v>0</v>
      </c>
      <c r="EM43" s="17">
        <f t="shared" si="117"/>
        <v>0</v>
      </c>
      <c r="EN43" s="17">
        <f t="shared" si="118"/>
        <v>0</v>
      </c>
      <c r="EO43" s="17">
        <f t="shared" si="119"/>
        <v>0</v>
      </c>
      <c r="EP43" s="17">
        <f t="shared" si="120"/>
        <v>0</v>
      </c>
      <c r="EQ43" s="17">
        <f t="shared" si="121"/>
        <v>0</v>
      </c>
      <c r="ER43" s="17">
        <f t="shared" si="122"/>
        <v>0</v>
      </c>
      <c r="ES43" s="17">
        <f t="shared" si="123"/>
        <v>0</v>
      </c>
      <c r="ET43" s="17">
        <f t="shared" si="124"/>
        <v>0</v>
      </c>
      <c r="EU43" s="17">
        <f t="shared" si="125"/>
        <v>0</v>
      </c>
      <c r="EV43" s="17">
        <f t="shared" si="126"/>
        <v>0</v>
      </c>
      <c r="EW43" s="17">
        <f t="shared" si="127"/>
        <v>0</v>
      </c>
      <c r="EX43" s="17">
        <f t="shared" si="128"/>
        <v>0</v>
      </c>
      <c r="EY43" s="17">
        <f t="shared" si="129"/>
        <v>0</v>
      </c>
      <c r="EZ43" s="17">
        <f t="shared" si="130"/>
        <v>0</v>
      </c>
      <c r="FA43" s="17">
        <f t="shared" si="131"/>
        <v>0</v>
      </c>
      <c r="FB43" s="17">
        <f t="shared" si="132"/>
        <v>0</v>
      </c>
      <c r="FC43" s="17">
        <f t="shared" si="133"/>
        <v>0</v>
      </c>
      <c r="FD43" s="17">
        <f t="shared" si="134"/>
        <v>0</v>
      </c>
    </row>
    <row r="44" spans="1:160" x14ac:dyDescent="0.25">
      <c r="A44">
        <v>38</v>
      </c>
      <c r="J44" s="11" t="s">
        <v>183</v>
      </c>
      <c r="K44" s="50">
        <f xml:space="preserve"> SUM(AS7:AT206)/(PI()*6^2)</f>
        <v>0</v>
      </c>
      <c r="L44" s="3"/>
      <c r="M44" s="3"/>
      <c r="N44" s="3"/>
      <c r="O44" s="3"/>
      <c r="P44" s="3"/>
      <c r="Q44" s="3"/>
      <c r="R44" s="3"/>
      <c r="S44" s="3"/>
      <c r="T44" s="3"/>
      <c r="X44">
        <f t="shared" si="2"/>
        <v>0</v>
      </c>
      <c r="Y44">
        <f t="shared" si="0"/>
        <v>0</v>
      </c>
      <c r="Z44">
        <f t="shared" si="3"/>
        <v>0</v>
      </c>
      <c r="AA44">
        <f t="shared" si="4"/>
        <v>0</v>
      </c>
      <c r="AB44">
        <f t="shared" si="5"/>
        <v>0</v>
      </c>
      <c r="AC44">
        <f t="shared" si="6"/>
        <v>0</v>
      </c>
      <c r="AD44">
        <f t="shared" si="7"/>
        <v>0</v>
      </c>
      <c r="AE44">
        <f t="shared" si="8"/>
        <v>0</v>
      </c>
      <c r="AF44">
        <f t="shared" si="9"/>
        <v>0</v>
      </c>
      <c r="AG44">
        <f t="shared" si="10"/>
        <v>0</v>
      </c>
      <c r="AH44">
        <f t="shared" si="11"/>
        <v>0</v>
      </c>
      <c r="AI44">
        <f t="shared" si="12"/>
        <v>0</v>
      </c>
      <c r="AJ44">
        <f t="shared" si="13"/>
        <v>0</v>
      </c>
      <c r="AK44">
        <f t="shared" si="14"/>
        <v>0</v>
      </c>
      <c r="AL44">
        <f t="shared" si="1"/>
        <v>0</v>
      </c>
      <c r="AN44" s="17">
        <f t="shared" si="15"/>
        <v>0</v>
      </c>
      <c r="AO44" s="17">
        <f t="shared" si="16"/>
        <v>0</v>
      </c>
      <c r="AP44" s="17">
        <f t="shared" si="17"/>
        <v>0</v>
      </c>
      <c r="AQ44" s="17">
        <f t="shared" si="18"/>
        <v>0</v>
      </c>
      <c r="AR44" s="17">
        <f t="shared" si="19"/>
        <v>0</v>
      </c>
      <c r="AS44" s="17">
        <f t="shared" si="20"/>
        <v>0</v>
      </c>
      <c r="AT44" s="17">
        <f t="shared" si="21"/>
        <v>0</v>
      </c>
      <c r="AU44" s="17">
        <f t="shared" si="22"/>
        <v>0</v>
      </c>
      <c r="AW44" s="17">
        <f t="shared" si="23"/>
        <v>0</v>
      </c>
      <c r="AX44" s="17">
        <f t="shared" si="24"/>
        <v>0</v>
      </c>
      <c r="AY44" s="17">
        <f t="shared" si="25"/>
        <v>0</v>
      </c>
      <c r="AZ44" s="17">
        <f t="shared" si="26"/>
        <v>0</v>
      </c>
      <c r="BA44" s="17">
        <f t="shared" si="27"/>
        <v>0</v>
      </c>
      <c r="BB44" s="17">
        <f t="shared" si="28"/>
        <v>0</v>
      </c>
      <c r="BC44" s="17">
        <f t="shared" si="29"/>
        <v>0</v>
      </c>
      <c r="BD44" s="17">
        <f t="shared" si="30"/>
        <v>0</v>
      </c>
      <c r="BE44" s="17">
        <f t="shared" si="31"/>
        <v>0</v>
      </c>
      <c r="BF44" s="17">
        <f t="shared" si="32"/>
        <v>0</v>
      </c>
      <c r="BG44" s="17">
        <f t="shared" si="33"/>
        <v>0</v>
      </c>
      <c r="BH44" s="17">
        <f t="shared" si="34"/>
        <v>0</v>
      </c>
      <c r="BI44" s="17">
        <f t="shared" si="35"/>
        <v>0</v>
      </c>
      <c r="BJ44" s="17">
        <f t="shared" si="36"/>
        <v>0</v>
      </c>
      <c r="BK44" s="17">
        <f t="shared" si="37"/>
        <v>0</v>
      </c>
      <c r="BL44" s="17">
        <f t="shared" si="38"/>
        <v>0</v>
      </c>
      <c r="BM44" s="17">
        <f t="shared" si="39"/>
        <v>0</v>
      </c>
      <c r="BN44" s="17">
        <f t="shared" si="40"/>
        <v>0</v>
      </c>
      <c r="BO44" s="17">
        <f t="shared" si="41"/>
        <v>0</v>
      </c>
      <c r="BP44" s="17">
        <f t="shared" si="42"/>
        <v>0</v>
      </c>
      <c r="BQ44" s="17">
        <f t="shared" si="43"/>
        <v>0</v>
      </c>
      <c r="BR44" s="17">
        <f t="shared" si="44"/>
        <v>0</v>
      </c>
      <c r="BS44" s="17">
        <f t="shared" si="45"/>
        <v>0</v>
      </c>
      <c r="BT44" s="17">
        <f t="shared" si="46"/>
        <v>0</v>
      </c>
      <c r="BU44" s="17">
        <f t="shared" si="47"/>
        <v>0</v>
      </c>
      <c r="BV44" s="17">
        <f t="shared" si="48"/>
        <v>0</v>
      </c>
      <c r="BW44" s="17">
        <f t="shared" si="49"/>
        <v>0</v>
      </c>
      <c r="BX44" s="17">
        <f t="shared" si="50"/>
        <v>0</v>
      </c>
      <c r="BY44" s="17">
        <f t="shared" si="51"/>
        <v>0</v>
      </c>
      <c r="BZ44" s="17">
        <f t="shared" si="52"/>
        <v>0</v>
      </c>
      <c r="CA44" s="17">
        <f t="shared" si="53"/>
        <v>0</v>
      </c>
      <c r="CB44" s="17">
        <f t="shared" si="54"/>
        <v>0</v>
      </c>
      <c r="CC44" s="17">
        <f t="shared" si="55"/>
        <v>0</v>
      </c>
      <c r="CD44" s="17">
        <f t="shared" si="56"/>
        <v>0</v>
      </c>
      <c r="CE44" s="17">
        <f t="shared" si="57"/>
        <v>0</v>
      </c>
      <c r="CF44" s="17">
        <f t="shared" si="58"/>
        <v>0</v>
      </c>
      <c r="CG44" s="17">
        <f t="shared" si="59"/>
        <v>0</v>
      </c>
      <c r="CH44" s="17">
        <f t="shared" si="60"/>
        <v>0</v>
      </c>
      <c r="CI44" s="17">
        <f t="shared" si="61"/>
        <v>0</v>
      </c>
      <c r="CJ44" s="17">
        <f t="shared" si="62"/>
        <v>0</v>
      </c>
      <c r="CK44" s="17">
        <f t="shared" si="63"/>
        <v>0</v>
      </c>
      <c r="CL44" s="17">
        <f t="shared" si="64"/>
        <v>0</v>
      </c>
      <c r="CM44" s="17">
        <f t="shared" si="65"/>
        <v>0</v>
      </c>
      <c r="CN44" s="17">
        <f t="shared" si="66"/>
        <v>0</v>
      </c>
      <c r="CO44" s="17">
        <f t="shared" si="67"/>
        <v>0</v>
      </c>
      <c r="CP44" s="17">
        <f t="shared" si="68"/>
        <v>0</v>
      </c>
      <c r="CQ44" s="17">
        <f t="shared" si="69"/>
        <v>0</v>
      </c>
      <c r="CR44" s="17">
        <f t="shared" si="70"/>
        <v>0</v>
      </c>
      <c r="CS44" s="17">
        <f t="shared" si="71"/>
        <v>0</v>
      </c>
      <c r="CT44" s="17">
        <f t="shared" si="72"/>
        <v>0</v>
      </c>
      <c r="CU44" s="17">
        <f t="shared" si="73"/>
        <v>0</v>
      </c>
      <c r="CV44" s="17">
        <f t="shared" si="74"/>
        <v>0</v>
      </c>
      <c r="CW44" s="17">
        <f t="shared" si="75"/>
        <v>0</v>
      </c>
      <c r="CX44" s="17">
        <f t="shared" si="76"/>
        <v>0</v>
      </c>
      <c r="CY44" s="17">
        <f t="shared" si="77"/>
        <v>0</v>
      </c>
      <c r="CZ44" s="17">
        <f t="shared" si="78"/>
        <v>0</v>
      </c>
      <c r="DA44" s="17">
        <f t="shared" si="79"/>
        <v>0</v>
      </c>
      <c r="DB44" s="17">
        <f t="shared" si="80"/>
        <v>0</v>
      </c>
      <c r="DC44" s="17">
        <f t="shared" si="81"/>
        <v>0</v>
      </c>
      <c r="DD44" s="17">
        <f t="shared" si="82"/>
        <v>0</v>
      </c>
      <c r="DE44" s="17">
        <f t="shared" si="83"/>
        <v>0</v>
      </c>
      <c r="DF44" s="17">
        <f t="shared" si="84"/>
        <v>0</v>
      </c>
      <c r="DG44" s="17">
        <f t="shared" si="85"/>
        <v>0</v>
      </c>
      <c r="DH44" s="17">
        <f t="shared" si="86"/>
        <v>0</v>
      </c>
      <c r="DI44" s="17">
        <f t="shared" si="87"/>
        <v>0</v>
      </c>
      <c r="DJ44" s="17">
        <f t="shared" si="88"/>
        <v>0</v>
      </c>
      <c r="DK44" s="17">
        <f t="shared" si="89"/>
        <v>0</v>
      </c>
      <c r="DL44" s="17">
        <f t="shared" si="90"/>
        <v>0</v>
      </c>
      <c r="DM44" s="17">
        <f t="shared" si="91"/>
        <v>0</v>
      </c>
      <c r="DN44" s="17">
        <f t="shared" si="92"/>
        <v>0</v>
      </c>
      <c r="DO44" s="17">
        <f t="shared" si="93"/>
        <v>0</v>
      </c>
      <c r="DP44" s="17">
        <f t="shared" si="94"/>
        <v>0</v>
      </c>
      <c r="DQ44" s="17">
        <f t="shared" si="95"/>
        <v>0</v>
      </c>
      <c r="DR44" s="17">
        <f t="shared" si="96"/>
        <v>0</v>
      </c>
      <c r="DS44" s="17">
        <f t="shared" si="97"/>
        <v>0</v>
      </c>
      <c r="DT44" s="17">
        <f t="shared" si="98"/>
        <v>0</v>
      </c>
      <c r="DU44" s="17">
        <f t="shared" si="99"/>
        <v>0</v>
      </c>
      <c r="DV44" s="17">
        <f t="shared" si="100"/>
        <v>0</v>
      </c>
      <c r="DW44" s="17">
        <f t="shared" si="101"/>
        <v>0</v>
      </c>
      <c r="DX44" s="17">
        <f t="shared" si="102"/>
        <v>0</v>
      </c>
      <c r="DY44" s="17">
        <f t="shared" si="103"/>
        <v>0</v>
      </c>
      <c r="DZ44" s="17">
        <f t="shared" si="104"/>
        <v>0</v>
      </c>
      <c r="EA44" s="17">
        <f t="shared" si="105"/>
        <v>0</v>
      </c>
      <c r="EB44" s="17">
        <f t="shared" si="106"/>
        <v>0</v>
      </c>
      <c r="EC44" s="17">
        <f t="shared" si="107"/>
        <v>0</v>
      </c>
      <c r="ED44" s="17">
        <f t="shared" si="108"/>
        <v>0</v>
      </c>
      <c r="EE44" s="17">
        <f t="shared" si="109"/>
        <v>0</v>
      </c>
      <c r="EF44" s="17">
        <f t="shared" si="110"/>
        <v>0</v>
      </c>
      <c r="EG44" s="17">
        <f t="shared" si="111"/>
        <v>0</v>
      </c>
      <c r="EH44" s="17">
        <f t="shared" si="112"/>
        <v>0</v>
      </c>
      <c r="EI44" s="17">
        <f t="shared" si="113"/>
        <v>0</v>
      </c>
      <c r="EJ44" s="17">
        <f t="shared" si="114"/>
        <v>0</v>
      </c>
      <c r="EK44" s="17">
        <f t="shared" si="115"/>
        <v>0</v>
      </c>
      <c r="EL44" s="17">
        <f t="shared" si="116"/>
        <v>0</v>
      </c>
      <c r="EM44" s="17">
        <f t="shared" si="117"/>
        <v>0</v>
      </c>
      <c r="EN44" s="17">
        <f t="shared" si="118"/>
        <v>0</v>
      </c>
      <c r="EO44" s="17">
        <f t="shared" si="119"/>
        <v>0</v>
      </c>
      <c r="EP44" s="17">
        <f t="shared" si="120"/>
        <v>0</v>
      </c>
      <c r="EQ44" s="17">
        <f t="shared" si="121"/>
        <v>0</v>
      </c>
      <c r="ER44" s="17">
        <f t="shared" si="122"/>
        <v>0</v>
      </c>
      <c r="ES44" s="17">
        <f t="shared" si="123"/>
        <v>0</v>
      </c>
      <c r="ET44" s="17">
        <f t="shared" si="124"/>
        <v>0</v>
      </c>
      <c r="EU44" s="17">
        <f t="shared" si="125"/>
        <v>0</v>
      </c>
      <c r="EV44" s="17">
        <f t="shared" si="126"/>
        <v>0</v>
      </c>
      <c r="EW44" s="17">
        <f t="shared" si="127"/>
        <v>0</v>
      </c>
      <c r="EX44" s="17">
        <f t="shared" si="128"/>
        <v>0</v>
      </c>
      <c r="EY44" s="17">
        <f t="shared" si="129"/>
        <v>0</v>
      </c>
      <c r="EZ44" s="17">
        <f t="shared" si="130"/>
        <v>0</v>
      </c>
      <c r="FA44" s="17">
        <f t="shared" si="131"/>
        <v>0</v>
      </c>
      <c r="FB44" s="17">
        <f t="shared" si="132"/>
        <v>0</v>
      </c>
      <c r="FC44" s="17">
        <f t="shared" si="133"/>
        <v>0</v>
      </c>
      <c r="FD44" s="17">
        <f t="shared" si="134"/>
        <v>0</v>
      </c>
    </row>
    <row r="45" spans="1:160" x14ac:dyDescent="0.25">
      <c r="A45">
        <v>39</v>
      </c>
      <c r="K45" s="11"/>
      <c r="L45" s="3"/>
      <c r="M45" s="3"/>
      <c r="N45" s="3"/>
      <c r="O45" s="3"/>
      <c r="P45" s="3"/>
      <c r="Q45" s="3"/>
      <c r="R45" s="3"/>
      <c r="S45" s="3"/>
      <c r="T45" s="3"/>
      <c r="X45">
        <f t="shared" si="2"/>
        <v>0</v>
      </c>
      <c r="Y45">
        <f t="shared" si="0"/>
        <v>0</v>
      </c>
      <c r="Z45">
        <f t="shared" si="3"/>
        <v>0</v>
      </c>
      <c r="AA45">
        <f t="shared" si="4"/>
        <v>0</v>
      </c>
      <c r="AB45">
        <f t="shared" si="5"/>
        <v>0</v>
      </c>
      <c r="AC45">
        <f t="shared" si="6"/>
        <v>0</v>
      </c>
      <c r="AD45">
        <f t="shared" si="7"/>
        <v>0</v>
      </c>
      <c r="AE45">
        <f t="shared" si="8"/>
        <v>0</v>
      </c>
      <c r="AF45">
        <f t="shared" si="9"/>
        <v>0</v>
      </c>
      <c r="AG45">
        <f t="shared" si="10"/>
        <v>0</v>
      </c>
      <c r="AH45">
        <f t="shared" si="11"/>
        <v>0</v>
      </c>
      <c r="AI45">
        <f t="shared" si="12"/>
        <v>0</v>
      </c>
      <c r="AJ45">
        <f t="shared" si="13"/>
        <v>0</v>
      </c>
      <c r="AK45">
        <f t="shared" si="14"/>
        <v>0</v>
      </c>
      <c r="AL45">
        <f t="shared" si="1"/>
        <v>0</v>
      </c>
      <c r="AN45" s="17">
        <f t="shared" si="15"/>
        <v>0</v>
      </c>
      <c r="AO45" s="17">
        <f t="shared" si="16"/>
        <v>0</v>
      </c>
      <c r="AP45" s="17">
        <f t="shared" si="17"/>
        <v>0</v>
      </c>
      <c r="AQ45" s="17">
        <f t="shared" si="18"/>
        <v>0</v>
      </c>
      <c r="AR45" s="17">
        <f t="shared" si="19"/>
        <v>0</v>
      </c>
      <c r="AS45" s="17">
        <f t="shared" si="20"/>
        <v>0</v>
      </c>
      <c r="AT45" s="17">
        <f t="shared" si="21"/>
        <v>0</v>
      </c>
      <c r="AU45" s="17">
        <f t="shared" si="22"/>
        <v>0</v>
      </c>
      <c r="AW45" s="17">
        <f t="shared" si="23"/>
        <v>0</v>
      </c>
      <c r="AX45" s="17">
        <f t="shared" si="24"/>
        <v>0</v>
      </c>
      <c r="AY45" s="17">
        <f t="shared" si="25"/>
        <v>0</v>
      </c>
      <c r="AZ45" s="17">
        <f t="shared" si="26"/>
        <v>0</v>
      </c>
      <c r="BA45" s="17">
        <f t="shared" si="27"/>
        <v>0</v>
      </c>
      <c r="BB45" s="17">
        <f t="shared" si="28"/>
        <v>0</v>
      </c>
      <c r="BC45" s="17">
        <f t="shared" si="29"/>
        <v>0</v>
      </c>
      <c r="BD45" s="17">
        <f t="shared" si="30"/>
        <v>0</v>
      </c>
      <c r="BE45" s="17">
        <f t="shared" si="31"/>
        <v>0</v>
      </c>
      <c r="BF45" s="17">
        <f t="shared" si="32"/>
        <v>0</v>
      </c>
      <c r="BG45" s="17">
        <f t="shared" si="33"/>
        <v>0</v>
      </c>
      <c r="BH45" s="17">
        <f t="shared" si="34"/>
        <v>0</v>
      </c>
      <c r="BI45" s="17">
        <f t="shared" si="35"/>
        <v>0</v>
      </c>
      <c r="BJ45" s="17">
        <f t="shared" si="36"/>
        <v>0</v>
      </c>
      <c r="BK45" s="17">
        <f t="shared" si="37"/>
        <v>0</v>
      </c>
      <c r="BL45" s="17">
        <f t="shared" si="38"/>
        <v>0</v>
      </c>
      <c r="BM45" s="17">
        <f t="shared" si="39"/>
        <v>0</v>
      </c>
      <c r="BN45" s="17">
        <f t="shared" si="40"/>
        <v>0</v>
      </c>
      <c r="BO45" s="17">
        <f t="shared" si="41"/>
        <v>0</v>
      </c>
      <c r="BP45" s="17">
        <f t="shared" si="42"/>
        <v>0</v>
      </c>
      <c r="BQ45" s="17">
        <f t="shared" si="43"/>
        <v>0</v>
      </c>
      <c r="BR45" s="17">
        <f t="shared" si="44"/>
        <v>0</v>
      </c>
      <c r="BS45" s="17">
        <f t="shared" si="45"/>
        <v>0</v>
      </c>
      <c r="BT45" s="17">
        <f t="shared" si="46"/>
        <v>0</v>
      </c>
      <c r="BU45" s="17">
        <f t="shared" si="47"/>
        <v>0</v>
      </c>
      <c r="BV45" s="17">
        <f t="shared" si="48"/>
        <v>0</v>
      </c>
      <c r="BW45" s="17">
        <f t="shared" si="49"/>
        <v>0</v>
      </c>
      <c r="BX45" s="17">
        <f t="shared" si="50"/>
        <v>0</v>
      </c>
      <c r="BY45" s="17">
        <f t="shared" si="51"/>
        <v>0</v>
      </c>
      <c r="BZ45" s="17">
        <f t="shared" si="52"/>
        <v>0</v>
      </c>
      <c r="CA45" s="17">
        <f t="shared" si="53"/>
        <v>0</v>
      </c>
      <c r="CB45" s="17">
        <f t="shared" si="54"/>
        <v>0</v>
      </c>
      <c r="CC45" s="17">
        <f t="shared" si="55"/>
        <v>0</v>
      </c>
      <c r="CD45" s="17">
        <f t="shared" si="56"/>
        <v>0</v>
      </c>
      <c r="CE45" s="17">
        <f t="shared" si="57"/>
        <v>0</v>
      </c>
      <c r="CF45" s="17">
        <f t="shared" si="58"/>
        <v>0</v>
      </c>
      <c r="CG45" s="17">
        <f t="shared" si="59"/>
        <v>0</v>
      </c>
      <c r="CH45" s="17">
        <f t="shared" si="60"/>
        <v>0</v>
      </c>
      <c r="CI45" s="17">
        <f t="shared" si="61"/>
        <v>0</v>
      </c>
      <c r="CJ45" s="17">
        <f t="shared" si="62"/>
        <v>0</v>
      </c>
      <c r="CK45" s="17">
        <f t="shared" si="63"/>
        <v>0</v>
      </c>
      <c r="CL45" s="17">
        <f t="shared" si="64"/>
        <v>0</v>
      </c>
      <c r="CM45" s="17">
        <f t="shared" si="65"/>
        <v>0</v>
      </c>
      <c r="CN45" s="17">
        <f t="shared" si="66"/>
        <v>0</v>
      </c>
      <c r="CO45" s="17">
        <f t="shared" si="67"/>
        <v>0</v>
      </c>
      <c r="CP45" s="17">
        <f t="shared" si="68"/>
        <v>0</v>
      </c>
      <c r="CQ45" s="17">
        <f t="shared" si="69"/>
        <v>0</v>
      </c>
      <c r="CR45" s="17">
        <f t="shared" si="70"/>
        <v>0</v>
      </c>
      <c r="CS45" s="17">
        <f t="shared" si="71"/>
        <v>0</v>
      </c>
      <c r="CT45" s="17">
        <f t="shared" si="72"/>
        <v>0</v>
      </c>
      <c r="CU45" s="17">
        <f t="shared" si="73"/>
        <v>0</v>
      </c>
      <c r="CV45" s="17">
        <f t="shared" si="74"/>
        <v>0</v>
      </c>
      <c r="CW45" s="17">
        <f t="shared" si="75"/>
        <v>0</v>
      </c>
      <c r="CX45" s="17">
        <f t="shared" si="76"/>
        <v>0</v>
      </c>
      <c r="CY45" s="17">
        <f t="shared" si="77"/>
        <v>0</v>
      </c>
      <c r="CZ45" s="17">
        <f t="shared" si="78"/>
        <v>0</v>
      </c>
      <c r="DA45" s="17">
        <f t="shared" si="79"/>
        <v>0</v>
      </c>
      <c r="DB45" s="17">
        <f t="shared" si="80"/>
        <v>0</v>
      </c>
      <c r="DC45" s="17">
        <f t="shared" si="81"/>
        <v>0</v>
      </c>
      <c r="DD45" s="17">
        <f t="shared" si="82"/>
        <v>0</v>
      </c>
      <c r="DE45" s="17">
        <f t="shared" si="83"/>
        <v>0</v>
      </c>
      <c r="DF45" s="17">
        <f t="shared" si="84"/>
        <v>0</v>
      </c>
      <c r="DG45" s="17">
        <f t="shared" si="85"/>
        <v>0</v>
      </c>
      <c r="DH45" s="17">
        <f t="shared" si="86"/>
        <v>0</v>
      </c>
      <c r="DI45" s="17">
        <f t="shared" si="87"/>
        <v>0</v>
      </c>
      <c r="DJ45" s="17">
        <f t="shared" si="88"/>
        <v>0</v>
      </c>
      <c r="DK45" s="17">
        <f t="shared" si="89"/>
        <v>0</v>
      </c>
      <c r="DL45" s="17">
        <f t="shared" si="90"/>
        <v>0</v>
      </c>
      <c r="DM45" s="17">
        <f t="shared" si="91"/>
        <v>0</v>
      </c>
      <c r="DN45" s="17">
        <f t="shared" si="92"/>
        <v>0</v>
      </c>
      <c r="DO45" s="17">
        <f t="shared" si="93"/>
        <v>0</v>
      </c>
      <c r="DP45" s="17">
        <f t="shared" si="94"/>
        <v>0</v>
      </c>
      <c r="DQ45" s="17">
        <f t="shared" si="95"/>
        <v>0</v>
      </c>
      <c r="DR45" s="17">
        <f t="shared" si="96"/>
        <v>0</v>
      </c>
      <c r="DS45" s="17">
        <f t="shared" si="97"/>
        <v>0</v>
      </c>
      <c r="DT45" s="17">
        <f t="shared" si="98"/>
        <v>0</v>
      </c>
      <c r="DU45" s="17">
        <f t="shared" si="99"/>
        <v>0</v>
      </c>
      <c r="DV45" s="17">
        <f t="shared" si="100"/>
        <v>0</v>
      </c>
      <c r="DW45" s="17">
        <f t="shared" si="101"/>
        <v>0</v>
      </c>
      <c r="DX45" s="17">
        <f t="shared" si="102"/>
        <v>0</v>
      </c>
      <c r="DY45" s="17">
        <f t="shared" si="103"/>
        <v>0</v>
      </c>
      <c r="DZ45" s="17">
        <f t="shared" si="104"/>
        <v>0</v>
      </c>
      <c r="EA45" s="17">
        <f t="shared" si="105"/>
        <v>0</v>
      </c>
      <c r="EB45" s="17">
        <f t="shared" si="106"/>
        <v>0</v>
      </c>
      <c r="EC45" s="17">
        <f t="shared" si="107"/>
        <v>0</v>
      </c>
      <c r="ED45" s="17">
        <f t="shared" si="108"/>
        <v>0</v>
      </c>
      <c r="EE45" s="17">
        <f t="shared" si="109"/>
        <v>0</v>
      </c>
      <c r="EF45" s="17">
        <f t="shared" si="110"/>
        <v>0</v>
      </c>
      <c r="EG45" s="17">
        <f t="shared" si="111"/>
        <v>0</v>
      </c>
      <c r="EH45" s="17">
        <f t="shared" si="112"/>
        <v>0</v>
      </c>
      <c r="EI45" s="17">
        <f t="shared" si="113"/>
        <v>0</v>
      </c>
      <c r="EJ45" s="17">
        <f t="shared" si="114"/>
        <v>0</v>
      </c>
      <c r="EK45" s="17">
        <f t="shared" si="115"/>
        <v>0</v>
      </c>
      <c r="EL45" s="17">
        <f t="shared" si="116"/>
        <v>0</v>
      </c>
      <c r="EM45" s="17">
        <f t="shared" si="117"/>
        <v>0</v>
      </c>
      <c r="EN45" s="17">
        <f t="shared" si="118"/>
        <v>0</v>
      </c>
      <c r="EO45" s="17">
        <f t="shared" si="119"/>
        <v>0</v>
      </c>
      <c r="EP45" s="17">
        <f t="shared" si="120"/>
        <v>0</v>
      </c>
      <c r="EQ45" s="17">
        <f t="shared" si="121"/>
        <v>0</v>
      </c>
      <c r="ER45" s="17">
        <f t="shared" si="122"/>
        <v>0</v>
      </c>
      <c r="ES45" s="17">
        <f t="shared" si="123"/>
        <v>0</v>
      </c>
      <c r="ET45" s="17">
        <f t="shared" si="124"/>
        <v>0</v>
      </c>
      <c r="EU45" s="17">
        <f t="shared" si="125"/>
        <v>0</v>
      </c>
      <c r="EV45" s="17">
        <f t="shared" si="126"/>
        <v>0</v>
      </c>
      <c r="EW45" s="17">
        <f t="shared" si="127"/>
        <v>0</v>
      </c>
      <c r="EX45" s="17">
        <f t="shared" si="128"/>
        <v>0</v>
      </c>
      <c r="EY45" s="17">
        <f t="shared" si="129"/>
        <v>0</v>
      </c>
      <c r="EZ45" s="17">
        <f t="shared" si="130"/>
        <v>0</v>
      </c>
      <c r="FA45" s="17">
        <f t="shared" si="131"/>
        <v>0</v>
      </c>
      <c r="FB45" s="17">
        <f t="shared" si="132"/>
        <v>0</v>
      </c>
      <c r="FC45" s="17">
        <f t="shared" si="133"/>
        <v>0</v>
      </c>
      <c r="FD45" s="17">
        <f t="shared" si="134"/>
        <v>0</v>
      </c>
    </row>
    <row r="46" spans="1:160" x14ac:dyDescent="0.25">
      <c r="A46">
        <v>40</v>
      </c>
      <c r="K46" s="71" t="s">
        <v>160</v>
      </c>
      <c r="L46" s="3"/>
      <c r="M46" s="3"/>
      <c r="N46" s="3"/>
      <c r="O46" s="3"/>
      <c r="P46" s="3"/>
      <c r="Q46" s="3"/>
      <c r="R46" s="3"/>
      <c r="S46" s="3"/>
      <c r="T46" s="3"/>
      <c r="X46">
        <f t="shared" si="2"/>
        <v>0</v>
      </c>
      <c r="Y46">
        <f t="shared" si="0"/>
        <v>0</v>
      </c>
      <c r="Z46">
        <f t="shared" si="3"/>
        <v>0</v>
      </c>
      <c r="AA46">
        <f t="shared" si="4"/>
        <v>0</v>
      </c>
      <c r="AB46">
        <f t="shared" si="5"/>
        <v>0</v>
      </c>
      <c r="AC46">
        <f t="shared" si="6"/>
        <v>0</v>
      </c>
      <c r="AD46">
        <f t="shared" si="7"/>
        <v>0</v>
      </c>
      <c r="AE46">
        <f t="shared" si="8"/>
        <v>0</v>
      </c>
      <c r="AF46">
        <f t="shared" si="9"/>
        <v>0</v>
      </c>
      <c r="AG46">
        <f t="shared" si="10"/>
        <v>0</v>
      </c>
      <c r="AH46">
        <f t="shared" si="11"/>
        <v>0</v>
      </c>
      <c r="AI46">
        <f t="shared" si="12"/>
        <v>0</v>
      </c>
      <c r="AJ46">
        <f t="shared" si="13"/>
        <v>0</v>
      </c>
      <c r="AK46">
        <f t="shared" si="14"/>
        <v>0</v>
      </c>
      <c r="AL46">
        <f t="shared" si="1"/>
        <v>0</v>
      </c>
      <c r="AN46" s="17">
        <f t="shared" si="15"/>
        <v>0</v>
      </c>
      <c r="AO46" s="17">
        <f t="shared" si="16"/>
        <v>0</v>
      </c>
      <c r="AP46" s="17">
        <f t="shared" si="17"/>
        <v>0</v>
      </c>
      <c r="AQ46" s="17">
        <f t="shared" si="18"/>
        <v>0</v>
      </c>
      <c r="AR46" s="17">
        <f t="shared" si="19"/>
        <v>0</v>
      </c>
      <c r="AS46" s="17">
        <f t="shared" si="20"/>
        <v>0</v>
      </c>
      <c r="AT46" s="17">
        <f t="shared" si="21"/>
        <v>0</v>
      </c>
      <c r="AU46" s="17">
        <f t="shared" si="22"/>
        <v>0</v>
      </c>
      <c r="AW46" s="17">
        <f t="shared" si="23"/>
        <v>0</v>
      </c>
      <c r="AX46" s="17">
        <f t="shared" si="24"/>
        <v>0</v>
      </c>
      <c r="AY46" s="17">
        <f t="shared" si="25"/>
        <v>0</v>
      </c>
      <c r="AZ46" s="17">
        <f t="shared" si="26"/>
        <v>0</v>
      </c>
      <c r="BA46" s="17">
        <f t="shared" si="27"/>
        <v>0</v>
      </c>
      <c r="BB46" s="17">
        <f t="shared" si="28"/>
        <v>0</v>
      </c>
      <c r="BC46" s="17">
        <f t="shared" si="29"/>
        <v>0</v>
      </c>
      <c r="BD46" s="17">
        <f t="shared" si="30"/>
        <v>0</v>
      </c>
      <c r="BE46" s="17">
        <f t="shared" si="31"/>
        <v>0</v>
      </c>
      <c r="BF46" s="17">
        <f t="shared" si="32"/>
        <v>0</v>
      </c>
      <c r="BG46" s="17">
        <f t="shared" si="33"/>
        <v>0</v>
      </c>
      <c r="BH46" s="17">
        <f t="shared" si="34"/>
        <v>0</v>
      </c>
      <c r="BI46" s="17">
        <f t="shared" si="35"/>
        <v>0</v>
      </c>
      <c r="BJ46" s="17">
        <f t="shared" si="36"/>
        <v>0</v>
      </c>
      <c r="BK46" s="17">
        <f t="shared" si="37"/>
        <v>0</v>
      </c>
      <c r="BL46" s="17">
        <f t="shared" si="38"/>
        <v>0</v>
      </c>
      <c r="BM46" s="17">
        <f t="shared" si="39"/>
        <v>0</v>
      </c>
      <c r="BN46" s="17">
        <f t="shared" si="40"/>
        <v>0</v>
      </c>
      <c r="BO46" s="17">
        <f t="shared" si="41"/>
        <v>0</v>
      </c>
      <c r="BP46" s="17">
        <f t="shared" si="42"/>
        <v>0</v>
      </c>
      <c r="BQ46" s="17">
        <f t="shared" si="43"/>
        <v>0</v>
      </c>
      <c r="BR46" s="17">
        <f t="shared" si="44"/>
        <v>0</v>
      </c>
      <c r="BS46" s="17">
        <f t="shared" si="45"/>
        <v>0</v>
      </c>
      <c r="BT46" s="17">
        <f t="shared" si="46"/>
        <v>0</v>
      </c>
      <c r="BU46" s="17">
        <f t="shared" si="47"/>
        <v>0</v>
      </c>
      <c r="BV46" s="17">
        <f t="shared" si="48"/>
        <v>0</v>
      </c>
      <c r="BW46" s="17">
        <f t="shared" si="49"/>
        <v>0</v>
      </c>
      <c r="BX46" s="17">
        <f t="shared" si="50"/>
        <v>0</v>
      </c>
      <c r="BY46" s="17">
        <f t="shared" si="51"/>
        <v>0</v>
      </c>
      <c r="BZ46" s="17">
        <f t="shared" si="52"/>
        <v>0</v>
      </c>
      <c r="CA46" s="17">
        <f t="shared" si="53"/>
        <v>0</v>
      </c>
      <c r="CB46" s="17">
        <f t="shared" si="54"/>
        <v>0</v>
      </c>
      <c r="CC46" s="17">
        <f t="shared" si="55"/>
        <v>0</v>
      </c>
      <c r="CD46" s="17">
        <f t="shared" si="56"/>
        <v>0</v>
      </c>
      <c r="CE46" s="17">
        <f t="shared" si="57"/>
        <v>0</v>
      </c>
      <c r="CF46" s="17">
        <f t="shared" si="58"/>
        <v>0</v>
      </c>
      <c r="CG46" s="17">
        <f t="shared" si="59"/>
        <v>0</v>
      </c>
      <c r="CH46" s="17">
        <f t="shared" si="60"/>
        <v>0</v>
      </c>
      <c r="CI46" s="17">
        <f t="shared" si="61"/>
        <v>0</v>
      </c>
      <c r="CJ46" s="17">
        <f t="shared" si="62"/>
        <v>0</v>
      </c>
      <c r="CK46" s="17">
        <f t="shared" si="63"/>
        <v>0</v>
      </c>
      <c r="CL46" s="17">
        <f t="shared" si="64"/>
        <v>0</v>
      </c>
      <c r="CM46" s="17">
        <f t="shared" si="65"/>
        <v>0</v>
      </c>
      <c r="CN46" s="17">
        <f t="shared" si="66"/>
        <v>0</v>
      </c>
      <c r="CO46" s="17">
        <f t="shared" si="67"/>
        <v>0</v>
      </c>
      <c r="CP46" s="17">
        <f t="shared" si="68"/>
        <v>0</v>
      </c>
      <c r="CQ46" s="17">
        <f t="shared" si="69"/>
        <v>0</v>
      </c>
      <c r="CR46" s="17">
        <f t="shared" si="70"/>
        <v>0</v>
      </c>
      <c r="CS46" s="17">
        <f t="shared" si="71"/>
        <v>0</v>
      </c>
      <c r="CT46" s="17">
        <f t="shared" si="72"/>
        <v>0</v>
      </c>
      <c r="CU46" s="17">
        <f t="shared" si="73"/>
        <v>0</v>
      </c>
      <c r="CV46" s="17">
        <f t="shared" si="74"/>
        <v>0</v>
      </c>
      <c r="CW46" s="17">
        <f t="shared" si="75"/>
        <v>0</v>
      </c>
      <c r="CX46" s="17">
        <f t="shared" si="76"/>
        <v>0</v>
      </c>
      <c r="CY46" s="17">
        <f t="shared" si="77"/>
        <v>0</v>
      </c>
      <c r="CZ46" s="17">
        <f t="shared" si="78"/>
        <v>0</v>
      </c>
      <c r="DA46" s="17">
        <f t="shared" si="79"/>
        <v>0</v>
      </c>
      <c r="DB46" s="17">
        <f t="shared" si="80"/>
        <v>0</v>
      </c>
      <c r="DC46" s="17">
        <f t="shared" si="81"/>
        <v>0</v>
      </c>
      <c r="DD46" s="17">
        <f t="shared" si="82"/>
        <v>0</v>
      </c>
      <c r="DE46" s="17">
        <f t="shared" si="83"/>
        <v>0</v>
      </c>
      <c r="DF46" s="17">
        <f t="shared" si="84"/>
        <v>0</v>
      </c>
      <c r="DG46" s="17">
        <f t="shared" si="85"/>
        <v>0</v>
      </c>
      <c r="DH46" s="17">
        <f t="shared" si="86"/>
        <v>0</v>
      </c>
      <c r="DI46" s="17">
        <f t="shared" si="87"/>
        <v>0</v>
      </c>
      <c r="DJ46" s="17">
        <f t="shared" si="88"/>
        <v>0</v>
      </c>
      <c r="DK46" s="17">
        <f t="shared" si="89"/>
        <v>0</v>
      </c>
      <c r="DL46" s="17">
        <f t="shared" si="90"/>
        <v>0</v>
      </c>
      <c r="DM46" s="17">
        <f t="shared" si="91"/>
        <v>0</v>
      </c>
      <c r="DN46" s="17">
        <f t="shared" si="92"/>
        <v>0</v>
      </c>
      <c r="DO46" s="17">
        <f t="shared" si="93"/>
        <v>0</v>
      </c>
      <c r="DP46" s="17">
        <f t="shared" si="94"/>
        <v>0</v>
      </c>
      <c r="DQ46" s="17">
        <f t="shared" si="95"/>
        <v>0</v>
      </c>
      <c r="DR46" s="17">
        <f t="shared" si="96"/>
        <v>0</v>
      </c>
      <c r="DS46" s="17">
        <f t="shared" si="97"/>
        <v>0</v>
      </c>
      <c r="DT46" s="17">
        <f t="shared" si="98"/>
        <v>0</v>
      </c>
      <c r="DU46" s="17">
        <f t="shared" si="99"/>
        <v>0</v>
      </c>
      <c r="DV46" s="17">
        <f t="shared" si="100"/>
        <v>0</v>
      </c>
      <c r="DW46" s="17">
        <f t="shared" si="101"/>
        <v>0</v>
      </c>
      <c r="DX46" s="17">
        <f t="shared" si="102"/>
        <v>0</v>
      </c>
      <c r="DY46" s="17">
        <f t="shared" si="103"/>
        <v>0</v>
      </c>
      <c r="DZ46" s="17">
        <f t="shared" si="104"/>
        <v>0</v>
      </c>
      <c r="EA46" s="17">
        <f t="shared" si="105"/>
        <v>0</v>
      </c>
      <c r="EB46" s="17">
        <f t="shared" si="106"/>
        <v>0</v>
      </c>
      <c r="EC46" s="17">
        <f t="shared" si="107"/>
        <v>0</v>
      </c>
      <c r="ED46" s="17">
        <f t="shared" si="108"/>
        <v>0</v>
      </c>
      <c r="EE46" s="17">
        <f t="shared" si="109"/>
        <v>0</v>
      </c>
      <c r="EF46" s="17">
        <f t="shared" si="110"/>
        <v>0</v>
      </c>
      <c r="EG46" s="17">
        <f t="shared" si="111"/>
        <v>0</v>
      </c>
      <c r="EH46" s="17">
        <f t="shared" si="112"/>
        <v>0</v>
      </c>
      <c r="EI46" s="17">
        <f t="shared" si="113"/>
        <v>0</v>
      </c>
      <c r="EJ46" s="17">
        <f t="shared" si="114"/>
        <v>0</v>
      </c>
      <c r="EK46" s="17">
        <f t="shared" si="115"/>
        <v>0</v>
      </c>
      <c r="EL46" s="17">
        <f t="shared" si="116"/>
        <v>0</v>
      </c>
      <c r="EM46" s="17">
        <f t="shared" si="117"/>
        <v>0</v>
      </c>
      <c r="EN46" s="17">
        <f t="shared" si="118"/>
        <v>0</v>
      </c>
      <c r="EO46" s="17">
        <f t="shared" si="119"/>
        <v>0</v>
      </c>
      <c r="EP46" s="17">
        <f t="shared" si="120"/>
        <v>0</v>
      </c>
      <c r="EQ46" s="17">
        <f t="shared" si="121"/>
        <v>0</v>
      </c>
      <c r="ER46" s="17">
        <f t="shared" si="122"/>
        <v>0</v>
      </c>
      <c r="ES46" s="17">
        <f t="shared" si="123"/>
        <v>0</v>
      </c>
      <c r="ET46" s="17">
        <f t="shared" si="124"/>
        <v>0</v>
      </c>
      <c r="EU46" s="17">
        <f t="shared" si="125"/>
        <v>0</v>
      </c>
      <c r="EV46" s="17">
        <f t="shared" si="126"/>
        <v>0</v>
      </c>
      <c r="EW46" s="17">
        <f t="shared" si="127"/>
        <v>0</v>
      </c>
      <c r="EX46" s="17">
        <f t="shared" si="128"/>
        <v>0</v>
      </c>
      <c r="EY46" s="17">
        <f t="shared" si="129"/>
        <v>0</v>
      </c>
      <c r="EZ46" s="17">
        <f t="shared" si="130"/>
        <v>0</v>
      </c>
      <c r="FA46" s="17">
        <f t="shared" si="131"/>
        <v>0</v>
      </c>
      <c r="FB46" s="17">
        <f t="shared" si="132"/>
        <v>0</v>
      </c>
      <c r="FC46" s="17">
        <f t="shared" si="133"/>
        <v>0</v>
      </c>
      <c r="FD46" s="17">
        <f t="shared" si="134"/>
        <v>0</v>
      </c>
    </row>
    <row r="47" spans="1:160" x14ac:dyDescent="0.25">
      <c r="A47">
        <v>41</v>
      </c>
      <c r="J47" s="11" t="s">
        <v>161</v>
      </c>
      <c r="K47" s="72">
        <f xml:space="preserve"> SUM(M26:N26)/(PI()*3^2)*10^4</f>
        <v>1768.3882565766148</v>
      </c>
      <c r="L47" s="3"/>
      <c r="M47" s="3"/>
      <c r="N47" s="3"/>
      <c r="O47" s="3"/>
      <c r="P47" s="3"/>
      <c r="Q47" s="3"/>
      <c r="R47" s="3"/>
      <c r="S47" s="3"/>
      <c r="T47" s="3"/>
      <c r="X47">
        <f t="shared" si="2"/>
        <v>0</v>
      </c>
      <c r="Y47">
        <f t="shared" si="0"/>
        <v>0</v>
      </c>
      <c r="Z47">
        <f t="shared" si="3"/>
        <v>0</v>
      </c>
      <c r="AA47">
        <f t="shared" si="4"/>
        <v>0</v>
      </c>
      <c r="AB47">
        <f t="shared" si="5"/>
        <v>0</v>
      </c>
      <c r="AC47">
        <f t="shared" si="6"/>
        <v>0</v>
      </c>
      <c r="AD47">
        <f t="shared" si="7"/>
        <v>0</v>
      </c>
      <c r="AE47">
        <f t="shared" si="8"/>
        <v>0</v>
      </c>
      <c r="AF47">
        <f t="shared" si="9"/>
        <v>0</v>
      </c>
      <c r="AG47">
        <f t="shared" si="10"/>
        <v>0</v>
      </c>
      <c r="AH47">
        <f t="shared" si="11"/>
        <v>0</v>
      </c>
      <c r="AI47">
        <f t="shared" si="12"/>
        <v>0</v>
      </c>
      <c r="AJ47">
        <f t="shared" si="13"/>
        <v>0</v>
      </c>
      <c r="AK47">
        <f t="shared" si="14"/>
        <v>0</v>
      </c>
      <c r="AL47">
        <f t="shared" si="1"/>
        <v>0</v>
      </c>
      <c r="AN47" s="17">
        <f t="shared" si="15"/>
        <v>0</v>
      </c>
      <c r="AO47" s="17">
        <f t="shared" si="16"/>
        <v>0</v>
      </c>
      <c r="AP47" s="17">
        <f t="shared" si="17"/>
        <v>0</v>
      </c>
      <c r="AQ47" s="17">
        <f t="shared" si="18"/>
        <v>0</v>
      </c>
      <c r="AR47" s="17">
        <f t="shared" si="19"/>
        <v>0</v>
      </c>
      <c r="AS47" s="17">
        <f t="shared" si="20"/>
        <v>0</v>
      </c>
      <c r="AT47" s="17">
        <f t="shared" si="21"/>
        <v>0</v>
      </c>
      <c r="AU47" s="17">
        <f t="shared" si="22"/>
        <v>0</v>
      </c>
      <c r="AW47" s="17">
        <f t="shared" si="23"/>
        <v>0</v>
      </c>
      <c r="AX47" s="17">
        <f t="shared" si="24"/>
        <v>0</v>
      </c>
      <c r="AY47" s="17">
        <f t="shared" si="25"/>
        <v>0</v>
      </c>
      <c r="AZ47" s="17">
        <f t="shared" si="26"/>
        <v>0</v>
      </c>
      <c r="BA47" s="17">
        <f t="shared" si="27"/>
        <v>0</v>
      </c>
      <c r="BB47" s="17">
        <f t="shared" si="28"/>
        <v>0</v>
      </c>
      <c r="BC47" s="17">
        <f t="shared" si="29"/>
        <v>0</v>
      </c>
      <c r="BD47" s="17">
        <f t="shared" si="30"/>
        <v>0</v>
      </c>
      <c r="BE47" s="17">
        <f t="shared" si="31"/>
        <v>0</v>
      </c>
      <c r="BF47" s="17">
        <f t="shared" si="32"/>
        <v>0</v>
      </c>
      <c r="BG47" s="17">
        <f t="shared" si="33"/>
        <v>0</v>
      </c>
      <c r="BH47" s="17">
        <f t="shared" si="34"/>
        <v>0</v>
      </c>
      <c r="BI47" s="17">
        <f t="shared" si="35"/>
        <v>0</v>
      </c>
      <c r="BJ47" s="17">
        <f t="shared" si="36"/>
        <v>0</v>
      </c>
      <c r="BK47" s="17">
        <f t="shared" si="37"/>
        <v>0</v>
      </c>
      <c r="BL47" s="17">
        <f t="shared" si="38"/>
        <v>0</v>
      </c>
      <c r="BM47" s="17">
        <f t="shared" si="39"/>
        <v>0</v>
      </c>
      <c r="BN47" s="17">
        <f t="shared" si="40"/>
        <v>0</v>
      </c>
      <c r="BO47" s="17">
        <f t="shared" si="41"/>
        <v>0</v>
      </c>
      <c r="BP47" s="17">
        <f t="shared" si="42"/>
        <v>0</v>
      </c>
      <c r="BQ47" s="17">
        <f t="shared" si="43"/>
        <v>0</v>
      </c>
      <c r="BR47" s="17">
        <f t="shared" si="44"/>
        <v>0</v>
      </c>
      <c r="BS47" s="17">
        <f t="shared" si="45"/>
        <v>0</v>
      </c>
      <c r="BT47" s="17">
        <f t="shared" si="46"/>
        <v>0</v>
      </c>
      <c r="BU47" s="17">
        <f t="shared" si="47"/>
        <v>0</v>
      </c>
      <c r="BV47" s="17">
        <f t="shared" si="48"/>
        <v>0</v>
      </c>
      <c r="BW47" s="17">
        <f t="shared" si="49"/>
        <v>0</v>
      </c>
      <c r="BX47" s="17">
        <f t="shared" si="50"/>
        <v>0</v>
      </c>
      <c r="BY47" s="17">
        <f t="shared" si="51"/>
        <v>0</v>
      </c>
      <c r="BZ47" s="17">
        <f t="shared" si="52"/>
        <v>0</v>
      </c>
      <c r="CA47" s="17">
        <f t="shared" si="53"/>
        <v>0</v>
      </c>
      <c r="CB47" s="17">
        <f t="shared" si="54"/>
        <v>0</v>
      </c>
      <c r="CC47" s="17">
        <f t="shared" si="55"/>
        <v>0</v>
      </c>
      <c r="CD47" s="17">
        <f t="shared" si="56"/>
        <v>0</v>
      </c>
      <c r="CE47" s="17">
        <f t="shared" si="57"/>
        <v>0</v>
      </c>
      <c r="CF47" s="17">
        <f t="shared" si="58"/>
        <v>0</v>
      </c>
      <c r="CG47" s="17">
        <f t="shared" si="59"/>
        <v>0</v>
      </c>
      <c r="CH47" s="17">
        <f t="shared" si="60"/>
        <v>0</v>
      </c>
      <c r="CI47" s="17">
        <f t="shared" si="61"/>
        <v>0</v>
      </c>
      <c r="CJ47" s="17">
        <f t="shared" si="62"/>
        <v>0</v>
      </c>
      <c r="CK47" s="17">
        <f t="shared" si="63"/>
        <v>0</v>
      </c>
      <c r="CL47" s="17">
        <f t="shared" si="64"/>
        <v>0</v>
      </c>
      <c r="CM47" s="17">
        <f t="shared" si="65"/>
        <v>0</v>
      </c>
      <c r="CN47" s="17">
        <f t="shared" si="66"/>
        <v>0</v>
      </c>
      <c r="CO47" s="17">
        <f t="shared" si="67"/>
        <v>0</v>
      </c>
      <c r="CP47" s="17">
        <f t="shared" si="68"/>
        <v>0</v>
      </c>
      <c r="CQ47" s="17">
        <f t="shared" si="69"/>
        <v>0</v>
      </c>
      <c r="CR47" s="17">
        <f t="shared" si="70"/>
        <v>0</v>
      </c>
      <c r="CS47" s="17">
        <f t="shared" si="71"/>
        <v>0</v>
      </c>
      <c r="CT47" s="17">
        <f t="shared" si="72"/>
        <v>0</v>
      </c>
      <c r="CU47" s="17">
        <f t="shared" si="73"/>
        <v>0</v>
      </c>
      <c r="CV47" s="17">
        <f t="shared" si="74"/>
        <v>0</v>
      </c>
      <c r="CW47" s="17">
        <f t="shared" si="75"/>
        <v>0</v>
      </c>
      <c r="CX47" s="17">
        <f t="shared" si="76"/>
        <v>0</v>
      </c>
      <c r="CY47" s="17">
        <f t="shared" si="77"/>
        <v>0</v>
      </c>
      <c r="CZ47" s="17">
        <f t="shared" si="78"/>
        <v>0</v>
      </c>
      <c r="DA47" s="17">
        <f t="shared" si="79"/>
        <v>0</v>
      </c>
      <c r="DB47" s="17">
        <f t="shared" si="80"/>
        <v>0</v>
      </c>
      <c r="DC47" s="17">
        <f t="shared" si="81"/>
        <v>0</v>
      </c>
      <c r="DD47" s="17">
        <f t="shared" si="82"/>
        <v>0</v>
      </c>
      <c r="DE47" s="17">
        <f t="shared" si="83"/>
        <v>0</v>
      </c>
      <c r="DF47" s="17">
        <f t="shared" si="84"/>
        <v>0</v>
      </c>
      <c r="DG47" s="17">
        <f t="shared" si="85"/>
        <v>0</v>
      </c>
      <c r="DH47" s="17">
        <f t="shared" si="86"/>
        <v>0</v>
      </c>
      <c r="DI47" s="17">
        <f t="shared" si="87"/>
        <v>0</v>
      </c>
      <c r="DJ47" s="17">
        <f t="shared" si="88"/>
        <v>0</v>
      </c>
      <c r="DK47" s="17">
        <f t="shared" si="89"/>
        <v>0</v>
      </c>
      <c r="DL47" s="17">
        <f t="shared" si="90"/>
        <v>0</v>
      </c>
      <c r="DM47" s="17">
        <f t="shared" si="91"/>
        <v>0</v>
      </c>
      <c r="DN47" s="17">
        <f t="shared" si="92"/>
        <v>0</v>
      </c>
      <c r="DO47" s="17">
        <f t="shared" si="93"/>
        <v>0</v>
      </c>
      <c r="DP47" s="17">
        <f t="shared" si="94"/>
        <v>0</v>
      </c>
      <c r="DQ47" s="17">
        <f t="shared" si="95"/>
        <v>0</v>
      </c>
      <c r="DR47" s="17">
        <f t="shared" si="96"/>
        <v>0</v>
      </c>
      <c r="DS47" s="17">
        <f t="shared" si="97"/>
        <v>0</v>
      </c>
      <c r="DT47" s="17">
        <f t="shared" si="98"/>
        <v>0</v>
      </c>
      <c r="DU47" s="17">
        <f t="shared" si="99"/>
        <v>0</v>
      </c>
      <c r="DV47" s="17">
        <f t="shared" si="100"/>
        <v>0</v>
      </c>
      <c r="DW47" s="17">
        <f t="shared" si="101"/>
        <v>0</v>
      </c>
      <c r="DX47" s="17">
        <f t="shared" si="102"/>
        <v>0</v>
      </c>
      <c r="DY47" s="17">
        <f t="shared" si="103"/>
        <v>0</v>
      </c>
      <c r="DZ47" s="17">
        <f t="shared" si="104"/>
        <v>0</v>
      </c>
      <c r="EA47" s="17">
        <f t="shared" si="105"/>
        <v>0</v>
      </c>
      <c r="EB47" s="17">
        <f t="shared" si="106"/>
        <v>0</v>
      </c>
      <c r="EC47" s="17">
        <f t="shared" si="107"/>
        <v>0</v>
      </c>
      <c r="ED47" s="17">
        <f t="shared" si="108"/>
        <v>0</v>
      </c>
      <c r="EE47" s="17">
        <f t="shared" si="109"/>
        <v>0</v>
      </c>
      <c r="EF47" s="17">
        <f t="shared" si="110"/>
        <v>0</v>
      </c>
      <c r="EG47" s="17">
        <f t="shared" si="111"/>
        <v>0</v>
      </c>
      <c r="EH47" s="17">
        <f t="shared" si="112"/>
        <v>0</v>
      </c>
      <c r="EI47" s="17">
        <f t="shared" si="113"/>
        <v>0</v>
      </c>
      <c r="EJ47" s="17">
        <f t="shared" si="114"/>
        <v>0</v>
      </c>
      <c r="EK47" s="17">
        <f t="shared" si="115"/>
        <v>0</v>
      </c>
      <c r="EL47" s="17">
        <f t="shared" si="116"/>
        <v>0</v>
      </c>
      <c r="EM47" s="17">
        <f t="shared" si="117"/>
        <v>0</v>
      </c>
      <c r="EN47" s="17">
        <f t="shared" si="118"/>
        <v>0</v>
      </c>
      <c r="EO47" s="17">
        <f t="shared" si="119"/>
        <v>0</v>
      </c>
      <c r="EP47" s="17">
        <f t="shared" si="120"/>
        <v>0</v>
      </c>
      <c r="EQ47" s="17">
        <f t="shared" si="121"/>
        <v>0</v>
      </c>
      <c r="ER47" s="17">
        <f t="shared" si="122"/>
        <v>0</v>
      </c>
      <c r="ES47" s="17">
        <f t="shared" si="123"/>
        <v>0</v>
      </c>
      <c r="ET47" s="17">
        <f t="shared" si="124"/>
        <v>0</v>
      </c>
      <c r="EU47" s="17">
        <f t="shared" si="125"/>
        <v>0</v>
      </c>
      <c r="EV47" s="17">
        <f t="shared" si="126"/>
        <v>0</v>
      </c>
      <c r="EW47" s="17">
        <f t="shared" si="127"/>
        <v>0</v>
      </c>
      <c r="EX47" s="17">
        <f t="shared" si="128"/>
        <v>0</v>
      </c>
      <c r="EY47" s="17">
        <f t="shared" si="129"/>
        <v>0</v>
      </c>
      <c r="EZ47" s="17">
        <f t="shared" si="130"/>
        <v>0</v>
      </c>
      <c r="FA47" s="17">
        <f t="shared" si="131"/>
        <v>0</v>
      </c>
      <c r="FB47" s="17">
        <f t="shared" si="132"/>
        <v>0</v>
      </c>
      <c r="FC47" s="17">
        <f t="shared" si="133"/>
        <v>0</v>
      </c>
      <c r="FD47" s="17">
        <f t="shared" si="134"/>
        <v>0</v>
      </c>
    </row>
    <row r="48" spans="1:160" x14ac:dyDescent="0.25">
      <c r="A48">
        <v>42</v>
      </c>
      <c r="J48" s="11" t="s">
        <v>162</v>
      </c>
      <c r="K48" s="72">
        <f>SUM(N26:O26)/(PI()*6^2)*10^4</f>
        <v>530.51647697298449</v>
      </c>
      <c r="L48" s="3"/>
      <c r="M48" s="3"/>
      <c r="N48" s="3"/>
      <c r="O48" s="3"/>
      <c r="P48" s="3"/>
      <c r="Q48" s="3"/>
      <c r="R48" s="3"/>
      <c r="S48" s="3"/>
      <c r="T48" s="3"/>
      <c r="X48">
        <f t="shared" si="2"/>
        <v>0</v>
      </c>
      <c r="Y48">
        <f t="shared" si="0"/>
        <v>0</v>
      </c>
      <c r="Z48">
        <f t="shared" si="3"/>
        <v>0</v>
      </c>
      <c r="AA48">
        <f t="shared" si="4"/>
        <v>0</v>
      </c>
      <c r="AB48">
        <f t="shared" si="5"/>
        <v>0</v>
      </c>
      <c r="AC48">
        <f t="shared" si="6"/>
        <v>0</v>
      </c>
      <c r="AD48">
        <f t="shared" si="7"/>
        <v>0</v>
      </c>
      <c r="AE48">
        <f t="shared" si="8"/>
        <v>0</v>
      </c>
      <c r="AF48">
        <f t="shared" si="9"/>
        <v>0</v>
      </c>
      <c r="AG48">
        <f t="shared" si="10"/>
        <v>0</v>
      </c>
      <c r="AH48">
        <f t="shared" si="11"/>
        <v>0</v>
      </c>
      <c r="AI48">
        <f t="shared" si="12"/>
        <v>0</v>
      </c>
      <c r="AJ48">
        <f t="shared" si="13"/>
        <v>0</v>
      </c>
      <c r="AK48">
        <f t="shared" si="14"/>
        <v>0</v>
      </c>
      <c r="AL48">
        <f t="shared" si="1"/>
        <v>0</v>
      </c>
      <c r="AN48" s="17">
        <f t="shared" si="15"/>
        <v>0</v>
      </c>
      <c r="AO48" s="17">
        <f t="shared" si="16"/>
        <v>0</v>
      </c>
      <c r="AP48" s="17">
        <f t="shared" si="17"/>
        <v>0</v>
      </c>
      <c r="AQ48" s="17">
        <f t="shared" si="18"/>
        <v>0</v>
      </c>
      <c r="AR48" s="17">
        <f t="shared" si="19"/>
        <v>0</v>
      </c>
      <c r="AS48" s="17">
        <f t="shared" si="20"/>
        <v>0</v>
      </c>
      <c r="AT48" s="17">
        <f t="shared" si="21"/>
        <v>0</v>
      </c>
      <c r="AU48" s="17">
        <f t="shared" si="22"/>
        <v>0</v>
      </c>
      <c r="AW48" s="17">
        <f t="shared" si="23"/>
        <v>0</v>
      </c>
      <c r="AX48" s="17">
        <f t="shared" si="24"/>
        <v>0</v>
      </c>
      <c r="AY48" s="17">
        <f t="shared" si="25"/>
        <v>0</v>
      </c>
      <c r="AZ48" s="17">
        <f t="shared" si="26"/>
        <v>0</v>
      </c>
      <c r="BA48" s="17">
        <f t="shared" si="27"/>
        <v>0</v>
      </c>
      <c r="BB48" s="17">
        <f t="shared" si="28"/>
        <v>0</v>
      </c>
      <c r="BC48" s="17">
        <f t="shared" si="29"/>
        <v>0</v>
      </c>
      <c r="BD48" s="17">
        <f t="shared" si="30"/>
        <v>0</v>
      </c>
      <c r="BE48" s="17">
        <f t="shared" si="31"/>
        <v>0</v>
      </c>
      <c r="BF48" s="17">
        <f t="shared" si="32"/>
        <v>0</v>
      </c>
      <c r="BG48" s="17">
        <f t="shared" si="33"/>
        <v>0</v>
      </c>
      <c r="BH48" s="17">
        <f t="shared" si="34"/>
        <v>0</v>
      </c>
      <c r="BI48" s="17">
        <f t="shared" si="35"/>
        <v>0</v>
      </c>
      <c r="BJ48" s="17">
        <f t="shared" si="36"/>
        <v>0</v>
      </c>
      <c r="BK48" s="17">
        <f t="shared" si="37"/>
        <v>0</v>
      </c>
      <c r="BL48" s="17">
        <f t="shared" si="38"/>
        <v>0</v>
      </c>
      <c r="BM48" s="17">
        <f t="shared" si="39"/>
        <v>0</v>
      </c>
      <c r="BN48" s="17">
        <f t="shared" si="40"/>
        <v>0</v>
      </c>
      <c r="BO48" s="17">
        <f t="shared" si="41"/>
        <v>0</v>
      </c>
      <c r="BP48" s="17">
        <f t="shared" si="42"/>
        <v>0</v>
      </c>
      <c r="BQ48" s="17">
        <f t="shared" si="43"/>
        <v>0</v>
      </c>
      <c r="BR48" s="17">
        <f t="shared" si="44"/>
        <v>0</v>
      </c>
      <c r="BS48" s="17">
        <f t="shared" si="45"/>
        <v>0</v>
      </c>
      <c r="BT48" s="17">
        <f t="shared" si="46"/>
        <v>0</v>
      </c>
      <c r="BU48" s="17">
        <f t="shared" si="47"/>
        <v>0</v>
      </c>
      <c r="BV48" s="17">
        <f t="shared" si="48"/>
        <v>0</v>
      </c>
      <c r="BW48" s="17">
        <f t="shared" si="49"/>
        <v>0</v>
      </c>
      <c r="BX48" s="17">
        <f t="shared" si="50"/>
        <v>0</v>
      </c>
      <c r="BY48" s="17">
        <f t="shared" si="51"/>
        <v>0</v>
      </c>
      <c r="BZ48" s="17">
        <f t="shared" si="52"/>
        <v>0</v>
      </c>
      <c r="CA48" s="17">
        <f t="shared" si="53"/>
        <v>0</v>
      </c>
      <c r="CB48" s="17">
        <f t="shared" si="54"/>
        <v>0</v>
      </c>
      <c r="CC48" s="17">
        <f t="shared" si="55"/>
        <v>0</v>
      </c>
      <c r="CD48" s="17">
        <f t="shared" si="56"/>
        <v>0</v>
      </c>
      <c r="CE48" s="17">
        <f t="shared" si="57"/>
        <v>0</v>
      </c>
      <c r="CF48" s="17">
        <f t="shared" si="58"/>
        <v>0</v>
      </c>
      <c r="CG48" s="17">
        <f t="shared" si="59"/>
        <v>0</v>
      </c>
      <c r="CH48" s="17">
        <f t="shared" si="60"/>
        <v>0</v>
      </c>
      <c r="CI48" s="17">
        <f t="shared" si="61"/>
        <v>0</v>
      </c>
      <c r="CJ48" s="17">
        <f t="shared" si="62"/>
        <v>0</v>
      </c>
      <c r="CK48" s="17">
        <f t="shared" si="63"/>
        <v>0</v>
      </c>
      <c r="CL48" s="17">
        <f t="shared" si="64"/>
        <v>0</v>
      </c>
      <c r="CM48" s="17">
        <f t="shared" si="65"/>
        <v>0</v>
      </c>
      <c r="CN48" s="17">
        <f t="shared" si="66"/>
        <v>0</v>
      </c>
      <c r="CO48" s="17">
        <f t="shared" si="67"/>
        <v>0</v>
      </c>
      <c r="CP48" s="17">
        <f t="shared" si="68"/>
        <v>0</v>
      </c>
      <c r="CQ48" s="17">
        <f t="shared" si="69"/>
        <v>0</v>
      </c>
      <c r="CR48" s="17">
        <f t="shared" si="70"/>
        <v>0</v>
      </c>
      <c r="CS48" s="17">
        <f t="shared" si="71"/>
        <v>0</v>
      </c>
      <c r="CT48" s="17">
        <f t="shared" si="72"/>
        <v>0</v>
      </c>
      <c r="CU48" s="17">
        <f t="shared" si="73"/>
        <v>0</v>
      </c>
      <c r="CV48" s="17">
        <f t="shared" si="74"/>
        <v>0</v>
      </c>
      <c r="CW48" s="17">
        <f t="shared" si="75"/>
        <v>0</v>
      </c>
      <c r="CX48" s="17">
        <f t="shared" si="76"/>
        <v>0</v>
      </c>
      <c r="CY48" s="17">
        <f t="shared" si="77"/>
        <v>0</v>
      </c>
      <c r="CZ48" s="17">
        <f t="shared" si="78"/>
        <v>0</v>
      </c>
      <c r="DA48" s="17">
        <f t="shared" si="79"/>
        <v>0</v>
      </c>
      <c r="DB48" s="17">
        <f t="shared" si="80"/>
        <v>0</v>
      </c>
      <c r="DC48" s="17">
        <f t="shared" si="81"/>
        <v>0</v>
      </c>
      <c r="DD48" s="17">
        <f t="shared" si="82"/>
        <v>0</v>
      </c>
      <c r="DE48" s="17">
        <f t="shared" si="83"/>
        <v>0</v>
      </c>
      <c r="DF48" s="17">
        <f t="shared" si="84"/>
        <v>0</v>
      </c>
      <c r="DG48" s="17">
        <f t="shared" si="85"/>
        <v>0</v>
      </c>
      <c r="DH48" s="17">
        <f t="shared" si="86"/>
        <v>0</v>
      </c>
      <c r="DI48" s="17">
        <f t="shared" si="87"/>
        <v>0</v>
      </c>
      <c r="DJ48" s="17">
        <f t="shared" si="88"/>
        <v>0</v>
      </c>
      <c r="DK48" s="17">
        <f t="shared" si="89"/>
        <v>0</v>
      </c>
      <c r="DL48" s="17">
        <f t="shared" si="90"/>
        <v>0</v>
      </c>
      <c r="DM48" s="17">
        <f t="shared" si="91"/>
        <v>0</v>
      </c>
      <c r="DN48" s="17">
        <f t="shared" si="92"/>
        <v>0</v>
      </c>
      <c r="DO48" s="17">
        <f t="shared" si="93"/>
        <v>0</v>
      </c>
      <c r="DP48" s="17">
        <f t="shared" si="94"/>
        <v>0</v>
      </c>
      <c r="DQ48" s="17">
        <f t="shared" si="95"/>
        <v>0</v>
      </c>
      <c r="DR48" s="17">
        <f t="shared" si="96"/>
        <v>0</v>
      </c>
      <c r="DS48" s="17">
        <f t="shared" si="97"/>
        <v>0</v>
      </c>
      <c r="DT48" s="17">
        <f t="shared" si="98"/>
        <v>0</v>
      </c>
      <c r="DU48" s="17">
        <f t="shared" si="99"/>
        <v>0</v>
      </c>
      <c r="DV48" s="17">
        <f t="shared" si="100"/>
        <v>0</v>
      </c>
      <c r="DW48" s="17">
        <f t="shared" si="101"/>
        <v>0</v>
      </c>
      <c r="DX48" s="17">
        <f t="shared" si="102"/>
        <v>0</v>
      </c>
      <c r="DY48" s="17">
        <f t="shared" si="103"/>
        <v>0</v>
      </c>
      <c r="DZ48" s="17">
        <f t="shared" si="104"/>
        <v>0</v>
      </c>
      <c r="EA48" s="17">
        <f t="shared" si="105"/>
        <v>0</v>
      </c>
      <c r="EB48" s="17">
        <f t="shared" si="106"/>
        <v>0</v>
      </c>
      <c r="EC48" s="17">
        <f t="shared" si="107"/>
        <v>0</v>
      </c>
      <c r="ED48" s="17">
        <f t="shared" si="108"/>
        <v>0</v>
      </c>
      <c r="EE48" s="17">
        <f t="shared" si="109"/>
        <v>0</v>
      </c>
      <c r="EF48" s="17">
        <f t="shared" si="110"/>
        <v>0</v>
      </c>
      <c r="EG48" s="17">
        <f t="shared" si="111"/>
        <v>0</v>
      </c>
      <c r="EH48" s="17">
        <f t="shared" si="112"/>
        <v>0</v>
      </c>
      <c r="EI48" s="17">
        <f t="shared" si="113"/>
        <v>0</v>
      </c>
      <c r="EJ48" s="17">
        <f t="shared" si="114"/>
        <v>0</v>
      </c>
      <c r="EK48" s="17">
        <f t="shared" si="115"/>
        <v>0</v>
      </c>
      <c r="EL48" s="17">
        <f t="shared" si="116"/>
        <v>0</v>
      </c>
      <c r="EM48" s="17">
        <f t="shared" si="117"/>
        <v>0</v>
      </c>
      <c r="EN48" s="17">
        <f t="shared" si="118"/>
        <v>0</v>
      </c>
      <c r="EO48" s="17">
        <f t="shared" si="119"/>
        <v>0</v>
      </c>
      <c r="EP48" s="17">
        <f t="shared" si="120"/>
        <v>0</v>
      </c>
      <c r="EQ48" s="17">
        <f t="shared" si="121"/>
        <v>0</v>
      </c>
      <c r="ER48" s="17">
        <f t="shared" si="122"/>
        <v>0</v>
      </c>
      <c r="ES48" s="17">
        <f t="shared" si="123"/>
        <v>0</v>
      </c>
      <c r="ET48" s="17">
        <f t="shared" si="124"/>
        <v>0</v>
      </c>
      <c r="EU48" s="17">
        <f t="shared" si="125"/>
        <v>0</v>
      </c>
      <c r="EV48" s="17">
        <f t="shared" si="126"/>
        <v>0</v>
      </c>
      <c r="EW48" s="17">
        <f t="shared" si="127"/>
        <v>0</v>
      </c>
      <c r="EX48" s="17">
        <f t="shared" si="128"/>
        <v>0</v>
      </c>
      <c r="EY48" s="17">
        <f t="shared" si="129"/>
        <v>0</v>
      </c>
      <c r="EZ48" s="17">
        <f t="shared" si="130"/>
        <v>0</v>
      </c>
      <c r="FA48" s="17">
        <f t="shared" si="131"/>
        <v>0</v>
      </c>
      <c r="FB48" s="17">
        <f t="shared" si="132"/>
        <v>0</v>
      </c>
      <c r="FC48" s="17">
        <f t="shared" si="133"/>
        <v>0</v>
      </c>
      <c r="FD48" s="17">
        <f t="shared" si="134"/>
        <v>0</v>
      </c>
    </row>
    <row r="49" spans="1:160" x14ac:dyDescent="0.25">
      <c r="A49">
        <v>43</v>
      </c>
      <c r="J49" s="11" t="s">
        <v>354</v>
      </c>
      <c r="K49" s="72">
        <f xml:space="preserve"> SUM(Q26:R26)/(PI()*3^2)*10^4</f>
        <v>0</v>
      </c>
      <c r="L49" s="3"/>
      <c r="M49" s="3"/>
      <c r="N49" s="3"/>
      <c r="O49" s="3"/>
      <c r="P49" s="3"/>
      <c r="Q49" s="3"/>
      <c r="R49" s="3"/>
      <c r="S49" s="3"/>
      <c r="T49" s="3"/>
      <c r="X49">
        <f t="shared" si="2"/>
        <v>0</v>
      </c>
      <c r="Y49">
        <f t="shared" si="0"/>
        <v>0</v>
      </c>
      <c r="Z49">
        <f t="shared" si="3"/>
        <v>0</v>
      </c>
      <c r="AA49">
        <f t="shared" si="4"/>
        <v>0</v>
      </c>
      <c r="AB49">
        <f t="shared" si="5"/>
        <v>0</v>
      </c>
      <c r="AC49">
        <f t="shared" si="6"/>
        <v>0</v>
      </c>
      <c r="AD49">
        <f t="shared" si="7"/>
        <v>0</v>
      </c>
      <c r="AE49">
        <f t="shared" si="8"/>
        <v>0</v>
      </c>
      <c r="AF49">
        <f t="shared" si="9"/>
        <v>0</v>
      </c>
      <c r="AG49">
        <f t="shared" si="10"/>
        <v>0</v>
      </c>
      <c r="AH49">
        <f t="shared" si="11"/>
        <v>0</v>
      </c>
      <c r="AI49">
        <f t="shared" si="12"/>
        <v>0</v>
      </c>
      <c r="AJ49">
        <f t="shared" si="13"/>
        <v>0</v>
      </c>
      <c r="AK49">
        <f t="shared" si="14"/>
        <v>0</v>
      </c>
      <c r="AL49">
        <f t="shared" si="1"/>
        <v>0</v>
      </c>
      <c r="AN49" s="17">
        <f t="shared" si="15"/>
        <v>0</v>
      </c>
      <c r="AO49" s="17">
        <f t="shared" si="16"/>
        <v>0</v>
      </c>
      <c r="AP49" s="17">
        <f t="shared" si="17"/>
        <v>0</v>
      </c>
      <c r="AQ49" s="17">
        <f t="shared" si="18"/>
        <v>0</v>
      </c>
      <c r="AR49" s="17">
        <f t="shared" si="19"/>
        <v>0</v>
      </c>
      <c r="AS49" s="17">
        <f t="shared" si="20"/>
        <v>0</v>
      </c>
      <c r="AT49" s="17">
        <f t="shared" si="21"/>
        <v>0</v>
      </c>
      <c r="AU49" s="17">
        <f t="shared" si="22"/>
        <v>0</v>
      </c>
      <c r="AW49" s="17">
        <f t="shared" si="23"/>
        <v>0</v>
      </c>
      <c r="AX49" s="17">
        <f t="shared" si="24"/>
        <v>0</v>
      </c>
      <c r="AY49" s="17">
        <f t="shared" si="25"/>
        <v>0</v>
      </c>
      <c r="AZ49" s="17">
        <f t="shared" si="26"/>
        <v>0</v>
      </c>
      <c r="BA49" s="17">
        <f t="shared" si="27"/>
        <v>0</v>
      </c>
      <c r="BB49" s="17">
        <f t="shared" si="28"/>
        <v>0</v>
      </c>
      <c r="BC49" s="17">
        <f t="shared" si="29"/>
        <v>0</v>
      </c>
      <c r="BD49" s="17">
        <f t="shared" si="30"/>
        <v>0</v>
      </c>
      <c r="BE49" s="17">
        <f t="shared" si="31"/>
        <v>0</v>
      </c>
      <c r="BF49" s="17">
        <f t="shared" si="32"/>
        <v>0</v>
      </c>
      <c r="BG49" s="17">
        <f t="shared" si="33"/>
        <v>0</v>
      </c>
      <c r="BH49" s="17">
        <f t="shared" si="34"/>
        <v>0</v>
      </c>
      <c r="BI49" s="17">
        <f t="shared" si="35"/>
        <v>0</v>
      </c>
      <c r="BJ49" s="17">
        <f t="shared" si="36"/>
        <v>0</v>
      </c>
      <c r="BK49" s="17">
        <f t="shared" si="37"/>
        <v>0</v>
      </c>
      <c r="BL49" s="17">
        <f t="shared" si="38"/>
        <v>0</v>
      </c>
      <c r="BM49" s="17">
        <f t="shared" si="39"/>
        <v>0</v>
      </c>
      <c r="BN49" s="17">
        <f t="shared" si="40"/>
        <v>0</v>
      </c>
      <c r="BO49" s="17">
        <f t="shared" si="41"/>
        <v>0</v>
      </c>
      <c r="BP49" s="17">
        <f t="shared" si="42"/>
        <v>0</v>
      </c>
      <c r="BQ49" s="17">
        <f t="shared" si="43"/>
        <v>0</v>
      </c>
      <c r="BR49" s="17">
        <f t="shared" si="44"/>
        <v>0</v>
      </c>
      <c r="BS49" s="17">
        <f t="shared" si="45"/>
        <v>0</v>
      </c>
      <c r="BT49" s="17">
        <f t="shared" si="46"/>
        <v>0</v>
      </c>
      <c r="BU49" s="17">
        <f t="shared" si="47"/>
        <v>0</v>
      </c>
      <c r="BV49" s="17">
        <f t="shared" si="48"/>
        <v>0</v>
      </c>
      <c r="BW49" s="17">
        <f t="shared" si="49"/>
        <v>0</v>
      </c>
      <c r="BX49" s="17">
        <f t="shared" si="50"/>
        <v>0</v>
      </c>
      <c r="BY49" s="17">
        <f t="shared" si="51"/>
        <v>0</v>
      </c>
      <c r="BZ49" s="17">
        <f t="shared" si="52"/>
        <v>0</v>
      </c>
      <c r="CA49" s="17">
        <f t="shared" si="53"/>
        <v>0</v>
      </c>
      <c r="CB49" s="17">
        <f t="shared" si="54"/>
        <v>0</v>
      </c>
      <c r="CC49" s="17">
        <f t="shared" si="55"/>
        <v>0</v>
      </c>
      <c r="CD49" s="17">
        <f t="shared" si="56"/>
        <v>0</v>
      </c>
      <c r="CE49" s="17">
        <f t="shared" si="57"/>
        <v>0</v>
      </c>
      <c r="CF49" s="17">
        <f t="shared" si="58"/>
        <v>0</v>
      </c>
      <c r="CG49" s="17">
        <f t="shared" si="59"/>
        <v>0</v>
      </c>
      <c r="CH49" s="17">
        <f t="shared" si="60"/>
        <v>0</v>
      </c>
      <c r="CI49" s="17">
        <f t="shared" si="61"/>
        <v>0</v>
      </c>
      <c r="CJ49" s="17">
        <f t="shared" si="62"/>
        <v>0</v>
      </c>
      <c r="CK49" s="17">
        <f t="shared" si="63"/>
        <v>0</v>
      </c>
      <c r="CL49" s="17">
        <f t="shared" si="64"/>
        <v>0</v>
      </c>
      <c r="CM49" s="17">
        <f t="shared" si="65"/>
        <v>0</v>
      </c>
      <c r="CN49" s="17">
        <f t="shared" si="66"/>
        <v>0</v>
      </c>
      <c r="CO49" s="17">
        <f t="shared" si="67"/>
        <v>0</v>
      </c>
      <c r="CP49" s="17">
        <f t="shared" si="68"/>
        <v>0</v>
      </c>
      <c r="CQ49" s="17">
        <f t="shared" si="69"/>
        <v>0</v>
      </c>
      <c r="CR49" s="17">
        <f t="shared" si="70"/>
        <v>0</v>
      </c>
      <c r="CS49" s="17">
        <f t="shared" si="71"/>
        <v>0</v>
      </c>
      <c r="CT49" s="17">
        <f t="shared" si="72"/>
        <v>0</v>
      </c>
      <c r="CU49" s="17">
        <f t="shared" si="73"/>
        <v>0</v>
      </c>
      <c r="CV49" s="17">
        <f t="shared" si="74"/>
        <v>0</v>
      </c>
      <c r="CW49" s="17">
        <f t="shared" si="75"/>
        <v>0</v>
      </c>
      <c r="CX49" s="17">
        <f t="shared" si="76"/>
        <v>0</v>
      </c>
      <c r="CY49" s="17">
        <f t="shared" si="77"/>
        <v>0</v>
      </c>
      <c r="CZ49" s="17">
        <f t="shared" si="78"/>
        <v>0</v>
      </c>
      <c r="DA49" s="17">
        <f t="shared" si="79"/>
        <v>0</v>
      </c>
      <c r="DB49" s="17">
        <f t="shared" si="80"/>
        <v>0</v>
      </c>
      <c r="DC49" s="17">
        <f t="shared" si="81"/>
        <v>0</v>
      </c>
      <c r="DD49" s="17">
        <f t="shared" si="82"/>
        <v>0</v>
      </c>
      <c r="DE49" s="17">
        <f t="shared" si="83"/>
        <v>0</v>
      </c>
      <c r="DF49" s="17">
        <f t="shared" si="84"/>
        <v>0</v>
      </c>
      <c r="DG49" s="17">
        <f t="shared" si="85"/>
        <v>0</v>
      </c>
      <c r="DH49" s="17">
        <f t="shared" si="86"/>
        <v>0</v>
      </c>
      <c r="DI49" s="17">
        <f t="shared" si="87"/>
        <v>0</v>
      </c>
      <c r="DJ49" s="17">
        <f t="shared" si="88"/>
        <v>0</v>
      </c>
      <c r="DK49" s="17">
        <f t="shared" si="89"/>
        <v>0</v>
      </c>
      <c r="DL49" s="17">
        <f t="shared" si="90"/>
        <v>0</v>
      </c>
      <c r="DM49" s="17">
        <f t="shared" si="91"/>
        <v>0</v>
      </c>
      <c r="DN49" s="17">
        <f t="shared" si="92"/>
        <v>0</v>
      </c>
      <c r="DO49" s="17">
        <f t="shared" si="93"/>
        <v>0</v>
      </c>
      <c r="DP49" s="17">
        <f t="shared" si="94"/>
        <v>0</v>
      </c>
      <c r="DQ49" s="17">
        <f t="shared" si="95"/>
        <v>0</v>
      </c>
      <c r="DR49" s="17">
        <f t="shared" si="96"/>
        <v>0</v>
      </c>
      <c r="DS49" s="17">
        <f t="shared" si="97"/>
        <v>0</v>
      </c>
      <c r="DT49" s="17">
        <f t="shared" si="98"/>
        <v>0</v>
      </c>
      <c r="DU49" s="17">
        <f t="shared" si="99"/>
        <v>0</v>
      </c>
      <c r="DV49" s="17">
        <f t="shared" si="100"/>
        <v>0</v>
      </c>
      <c r="DW49" s="17">
        <f t="shared" si="101"/>
        <v>0</v>
      </c>
      <c r="DX49" s="17">
        <f t="shared" si="102"/>
        <v>0</v>
      </c>
      <c r="DY49" s="17">
        <f t="shared" si="103"/>
        <v>0</v>
      </c>
      <c r="DZ49" s="17">
        <f t="shared" si="104"/>
        <v>0</v>
      </c>
      <c r="EA49" s="17">
        <f t="shared" si="105"/>
        <v>0</v>
      </c>
      <c r="EB49" s="17">
        <f t="shared" si="106"/>
        <v>0</v>
      </c>
      <c r="EC49" s="17">
        <f t="shared" si="107"/>
        <v>0</v>
      </c>
      <c r="ED49" s="17">
        <f t="shared" si="108"/>
        <v>0</v>
      </c>
      <c r="EE49" s="17">
        <f t="shared" si="109"/>
        <v>0</v>
      </c>
      <c r="EF49" s="17">
        <f t="shared" si="110"/>
        <v>0</v>
      </c>
      <c r="EG49" s="17">
        <f t="shared" si="111"/>
        <v>0</v>
      </c>
      <c r="EH49" s="17">
        <f t="shared" si="112"/>
        <v>0</v>
      </c>
      <c r="EI49" s="17">
        <f t="shared" si="113"/>
        <v>0</v>
      </c>
      <c r="EJ49" s="17">
        <f t="shared" si="114"/>
        <v>0</v>
      </c>
      <c r="EK49" s="17">
        <f t="shared" si="115"/>
        <v>0</v>
      </c>
      <c r="EL49" s="17">
        <f t="shared" si="116"/>
        <v>0</v>
      </c>
      <c r="EM49" s="17">
        <f t="shared" si="117"/>
        <v>0</v>
      </c>
      <c r="EN49" s="17">
        <f t="shared" si="118"/>
        <v>0</v>
      </c>
      <c r="EO49" s="17">
        <f t="shared" si="119"/>
        <v>0</v>
      </c>
      <c r="EP49" s="17">
        <f t="shared" si="120"/>
        <v>0</v>
      </c>
      <c r="EQ49" s="17">
        <f t="shared" si="121"/>
        <v>0</v>
      </c>
      <c r="ER49" s="17">
        <f t="shared" si="122"/>
        <v>0</v>
      </c>
      <c r="ES49" s="17">
        <f t="shared" si="123"/>
        <v>0</v>
      </c>
      <c r="ET49" s="17">
        <f t="shared" si="124"/>
        <v>0</v>
      </c>
      <c r="EU49" s="17">
        <f t="shared" si="125"/>
        <v>0</v>
      </c>
      <c r="EV49" s="17">
        <f t="shared" si="126"/>
        <v>0</v>
      </c>
      <c r="EW49" s="17">
        <f t="shared" si="127"/>
        <v>0</v>
      </c>
      <c r="EX49" s="17">
        <f t="shared" si="128"/>
        <v>0</v>
      </c>
      <c r="EY49" s="17">
        <f t="shared" si="129"/>
        <v>0</v>
      </c>
      <c r="EZ49" s="17">
        <f t="shared" si="130"/>
        <v>0</v>
      </c>
      <c r="FA49" s="17">
        <f t="shared" si="131"/>
        <v>0</v>
      </c>
      <c r="FB49" s="17">
        <f t="shared" si="132"/>
        <v>0</v>
      </c>
      <c r="FC49" s="17">
        <f t="shared" si="133"/>
        <v>0</v>
      </c>
      <c r="FD49" s="17">
        <f t="shared" si="134"/>
        <v>0</v>
      </c>
    </row>
    <row r="50" spans="1:160" x14ac:dyDescent="0.25">
      <c r="A50">
        <v>44</v>
      </c>
      <c r="J50" s="11" t="s">
        <v>355</v>
      </c>
      <c r="K50" s="72">
        <f>SUM(R26:S26)/(PI()*6^2)*10^4</f>
        <v>0</v>
      </c>
      <c r="L50" s="3"/>
      <c r="M50" s="3"/>
      <c r="N50" s="3"/>
      <c r="O50" s="3"/>
      <c r="P50" s="3"/>
      <c r="Q50" s="3"/>
      <c r="R50" s="3"/>
      <c r="S50" s="3"/>
      <c r="T50" s="3"/>
      <c r="X50">
        <f t="shared" si="2"/>
        <v>0</v>
      </c>
      <c r="Y50">
        <f t="shared" si="0"/>
        <v>0</v>
      </c>
      <c r="Z50">
        <f t="shared" si="3"/>
        <v>0</v>
      </c>
      <c r="AA50">
        <f t="shared" si="4"/>
        <v>0</v>
      </c>
      <c r="AB50">
        <f t="shared" si="5"/>
        <v>0</v>
      </c>
      <c r="AC50">
        <f t="shared" si="6"/>
        <v>0</v>
      </c>
      <c r="AD50">
        <f t="shared" si="7"/>
        <v>0</v>
      </c>
      <c r="AE50">
        <f t="shared" si="8"/>
        <v>0</v>
      </c>
      <c r="AF50">
        <f t="shared" si="9"/>
        <v>0</v>
      </c>
      <c r="AG50">
        <f t="shared" si="10"/>
        <v>0</v>
      </c>
      <c r="AH50">
        <f t="shared" si="11"/>
        <v>0</v>
      </c>
      <c r="AI50">
        <f t="shared" si="12"/>
        <v>0</v>
      </c>
      <c r="AJ50">
        <f t="shared" si="13"/>
        <v>0</v>
      </c>
      <c r="AK50">
        <f t="shared" si="14"/>
        <v>0</v>
      </c>
      <c r="AL50">
        <f t="shared" si="1"/>
        <v>0</v>
      </c>
      <c r="AN50" s="17">
        <f t="shared" si="15"/>
        <v>0</v>
      </c>
      <c r="AO50" s="17">
        <f t="shared" si="16"/>
        <v>0</v>
      </c>
      <c r="AP50" s="17">
        <f t="shared" si="17"/>
        <v>0</v>
      </c>
      <c r="AQ50" s="17">
        <f t="shared" si="18"/>
        <v>0</v>
      </c>
      <c r="AR50" s="17">
        <f t="shared" si="19"/>
        <v>0</v>
      </c>
      <c r="AS50" s="17">
        <f t="shared" si="20"/>
        <v>0</v>
      </c>
      <c r="AT50" s="17">
        <f t="shared" si="21"/>
        <v>0</v>
      </c>
      <c r="AU50" s="17">
        <f t="shared" si="22"/>
        <v>0</v>
      </c>
      <c r="AW50" s="17">
        <f t="shared" si="23"/>
        <v>0</v>
      </c>
      <c r="AX50" s="17">
        <f t="shared" si="24"/>
        <v>0</v>
      </c>
      <c r="AY50" s="17">
        <f t="shared" si="25"/>
        <v>0</v>
      </c>
      <c r="AZ50" s="17">
        <f t="shared" si="26"/>
        <v>0</v>
      </c>
      <c r="BA50" s="17">
        <f t="shared" si="27"/>
        <v>0</v>
      </c>
      <c r="BB50" s="17">
        <f t="shared" si="28"/>
        <v>0</v>
      </c>
      <c r="BC50" s="17">
        <f t="shared" si="29"/>
        <v>0</v>
      </c>
      <c r="BD50" s="17">
        <f t="shared" si="30"/>
        <v>0</v>
      </c>
      <c r="BE50" s="17">
        <f t="shared" si="31"/>
        <v>0</v>
      </c>
      <c r="BF50" s="17">
        <f t="shared" si="32"/>
        <v>0</v>
      </c>
      <c r="BG50" s="17">
        <f t="shared" si="33"/>
        <v>0</v>
      </c>
      <c r="BH50" s="17">
        <f t="shared" si="34"/>
        <v>0</v>
      </c>
      <c r="BI50" s="17">
        <f t="shared" si="35"/>
        <v>0</v>
      </c>
      <c r="BJ50" s="17">
        <f t="shared" si="36"/>
        <v>0</v>
      </c>
      <c r="BK50" s="17">
        <f t="shared" si="37"/>
        <v>0</v>
      </c>
      <c r="BL50" s="17">
        <f t="shared" si="38"/>
        <v>0</v>
      </c>
      <c r="BM50" s="17">
        <f t="shared" si="39"/>
        <v>0</v>
      </c>
      <c r="BN50" s="17">
        <f t="shared" si="40"/>
        <v>0</v>
      </c>
      <c r="BO50" s="17">
        <f t="shared" si="41"/>
        <v>0</v>
      </c>
      <c r="BP50" s="17">
        <f t="shared" si="42"/>
        <v>0</v>
      </c>
      <c r="BQ50" s="17">
        <f t="shared" si="43"/>
        <v>0</v>
      </c>
      <c r="BR50" s="17">
        <f t="shared" si="44"/>
        <v>0</v>
      </c>
      <c r="BS50" s="17">
        <f t="shared" si="45"/>
        <v>0</v>
      </c>
      <c r="BT50" s="17">
        <f t="shared" si="46"/>
        <v>0</v>
      </c>
      <c r="BU50" s="17">
        <f t="shared" si="47"/>
        <v>0</v>
      </c>
      <c r="BV50" s="17">
        <f t="shared" si="48"/>
        <v>0</v>
      </c>
      <c r="BW50" s="17">
        <f t="shared" si="49"/>
        <v>0</v>
      </c>
      <c r="BX50" s="17">
        <f t="shared" si="50"/>
        <v>0</v>
      </c>
      <c r="BY50" s="17">
        <f t="shared" si="51"/>
        <v>0</v>
      </c>
      <c r="BZ50" s="17">
        <f t="shared" si="52"/>
        <v>0</v>
      </c>
      <c r="CA50" s="17">
        <f t="shared" si="53"/>
        <v>0</v>
      </c>
      <c r="CB50" s="17">
        <f t="shared" si="54"/>
        <v>0</v>
      </c>
      <c r="CC50" s="17">
        <f t="shared" si="55"/>
        <v>0</v>
      </c>
      <c r="CD50" s="17">
        <f t="shared" si="56"/>
        <v>0</v>
      </c>
      <c r="CE50" s="17">
        <f t="shared" si="57"/>
        <v>0</v>
      </c>
      <c r="CF50" s="17">
        <f t="shared" si="58"/>
        <v>0</v>
      </c>
      <c r="CG50" s="17">
        <f t="shared" si="59"/>
        <v>0</v>
      </c>
      <c r="CH50" s="17">
        <f t="shared" si="60"/>
        <v>0</v>
      </c>
      <c r="CI50" s="17">
        <f t="shared" si="61"/>
        <v>0</v>
      </c>
      <c r="CJ50" s="17">
        <f t="shared" si="62"/>
        <v>0</v>
      </c>
      <c r="CK50" s="17">
        <f t="shared" si="63"/>
        <v>0</v>
      </c>
      <c r="CL50" s="17">
        <f t="shared" si="64"/>
        <v>0</v>
      </c>
      <c r="CM50" s="17">
        <f t="shared" si="65"/>
        <v>0</v>
      </c>
      <c r="CN50" s="17">
        <f t="shared" si="66"/>
        <v>0</v>
      </c>
      <c r="CO50" s="17">
        <f t="shared" si="67"/>
        <v>0</v>
      </c>
      <c r="CP50" s="17">
        <f t="shared" si="68"/>
        <v>0</v>
      </c>
      <c r="CQ50" s="17">
        <f t="shared" si="69"/>
        <v>0</v>
      </c>
      <c r="CR50" s="17">
        <f t="shared" si="70"/>
        <v>0</v>
      </c>
      <c r="CS50" s="17">
        <f t="shared" si="71"/>
        <v>0</v>
      </c>
      <c r="CT50" s="17">
        <f t="shared" si="72"/>
        <v>0</v>
      </c>
      <c r="CU50" s="17">
        <f t="shared" si="73"/>
        <v>0</v>
      </c>
      <c r="CV50" s="17">
        <f t="shared" si="74"/>
        <v>0</v>
      </c>
      <c r="CW50" s="17">
        <f t="shared" si="75"/>
        <v>0</v>
      </c>
      <c r="CX50" s="17">
        <f t="shared" si="76"/>
        <v>0</v>
      </c>
      <c r="CY50" s="17">
        <f t="shared" si="77"/>
        <v>0</v>
      </c>
      <c r="CZ50" s="17">
        <f t="shared" si="78"/>
        <v>0</v>
      </c>
      <c r="DA50" s="17">
        <f t="shared" si="79"/>
        <v>0</v>
      </c>
      <c r="DB50" s="17">
        <f t="shared" si="80"/>
        <v>0</v>
      </c>
      <c r="DC50" s="17">
        <f t="shared" si="81"/>
        <v>0</v>
      </c>
      <c r="DD50" s="17">
        <f t="shared" si="82"/>
        <v>0</v>
      </c>
      <c r="DE50" s="17">
        <f t="shared" si="83"/>
        <v>0</v>
      </c>
      <c r="DF50" s="17">
        <f t="shared" si="84"/>
        <v>0</v>
      </c>
      <c r="DG50" s="17">
        <f t="shared" si="85"/>
        <v>0</v>
      </c>
      <c r="DH50" s="17">
        <f t="shared" si="86"/>
        <v>0</v>
      </c>
      <c r="DI50" s="17">
        <f t="shared" si="87"/>
        <v>0</v>
      </c>
      <c r="DJ50" s="17">
        <f t="shared" si="88"/>
        <v>0</v>
      </c>
      <c r="DK50" s="17">
        <f t="shared" si="89"/>
        <v>0</v>
      </c>
      <c r="DL50" s="17">
        <f t="shared" si="90"/>
        <v>0</v>
      </c>
      <c r="DM50" s="17">
        <f t="shared" si="91"/>
        <v>0</v>
      </c>
      <c r="DN50" s="17">
        <f t="shared" si="92"/>
        <v>0</v>
      </c>
      <c r="DO50" s="17">
        <f t="shared" si="93"/>
        <v>0</v>
      </c>
      <c r="DP50" s="17">
        <f t="shared" si="94"/>
        <v>0</v>
      </c>
      <c r="DQ50" s="17">
        <f t="shared" si="95"/>
        <v>0</v>
      </c>
      <c r="DR50" s="17">
        <f t="shared" si="96"/>
        <v>0</v>
      </c>
      <c r="DS50" s="17">
        <f t="shared" si="97"/>
        <v>0</v>
      </c>
      <c r="DT50" s="17">
        <f t="shared" si="98"/>
        <v>0</v>
      </c>
      <c r="DU50" s="17">
        <f t="shared" si="99"/>
        <v>0</v>
      </c>
      <c r="DV50" s="17">
        <f t="shared" si="100"/>
        <v>0</v>
      </c>
      <c r="DW50" s="17">
        <f t="shared" si="101"/>
        <v>0</v>
      </c>
      <c r="DX50" s="17">
        <f t="shared" si="102"/>
        <v>0</v>
      </c>
      <c r="DY50" s="17">
        <f t="shared" si="103"/>
        <v>0</v>
      </c>
      <c r="DZ50" s="17">
        <f t="shared" si="104"/>
        <v>0</v>
      </c>
      <c r="EA50" s="17">
        <f t="shared" si="105"/>
        <v>0</v>
      </c>
      <c r="EB50" s="17">
        <f t="shared" si="106"/>
        <v>0</v>
      </c>
      <c r="EC50" s="17">
        <f t="shared" si="107"/>
        <v>0</v>
      </c>
      <c r="ED50" s="17">
        <f t="shared" si="108"/>
        <v>0</v>
      </c>
      <c r="EE50" s="17">
        <f t="shared" si="109"/>
        <v>0</v>
      </c>
      <c r="EF50" s="17">
        <f t="shared" si="110"/>
        <v>0</v>
      </c>
      <c r="EG50" s="17">
        <f t="shared" si="111"/>
        <v>0</v>
      </c>
      <c r="EH50" s="17">
        <f t="shared" si="112"/>
        <v>0</v>
      </c>
      <c r="EI50" s="17">
        <f t="shared" si="113"/>
        <v>0</v>
      </c>
      <c r="EJ50" s="17">
        <f t="shared" si="114"/>
        <v>0</v>
      </c>
      <c r="EK50" s="17">
        <f t="shared" si="115"/>
        <v>0</v>
      </c>
      <c r="EL50" s="17">
        <f t="shared" si="116"/>
        <v>0</v>
      </c>
      <c r="EM50" s="17">
        <f t="shared" si="117"/>
        <v>0</v>
      </c>
      <c r="EN50" s="17">
        <f t="shared" si="118"/>
        <v>0</v>
      </c>
      <c r="EO50" s="17">
        <f t="shared" si="119"/>
        <v>0</v>
      </c>
      <c r="EP50" s="17">
        <f t="shared" si="120"/>
        <v>0</v>
      </c>
      <c r="EQ50" s="17">
        <f t="shared" si="121"/>
        <v>0</v>
      </c>
      <c r="ER50" s="17">
        <f t="shared" si="122"/>
        <v>0</v>
      </c>
      <c r="ES50" s="17">
        <f t="shared" si="123"/>
        <v>0</v>
      </c>
      <c r="ET50" s="17">
        <f t="shared" si="124"/>
        <v>0</v>
      </c>
      <c r="EU50" s="17">
        <f t="shared" si="125"/>
        <v>0</v>
      </c>
      <c r="EV50" s="17">
        <f t="shared" si="126"/>
        <v>0</v>
      </c>
      <c r="EW50" s="17">
        <f t="shared" si="127"/>
        <v>0</v>
      </c>
      <c r="EX50" s="17">
        <f t="shared" si="128"/>
        <v>0</v>
      </c>
      <c r="EY50" s="17">
        <f t="shared" si="129"/>
        <v>0</v>
      </c>
      <c r="EZ50" s="17">
        <f t="shared" si="130"/>
        <v>0</v>
      </c>
      <c r="FA50" s="17">
        <f t="shared" si="131"/>
        <v>0</v>
      </c>
      <c r="FB50" s="17">
        <f t="shared" si="132"/>
        <v>0</v>
      </c>
      <c r="FC50" s="17">
        <f t="shared" si="133"/>
        <v>0</v>
      </c>
      <c r="FD50" s="17">
        <f t="shared" si="134"/>
        <v>0</v>
      </c>
    </row>
    <row r="51" spans="1:160" x14ac:dyDescent="0.25">
      <c r="A51">
        <v>45</v>
      </c>
      <c r="K51" s="72"/>
      <c r="X51">
        <f t="shared" si="2"/>
        <v>0</v>
      </c>
      <c r="Y51">
        <f t="shared" si="0"/>
        <v>0</v>
      </c>
      <c r="Z51">
        <f t="shared" si="3"/>
        <v>0</v>
      </c>
      <c r="AA51">
        <f t="shared" si="4"/>
        <v>0</v>
      </c>
      <c r="AB51">
        <f t="shared" si="5"/>
        <v>0</v>
      </c>
      <c r="AC51">
        <f t="shared" si="6"/>
        <v>0</v>
      </c>
      <c r="AD51">
        <f t="shared" si="7"/>
        <v>0</v>
      </c>
      <c r="AE51">
        <f t="shared" si="8"/>
        <v>0</v>
      </c>
      <c r="AF51">
        <f t="shared" si="9"/>
        <v>0</v>
      </c>
      <c r="AG51">
        <f t="shared" si="10"/>
        <v>0</v>
      </c>
      <c r="AH51">
        <f t="shared" si="11"/>
        <v>0</v>
      </c>
      <c r="AI51">
        <f t="shared" si="12"/>
        <v>0</v>
      </c>
      <c r="AJ51">
        <f t="shared" si="13"/>
        <v>0</v>
      </c>
      <c r="AK51">
        <f t="shared" si="14"/>
        <v>0</v>
      </c>
      <c r="AL51">
        <f t="shared" si="1"/>
        <v>0</v>
      </c>
      <c r="AN51" s="17">
        <f t="shared" si="15"/>
        <v>0</v>
      </c>
      <c r="AO51" s="17">
        <f t="shared" si="16"/>
        <v>0</v>
      </c>
      <c r="AP51" s="17">
        <f t="shared" si="17"/>
        <v>0</v>
      </c>
      <c r="AQ51" s="17">
        <f t="shared" si="18"/>
        <v>0</v>
      </c>
      <c r="AR51" s="17">
        <f t="shared" si="19"/>
        <v>0</v>
      </c>
      <c r="AS51" s="17">
        <f t="shared" si="20"/>
        <v>0</v>
      </c>
      <c r="AT51" s="17">
        <f t="shared" si="21"/>
        <v>0</v>
      </c>
      <c r="AU51" s="17">
        <f t="shared" si="22"/>
        <v>0</v>
      </c>
      <c r="AW51" s="17">
        <f t="shared" si="23"/>
        <v>0</v>
      </c>
      <c r="AX51" s="17">
        <f t="shared" si="24"/>
        <v>0</v>
      </c>
      <c r="AY51" s="17">
        <f t="shared" si="25"/>
        <v>0</v>
      </c>
      <c r="AZ51" s="17">
        <f t="shared" si="26"/>
        <v>0</v>
      </c>
      <c r="BA51" s="17">
        <f t="shared" si="27"/>
        <v>0</v>
      </c>
      <c r="BB51" s="17">
        <f t="shared" si="28"/>
        <v>0</v>
      </c>
      <c r="BC51" s="17">
        <f t="shared" si="29"/>
        <v>0</v>
      </c>
      <c r="BD51" s="17">
        <f t="shared" si="30"/>
        <v>0</v>
      </c>
      <c r="BE51" s="17">
        <f t="shared" si="31"/>
        <v>0</v>
      </c>
      <c r="BF51" s="17">
        <f t="shared" si="32"/>
        <v>0</v>
      </c>
      <c r="BG51" s="17">
        <f t="shared" si="33"/>
        <v>0</v>
      </c>
      <c r="BH51" s="17">
        <f t="shared" si="34"/>
        <v>0</v>
      </c>
      <c r="BI51" s="17">
        <f t="shared" si="35"/>
        <v>0</v>
      </c>
      <c r="BJ51" s="17">
        <f t="shared" si="36"/>
        <v>0</v>
      </c>
      <c r="BK51" s="17">
        <f t="shared" si="37"/>
        <v>0</v>
      </c>
      <c r="BL51" s="17">
        <f t="shared" si="38"/>
        <v>0</v>
      </c>
      <c r="BM51" s="17">
        <f t="shared" si="39"/>
        <v>0</v>
      </c>
      <c r="BN51" s="17">
        <f t="shared" si="40"/>
        <v>0</v>
      </c>
      <c r="BO51" s="17">
        <f t="shared" si="41"/>
        <v>0</v>
      </c>
      <c r="BP51" s="17">
        <f t="shared" si="42"/>
        <v>0</v>
      </c>
      <c r="BQ51" s="17">
        <f t="shared" si="43"/>
        <v>0</v>
      </c>
      <c r="BR51" s="17">
        <f t="shared" si="44"/>
        <v>0</v>
      </c>
      <c r="BS51" s="17">
        <f t="shared" si="45"/>
        <v>0</v>
      </c>
      <c r="BT51" s="17">
        <f t="shared" si="46"/>
        <v>0</v>
      </c>
      <c r="BU51" s="17">
        <f t="shared" si="47"/>
        <v>0</v>
      </c>
      <c r="BV51" s="17">
        <f t="shared" si="48"/>
        <v>0</v>
      </c>
      <c r="BW51" s="17">
        <f t="shared" si="49"/>
        <v>0</v>
      </c>
      <c r="BX51" s="17">
        <f t="shared" si="50"/>
        <v>0</v>
      </c>
      <c r="BY51" s="17">
        <f t="shared" si="51"/>
        <v>0</v>
      </c>
      <c r="BZ51" s="17">
        <f t="shared" si="52"/>
        <v>0</v>
      </c>
      <c r="CA51" s="17">
        <f t="shared" si="53"/>
        <v>0</v>
      </c>
      <c r="CB51" s="17">
        <f t="shared" si="54"/>
        <v>0</v>
      </c>
      <c r="CC51" s="17">
        <f t="shared" si="55"/>
        <v>0</v>
      </c>
      <c r="CD51" s="17">
        <f t="shared" si="56"/>
        <v>0</v>
      </c>
      <c r="CE51" s="17">
        <f t="shared" si="57"/>
        <v>0</v>
      </c>
      <c r="CF51" s="17">
        <f t="shared" si="58"/>
        <v>0</v>
      </c>
      <c r="CG51" s="17">
        <f t="shared" si="59"/>
        <v>0</v>
      </c>
      <c r="CH51" s="17">
        <f t="shared" si="60"/>
        <v>0</v>
      </c>
      <c r="CI51" s="17">
        <f t="shared" si="61"/>
        <v>0</v>
      </c>
      <c r="CJ51" s="17">
        <f t="shared" si="62"/>
        <v>0</v>
      </c>
      <c r="CK51" s="17">
        <f t="shared" si="63"/>
        <v>0</v>
      </c>
      <c r="CL51" s="17">
        <f t="shared" si="64"/>
        <v>0</v>
      </c>
      <c r="CM51" s="17">
        <f t="shared" si="65"/>
        <v>0</v>
      </c>
      <c r="CN51" s="17">
        <f t="shared" si="66"/>
        <v>0</v>
      </c>
      <c r="CO51" s="17">
        <f t="shared" si="67"/>
        <v>0</v>
      </c>
      <c r="CP51" s="17">
        <f t="shared" si="68"/>
        <v>0</v>
      </c>
      <c r="CQ51" s="17">
        <f t="shared" si="69"/>
        <v>0</v>
      </c>
      <c r="CR51" s="17">
        <f t="shared" si="70"/>
        <v>0</v>
      </c>
      <c r="CS51" s="17">
        <f t="shared" si="71"/>
        <v>0</v>
      </c>
      <c r="CT51" s="17">
        <f t="shared" si="72"/>
        <v>0</v>
      </c>
      <c r="CU51" s="17">
        <f t="shared" si="73"/>
        <v>0</v>
      </c>
      <c r="CV51" s="17">
        <f t="shared" si="74"/>
        <v>0</v>
      </c>
      <c r="CW51" s="17">
        <f t="shared" si="75"/>
        <v>0</v>
      </c>
      <c r="CX51" s="17">
        <f t="shared" si="76"/>
        <v>0</v>
      </c>
      <c r="CY51" s="17">
        <f t="shared" si="77"/>
        <v>0</v>
      </c>
      <c r="CZ51" s="17">
        <f t="shared" si="78"/>
        <v>0</v>
      </c>
      <c r="DA51" s="17">
        <f t="shared" si="79"/>
        <v>0</v>
      </c>
      <c r="DB51" s="17">
        <f t="shared" si="80"/>
        <v>0</v>
      </c>
      <c r="DC51" s="17">
        <f t="shared" si="81"/>
        <v>0</v>
      </c>
      <c r="DD51" s="17">
        <f t="shared" si="82"/>
        <v>0</v>
      </c>
      <c r="DE51" s="17">
        <f t="shared" si="83"/>
        <v>0</v>
      </c>
      <c r="DF51" s="17">
        <f t="shared" si="84"/>
        <v>0</v>
      </c>
      <c r="DG51" s="17">
        <f t="shared" si="85"/>
        <v>0</v>
      </c>
      <c r="DH51" s="17">
        <f t="shared" si="86"/>
        <v>0</v>
      </c>
      <c r="DI51" s="17">
        <f t="shared" si="87"/>
        <v>0</v>
      </c>
      <c r="DJ51" s="17">
        <f t="shared" si="88"/>
        <v>0</v>
      </c>
      <c r="DK51" s="17">
        <f t="shared" si="89"/>
        <v>0</v>
      </c>
      <c r="DL51" s="17">
        <f t="shared" si="90"/>
        <v>0</v>
      </c>
      <c r="DM51" s="17">
        <f t="shared" si="91"/>
        <v>0</v>
      </c>
      <c r="DN51" s="17">
        <f t="shared" si="92"/>
        <v>0</v>
      </c>
      <c r="DO51" s="17">
        <f t="shared" si="93"/>
        <v>0</v>
      </c>
      <c r="DP51" s="17">
        <f t="shared" si="94"/>
        <v>0</v>
      </c>
      <c r="DQ51" s="17">
        <f t="shared" si="95"/>
        <v>0</v>
      </c>
      <c r="DR51" s="17">
        <f t="shared" si="96"/>
        <v>0</v>
      </c>
      <c r="DS51" s="17">
        <f t="shared" si="97"/>
        <v>0</v>
      </c>
      <c r="DT51" s="17">
        <f t="shared" si="98"/>
        <v>0</v>
      </c>
      <c r="DU51" s="17">
        <f t="shared" si="99"/>
        <v>0</v>
      </c>
      <c r="DV51" s="17">
        <f t="shared" si="100"/>
        <v>0</v>
      </c>
      <c r="DW51" s="17">
        <f t="shared" si="101"/>
        <v>0</v>
      </c>
      <c r="DX51" s="17">
        <f t="shared" si="102"/>
        <v>0</v>
      </c>
      <c r="DY51" s="17">
        <f t="shared" si="103"/>
        <v>0</v>
      </c>
      <c r="DZ51" s="17">
        <f t="shared" si="104"/>
        <v>0</v>
      </c>
      <c r="EA51" s="17">
        <f t="shared" si="105"/>
        <v>0</v>
      </c>
      <c r="EB51" s="17">
        <f t="shared" si="106"/>
        <v>0</v>
      </c>
      <c r="EC51" s="17">
        <f t="shared" si="107"/>
        <v>0</v>
      </c>
      <c r="ED51" s="17">
        <f t="shared" si="108"/>
        <v>0</v>
      </c>
      <c r="EE51" s="17">
        <f t="shared" si="109"/>
        <v>0</v>
      </c>
      <c r="EF51" s="17">
        <f t="shared" si="110"/>
        <v>0</v>
      </c>
      <c r="EG51" s="17">
        <f t="shared" si="111"/>
        <v>0</v>
      </c>
      <c r="EH51" s="17">
        <f t="shared" si="112"/>
        <v>0</v>
      </c>
      <c r="EI51" s="17">
        <f t="shared" si="113"/>
        <v>0</v>
      </c>
      <c r="EJ51" s="17">
        <f t="shared" si="114"/>
        <v>0</v>
      </c>
      <c r="EK51" s="17">
        <f t="shared" si="115"/>
        <v>0</v>
      </c>
      <c r="EL51" s="17">
        <f t="shared" si="116"/>
        <v>0</v>
      </c>
      <c r="EM51" s="17">
        <f t="shared" si="117"/>
        <v>0</v>
      </c>
      <c r="EN51" s="17">
        <f t="shared" si="118"/>
        <v>0</v>
      </c>
      <c r="EO51" s="17">
        <f t="shared" si="119"/>
        <v>0</v>
      </c>
      <c r="EP51" s="17">
        <f t="shared" si="120"/>
        <v>0</v>
      </c>
      <c r="EQ51" s="17">
        <f t="shared" si="121"/>
        <v>0</v>
      </c>
      <c r="ER51" s="17">
        <f t="shared" si="122"/>
        <v>0</v>
      </c>
      <c r="ES51" s="17">
        <f t="shared" si="123"/>
        <v>0</v>
      </c>
      <c r="ET51" s="17">
        <f t="shared" si="124"/>
        <v>0</v>
      </c>
      <c r="EU51" s="17">
        <f t="shared" si="125"/>
        <v>0</v>
      </c>
      <c r="EV51" s="17">
        <f t="shared" si="126"/>
        <v>0</v>
      </c>
      <c r="EW51" s="17">
        <f t="shared" si="127"/>
        <v>0</v>
      </c>
      <c r="EX51" s="17">
        <f t="shared" si="128"/>
        <v>0</v>
      </c>
      <c r="EY51" s="17">
        <f t="shared" si="129"/>
        <v>0</v>
      </c>
      <c r="EZ51" s="17">
        <f t="shared" si="130"/>
        <v>0</v>
      </c>
      <c r="FA51" s="17">
        <f t="shared" si="131"/>
        <v>0</v>
      </c>
      <c r="FB51" s="17">
        <f t="shared" si="132"/>
        <v>0</v>
      </c>
      <c r="FC51" s="17">
        <f t="shared" si="133"/>
        <v>0</v>
      </c>
      <c r="FD51" s="17">
        <f t="shared" si="134"/>
        <v>0</v>
      </c>
    </row>
    <row r="52" spans="1:160" x14ac:dyDescent="0.25">
      <c r="A52">
        <v>46</v>
      </c>
      <c r="K52" s="72"/>
      <c r="X52">
        <f t="shared" si="2"/>
        <v>0</v>
      </c>
      <c r="Y52">
        <f t="shared" si="0"/>
        <v>0</v>
      </c>
      <c r="Z52">
        <f t="shared" si="3"/>
        <v>0</v>
      </c>
      <c r="AA52">
        <f t="shared" si="4"/>
        <v>0</v>
      </c>
      <c r="AB52">
        <f t="shared" si="5"/>
        <v>0</v>
      </c>
      <c r="AC52">
        <f t="shared" si="6"/>
        <v>0</v>
      </c>
      <c r="AD52">
        <f t="shared" si="7"/>
        <v>0</v>
      </c>
      <c r="AE52">
        <f t="shared" si="8"/>
        <v>0</v>
      </c>
      <c r="AF52">
        <f t="shared" si="9"/>
        <v>0</v>
      </c>
      <c r="AG52">
        <f t="shared" si="10"/>
        <v>0</v>
      </c>
      <c r="AH52">
        <f t="shared" si="11"/>
        <v>0</v>
      </c>
      <c r="AI52">
        <f t="shared" si="12"/>
        <v>0</v>
      </c>
      <c r="AJ52">
        <f t="shared" si="13"/>
        <v>0</v>
      </c>
      <c r="AK52">
        <f t="shared" si="14"/>
        <v>0</v>
      </c>
      <c r="AL52">
        <f t="shared" si="1"/>
        <v>0</v>
      </c>
      <c r="AN52" s="17">
        <f t="shared" si="15"/>
        <v>0</v>
      </c>
      <c r="AO52" s="17">
        <f t="shared" si="16"/>
        <v>0</v>
      </c>
      <c r="AP52" s="17">
        <f t="shared" si="17"/>
        <v>0</v>
      </c>
      <c r="AQ52" s="17">
        <f t="shared" si="18"/>
        <v>0</v>
      </c>
      <c r="AR52" s="17">
        <f t="shared" si="19"/>
        <v>0</v>
      </c>
      <c r="AS52" s="17">
        <f t="shared" si="20"/>
        <v>0</v>
      </c>
      <c r="AT52" s="17">
        <f t="shared" si="21"/>
        <v>0</v>
      </c>
      <c r="AU52" s="17">
        <f t="shared" si="22"/>
        <v>0</v>
      </c>
      <c r="AW52" s="17">
        <f t="shared" si="23"/>
        <v>0</v>
      </c>
      <c r="AX52" s="17">
        <f t="shared" si="24"/>
        <v>0</v>
      </c>
      <c r="AY52" s="17">
        <f t="shared" si="25"/>
        <v>0</v>
      </c>
      <c r="AZ52" s="17">
        <f t="shared" si="26"/>
        <v>0</v>
      </c>
      <c r="BA52" s="17">
        <f t="shared" si="27"/>
        <v>0</v>
      </c>
      <c r="BB52" s="17">
        <f t="shared" si="28"/>
        <v>0</v>
      </c>
      <c r="BC52" s="17">
        <f t="shared" si="29"/>
        <v>0</v>
      </c>
      <c r="BD52" s="17">
        <f t="shared" si="30"/>
        <v>0</v>
      </c>
      <c r="BE52" s="17">
        <f t="shared" si="31"/>
        <v>0</v>
      </c>
      <c r="BF52" s="17">
        <f t="shared" si="32"/>
        <v>0</v>
      </c>
      <c r="BG52" s="17">
        <f t="shared" si="33"/>
        <v>0</v>
      </c>
      <c r="BH52" s="17">
        <f t="shared" si="34"/>
        <v>0</v>
      </c>
      <c r="BI52" s="17">
        <f t="shared" si="35"/>
        <v>0</v>
      </c>
      <c r="BJ52" s="17">
        <f t="shared" si="36"/>
        <v>0</v>
      </c>
      <c r="BK52" s="17">
        <f t="shared" si="37"/>
        <v>0</v>
      </c>
      <c r="BL52" s="17">
        <f t="shared" si="38"/>
        <v>0</v>
      </c>
      <c r="BM52" s="17">
        <f t="shared" si="39"/>
        <v>0</v>
      </c>
      <c r="BN52" s="17">
        <f t="shared" si="40"/>
        <v>0</v>
      </c>
      <c r="BO52" s="17">
        <f t="shared" si="41"/>
        <v>0</v>
      </c>
      <c r="BP52" s="17">
        <f t="shared" si="42"/>
        <v>0</v>
      </c>
      <c r="BQ52" s="17">
        <f t="shared" si="43"/>
        <v>0</v>
      </c>
      <c r="BR52" s="17">
        <f t="shared" si="44"/>
        <v>0</v>
      </c>
      <c r="BS52" s="17">
        <f t="shared" si="45"/>
        <v>0</v>
      </c>
      <c r="BT52" s="17">
        <f t="shared" si="46"/>
        <v>0</v>
      </c>
      <c r="BU52" s="17">
        <f t="shared" si="47"/>
        <v>0</v>
      </c>
      <c r="BV52" s="17">
        <f t="shared" si="48"/>
        <v>0</v>
      </c>
      <c r="BW52" s="17">
        <f t="shared" si="49"/>
        <v>0</v>
      </c>
      <c r="BX52" s="17">
        <f t="shared" si="50"/>
        <v>0</v>
      </c>
      <c r="BY52" s="17">
        <f t="shared" si="51"/>
        <v>0</v>
      </c>
      <c r="BZ52" s="17">
        <f t="shared" si="52"/>
        <v>0</v>
      </c>
      <c r="CA52" s="17">
        <f t="shared" si="53"/>
        <v>0</v>
      </c>
      <c r="CB52" s="17">
        <f t="shared" si="54"/>
        <v>0</v>
      </c>
      <c r="CC52" s="17">
        <f t="shared" si="55"/>
        <v>0</v>
      </c>
      <c r="CD52" s="17">
        <f t="shared" si="56"/>
        <v>0</v>
      </c>
      <c r="CE52" s="17">
        <f t="shared" si="57"/>
        <v>0</v>
      </c>
      <c r="CF52" s="17">
        <f t="shared" si="58"/>
        <v>0</v>
      </c>
      <c r="CG52" s="17">
        <f t="shared" si="59"/>
        <v>0</v>
      </c>
      <c r="CH52" s="17">
        <f t="shared" si="60"/>
        <v>0</v>
      </c>
      <c r="CI52" s="17">
        <f t="shared" si="61"/>
        <v>0</v>
      </c>
      <c r="CJ52" s="17">
        <f t="shared" si="62"/>
        <v>0</v>
      </c>
      <c r="CK52" s="17">
        <f t="shared" si="63"/>
        <v>0</v>
      </c>
      <c r="CL52" s="17">
        <f t="shared" si="64"/>
        <v>0</v>
      </c>
      <c r="CM52" s="17">
        <f t="shared" si="65"/>
        <v>0</v>
      </c>
      <c r="CN52" s="17">
        <f t="shared" si="66"/>
        <v>0</v>
      </c>
      <c r="CO52" s="17">
        <f t="shared" si="67"/>
        <v>0</v>
      </c>
      <c r="CP52" s="17">
        <f t="shared" si="68"/>
        <v>0</v>
      </c>
      <c r="CQ52" s="17">
        <f t="shared" si="69"/>
        <v>0</v>
      </c>
      <c r="CR52" s="17">
        <f t="shared" si="70"/>
        <v>0</v>
      </c>
      <c r="CS52" s="17">
        <f t="shared" si="71"/>
        <v>0</v>
      </c>
      <c r="CT52" s="17">
        <f t="shared" si="72"/>
        <v>0</v>
      </c>
      <c r="CU52" s="17">
        <f t="shared" si="73"/>
        <v>0</v>
      </c>
      <c r="CV52" s="17">
        <f t="shared" si="74"/>
        <v>0</v>
      </c>
      <c r="CW52" s="17">
        <f t="shared" si="75"/>
        <v>0</v>
      </c>
      <c r="CX52" s="17">
        <f t="shared" si="76"/>
        <v>0</v>
      </c>
      <c r="CY52" s="17">
        <f t="shared" si="77"/>
        <v>0</v>
      </c>
      <c r="CZ52" s="17">
        <f t="shared" si="78"/>
        <v>0</v>
      </c>
      <c r="DA52" s="17">
        <f t="shared" si="79"/>
        <v>0</v>
      </c>
      <c r="DB52" s="17">
        <f t="shared" si="80"/>
        <v>0</v>
      </c>
      <c r="DC52" s="17">
        <f t="shared" si="81"/>
        <v>0</v>
      </c>
      <c r="DD52" s="17">
        <f t="shared" si="82"/>
        <v>0</v>
      </c>
      <c r="DE52" s="17">
        <f t="shared" si="83"/>
        <v>0</v>
      </c>
      <c r="DF52" s="17">
        <f t="shared" si="84"/>
        <v>0</v>
      </c>
      <c r="DG52" s="17">
        <f t="shared" si="85"/>
        <v>0</v>
      </c>
      <c r="DH52" s="17">
        <f t="shared" si="86"/>
        <v>0</v>
      </c>
      <c r="DI52" s="17">
        <f t="shared" si="87"/>
        <v>0</v>
      </c>
      <c r="DJ52" s="17">
        <f t="shared" si="88"/>
        <v>0</v>
      </c>
      <c r="DK52" s="17">
        <f t="shared" si="89"/>
        <v>0</v>
      </c>
      <c r="DL52" s="17">
        <f t="shared" si="90"/>
        <v>0</v>
      </c>
      <c r="DM52" s="17">
        <f t="shared" si="91"/>
        <v>0</v>
      </c>
      <c r="DN52" s="17">
        <f t="shared" si="92"/>
        <v>0</v>
      </c>
      <c r="DO52" s="17">
        <f t="shared" si="93"/>
        <v>0</v>
      </c>
      <c r="DP52" s="17">
        <f t="shared" si="94"/>
        <v>0</v>
      </c>
      <c r="DQ52" s="17">
        <f t="shared" si="95"/>
        <v>0</v>
      </c>
      <c r="DR52" s="17">
        <f t="shared" si="96"/>
        <v>0</v>
      </c>
      <c r="DS52" s="17">
        <f t="shared" si="97"/>
        <v>0</v>
      </c>
      <c r="DT52" s="17">
        <f t="shared" si="98"/>
        <v>0</v>
      </c>
      <c r="DU52" s="17">
        <f t="shared" si="99"/>
        <v>0</v>
      </c>
      <c r="DV52" s="17">
        <f t="shared" si="100"/>
        <v>0</v>
      </c>
      <c r="DW52" s="17">
        <f t="shared" si="101"/>
        <v>0</v>
      </c>
      <c r="DX52" s="17">
        <f t="shared" si="102"/>
        <v>0</v>
      </c>
      <c r="DY52" s="17">
        <f t="shared" si="103"/>
        <v>0</v>
      </c>
      <c r="DZ52" s="17">
        <f t="shared" si="104"/>
        <v>0</v>
      </c>
      <c r="EA52" s="17">
        <f t="shared" si="105"/>
        <v>0</v>
      </c>
      <c r="EB52" s="17">
        <f t="shared" si="106"/>
        <v>0</v>
      </c>
      <c r="EC52" s="17">
        <f t="shared" si="107"/>
        <v>0</v>
      </c>
      <c r="ED52" s="17">
        <f t="shared" si="108"/>
        <v>0</v>
      </c>
      <c r="EE52" s="17">
        <f t="shared" si="109"/>
        <v>0</v>
      </c>
      <c r="EF52" s="17">
        <f t="shared" si="110"/>
        <v>0</v>
      </c>
      <c r="EG52" s="17">
        <f t="shared" si="111"/>
        <v>0</v>
      </c>
      <c r="EH52" s="17">
        <f t="shared" si="112"/>
        <v>0</v>
      </c>
      <c r="EI52" s="17">
        <f t="shared" si="113"/>
        <v>0</v>
      </c>
      <c r="EJ52" s="17">
        <f t="shared" si="114"/>
        <v>0</v>
      </c>
      <c r="EK52" s="17">
        <f t="shared" si="115"/>
        <v>0</v>
      </c>
      <c r="EL52" s="17">
        <f t="shared" si="116"/>
        <v>0</v>
      </c>
      <c r="EM52" s="17">
        <f t="shared" si="117"/>
        <v>0</v>
      </c>
      <c r="EN52" s="17">
        <f t="shared" si="118"/>
        <v>0</v>
      </c>
      <c r="EO52" s="17">
        <f t="shared" si="119"/>
        <v>0</v>
      </c>
      <c r="EP52" s="17">
        <f t="shared" si="120"/>
        <v>0</v>
      </c>
      <c r="EQ52" s="17">
        <f t="shared" si="121"/>
        <v>0</v>
      </c>
      <c r="ER52" s="17">
        <f t="shared" si="122"/>
        <v>0</v>
      </c>
      <c r="ES52" s="17">
        <f t="shared" si="123"/>
        <v>0</v>
      </c>
      <c r="ET52" s="17">
        <f t="shared" si="124"/>
        <v>0</v>
      </c>
      <c r="EU52" s="17">
        <f t="shared" si="125"/>
        <v>0</v>
      </c>
      <c r="EV52" s="17">
        <f t="shared" si="126"/>
        <v>0</v>
      </c>
      <c r="EW52" s="17">
        <f t="shared" si="127"/>
        <v>0</v>
      </c>
      <c r="EX52" s="17">
        <f t="shared" si="128"/>
        <v>0</v>
      </c>
      <c r="EY52" s="17">
        <f t="shared" si="129"/>
        <v>0</v>
      </c>
      <c r="EZ52" s="17">
        <f t="shared" si="130"/>
        <v>0</v>
      </c>
      <c r="FA52" s="17">
        <f t="shared" si="131"/>
        <v>0</v>
      </c>
      <c r="FB52" s="17">
        <f t="shared" si="132"/>
        <v>0</v>
      </c>
      <c r="FC52" s="17">
        <f t="shared" si="133"/>
        <v>0</v>
      </c>
      <c r="FD52" s="17">
        <f t="shared" si="134"/>
        <v>0</v>
      </c>
    </row>
    <row r="53" spans="1:160" x14ac:dyDescent="0.25">
      <c r="A53">
        <v>47</v>
      </c>
      <c r="K53" s="73" t="s">
        <v>163</v>
      </c>
      <c r="L53" s="74" t="s">
        <v>164</v>
      </c>
      <c r="M53" s="74" t="s">
        <v>165</v>
      </c>
      <c r="N53" s="27"/>
      <c r="O53" s="74" t="s">
        <v>184</v>
      </c>
      <c r="P53" s="27"/>
      <c r="Q53" s="74" t="s">
        <v>185</v>
      </c>
      <c r="R53" s="75"/>
      <c r="X53">
        <f t="shared" si="2"/>
        <v>0</v>
      </c>
      <c r="Y53">
        <f t="shared" si="0"/>
        <v>0</v>
      </c>
      <c r="Z53">
        <f t="shared" si="3"/>
        <v>0</v>
      </c>
      <c r="AA53">
        <f t="shared" si="4"/>
        <v>0</v>
      </c>
      <c r="AB53">
        <f t="shared" si="5"/>
        <v>0</v>
      </c>
      <c r="AC53">
        <f t="shared" si="6"/>
        <v>0</v>
      </c>
      <c r="AD53">
        <f t="shared" si="7"/>
        <v>0</v>
      </c>
      <c r="AE53">
        <f t="shared" si="8"/>
        <v>0</v>
      </c>
      <c r="AF53">
        <f t="shared" si="9"/>
        <v>0</v>
      </c>
      <c r="AG53">
        <f t="shared" si="10"/>
        <v>0</v>
      </c>
      <c r="AH53">
        <f t="shared" si="11"/>
        <v>0</v>
      </c>
      <c r="AI53">
        <f t="shared" si="12"/>
        <v>0</v>
      </c>
      <c r="AJ53">
        <f t="shared" si="13"/>
        <v>0</v>
      </c>
      <c r="AK53">
        <f t="shared" si="14"/>
        <v>0</v>
      </c>
      <c r="AL53">
        <f t="shared" si="1"/>
        <v>0</v>
      </c>
      <c r="AN53" s="17">
        <f t="shared" si="15"/>
        <v>0</v>
      </c>
      <c r="AO53" s="17">
        <f t="shared" si="16"/>
        <v>0</v>
      </c>
      <c r="AP53" s="17">
        <f t="shared" si="17"/>
        <v>0</v>
      </c>
      <c r="AQ53" s="17">
        <f t="shared" si="18"/>
        <v>0</v>
      </c>
      <c r="AR53" s="17">
        <f t="shared" si="19"/>
        <v>0</v>
      </c>
      <c r="AS53" s="17">
        <f t="shared" si="20"/>
        <v>0</v>
      </c>
      <c r="AT53" s="17">
        <f t="shared" si="21"/>
        <v>0</v>
      </c>
      <c r="AU53" s="17">
        <f t="shared" si="22"/>
        <v>0</v>
      </c>
      <c r="AW53" s="17">
        <f t="shared" si="23"/>
        <v>0</v>
      </c>
      <c r="AX53" s="17">
        <f t="shared" si="24"/>
        <v>0</v>
      </c>
      <c r="AY53" s="17">
        <f t="shared" si="25"/>
        <v>0</v>
      </c>
      <c r="AZ53" s="17">
        <f t="shared" si="26"/>
        <v>0</v>
      </c>
      <c r="BA53" s="17">
        <f t="shared" si="27"/>
        <v>0</v>
      </c>
      <c r="BB53" s="17">
        <f t="shared" si="28"/>
        <v>0</v>
      </c>
      <c r="BC53" s="17">
        <f t="shared" si="29"/>
        <v>0</v>
      </c>
      <c r="BD53" s="17">
        <f t="shared" si="30"/>
        <v>0</v>
      </c>
      <c r="BE53" s="17">
        <f t="shared" si="31"/>
        <v>0</v>
      </c>
      <c r="BF53" s="17">
        <f t="shared" si="32"/>
        <v>0</v>
      </c>
      <c r="BG53" s="17">
        <f t="shared" si="33"/>
        <v>0</v>
      </c>
      <c r="BH53" s="17">
        <f t="shared" si="34"/>
        <v>0</v>
      </c>
      <c r="BI53" s="17">
        <f t="shared" si="35"/>
        <v>0</v>
      </c>
      <c r="BJ53" s="17">
        <f t="shared" si="36"/>
        <v>0</v>
      </c>
      <c r="BK53" s="17">
        <f t="shared" si="37"/>
        <v>0</v>
      </c>
      <c r="BL53" s="17">
        <f t="shared" si="38"/>
        <v>0</v>
      </c>
      <c r="BM53" s="17">
        <f t="shared" si="39"/>
        <v>0</v>
      </c>
      <c r="BN53" s="17">
        <f t="shared" si="40"/>
        <v>0</v>
      </c>
      <c r="BO53" s="17">
        <f t="shared" si="41"/>
        <v>0</v>
      </c>
      <c r="BP53" s="17">
        <f t="shared" si="42"/>
        <v>0</v>
      </c>
      <c r="BQ53" s="17">
        <f t="shared" si="43"/>
        <v>0</v>
      </c>
      <c r="BR53" s="17">
        <f t="shared" si="44"/>
        <v>0</v>
      </c>
      <c r="BS53" s="17">
        <f t="shared" si="45"/>
        <v>0</v>
      </c>
      <c r="BT53" s="17">
        <f t="shared" si="46"/>
        <v>0</v>
      </c>
      <c r="BU53" s="17">
        <f t="shared" si="47"/>
        <v>0</v>
      </c>
      <c r="BV53" s="17">
        <f t="shared" si="48"/>
        <v>0</v>
      </c>
      <c r="BW53" s="17">
        <f t="shared" si="49"/>
        <v>0</v>
      </c>
      <c r="BX53" s="17">
        <f t="shared" si="50"/>
        <v>0</v>
      </c>
      <c r="BY53" s="17">
        <f t="shared" si="51"/>
        <v>0</v>
      </c>
      <c r="BZ53" s="17">
        <f t="shared" si="52"/>
        <v>0</v>
      </c>
      <c r="CA53" s="17">
        <f t="shared" si="53"/>
        <v>0</v>
      </c>
      <c r="CB53" s="17">
        <f t="shared" si="54"/>
        <v>0</v>
      </c>
      <c r="CC53" s="17">
        <f t="shared" si="55"/>
        <v>0</v>
      </c>
      <c r="CD53" s="17">
        <f t="shared" si="56"/>
        <v>0</v>
      </c>
      <c r="CE53" s="17">
        <f t="shared" si="57"/>
        <v>0</v>
      </c>
      <c r="CF53" s="17">
        <f t="shared" si="58"/>
        <v>0</v>
      </c>
      <c r="CG53" s="17">
        <f t="shared" si="59"/>
        <v>0</v>
      </c>
      <c r="CH53" s="17">
        <f t="shared" si="60"/>
        <v>0</v>
      </c>
      <c r="CI53" s="17">
        <f t="shared" si="61"/>
        <v>0</v>
      </c>
      <c r="CJ53" s="17">
        <f t="shared" si="62"/>
        <v>0</v>
      </c>
      <c r="CK53" s="17">
        <f t="shared" si="63"/>
        <v>0</v>
      </c>
      <c r="CL53" s="17">
        <f t="shared" si="64"/>
        <v>0</v>
      </c>
      <c r="CM53" s="17">
        <f t="shared" si="65"/>
        <v>0</v>
      </c>
      <c r="CN53" s="17">
        <f t="shared" si="66"/>
        <v>0</v>
      </c>
      <c r="CO53" s="17">
        <f t="shared" si="67"/>
        <v>0</v>
      </c>
      <c r="CP53" s="17">
        <f t="shared" si="68"/>
        <v>0</v>
      </c>
      <c r="CQ53" s="17">
        <f t="shared" si="69"/>
        <v>0</v>
      </c>
      <c r="CR53" s="17">
        <f t="shared" si="70"/>
        <v>0</v>
      </c>
      <c r="CS53" s="17">
        <f t="shared" si="71"/>
        <v>0</v>
      </c>
      <c r="CT53" s="17">
        <f t="shared" si="72"/>
        <v>0</v>
      </c>
      <c r="CU53" s="17">
        <f t="shared" si="73"/>
        <v>0</v>
      </c>
      <c r="CV53" s="17">
        <f t="shared" si="74"/>
        <v>0</v>
      </c>
      <c r="CW53" s="17">
        <f t="shared" si="75"/>
        <v>0</v>
      </c>
      <c r="CX53" s="17">
        <f t="shared" si="76"/>
        <v>0</v>
      </c>
      <c r="CY53" s="17">
        <f t="shared" si="77"/>
        <v>0</v>
      </c>
      <c r="CZ53" s="17">
        <f t="shared" si="78"/>
        <v>0</v>
      </c>
      <c r="DA53" s="17">
        <f t="shared" si="79"/>
        <v>0</v>
      </c>
      <c r="DB53" s="17">
        <f t="shared" si="80"/>
        <v>0</v>
      </c>
      <c r="DC53" s="17">
        <f t="shared" si="81"/>
        <v>0</v>
      </c>
      <c r="DD53" s="17">
        <f t="shared" si="82"/>
        <v>0</v>
      </c>
      <c r="DE53" s="17">
        <f t="shared" si="83"/>
        <v>0</v>
      </c>
      <c r="DF53" s="17">
        <f t="shared" si="84"/>
        <v>0</v>
      </c>
      <c r="DG53" s="17">
        <f t="shared" si="85"/>
        <v>0</v>
      </c>
      <c r="DH53" s="17">
        <f t="shared" si="86"/>
        <v>0</v>
      </c>
      <c r="DI53" s="17">
        <f t="shared" si="87"/>
        <v>0</v>
      </c>
      <c r="DJ53" s="17">
        <f t="shared" si="88"/>
        <v>0</v>
      </c>
      <c r="DK53" s="17">
        <f t="shared" si="89"/>
        <v>0</v>
      </c>
      <c r="DL53" s="17">
        <f t="shared" si="90"/>
        <v>0</v>
      </c>
      <c r="DM53" s="17">
        <f t="shared" si="91"/>
        <v>0</v>
      </c>
      <c r="DN53" s="17">
        <f t="shared" si="92"/>
        <v>0</v>
      </c>
      <c r="DO53" s="17">
        <f t="shared" si="93"/>
        <v>0</v>
      </c>
      <c r="DP53" s="17">
        <f t="shared" si="94"/>
        <v>0</v>
      </c>
      <c r="DQ53" s="17">
        <f t="shared" si="95"/>
        <v>0</v>
      </c>
      <c r="DR53" s="17">
        <f t="shared" si="96"/>
        <v>0</v>
      </c>
      <c r="DS53" s="17">
        <f t="shared" si="97"/>
        <v>0</v>
      </c>
      <c r="DT53" s="17">
        <f t="shared" si="98"/>
        <v>0</v>
      </c>
      <c r="DU53" s="17">
        <f t="shared" si="99"/>
        <v>0</v>
      </c>
      <c r="DV53" s="17">
        <f t="shared" si="100"/>
        <v>0</v>
      </c>
      <c r="DW53" s="17">
        <f t="shared" si="101"/>
        <v>0</v>
      </c>
      <c r="DX53" s="17">
        <f t="shared" si="102"/>
        <v>0</v>
      </c>
      <c r="DY53" s="17">
        <f t="shared" si="103"/>
        <v>0</v>
      </c>
      <c r="DZ53" s="17">
        <f t="shared" si="104"/>
        <v>0</v>
      </c>
      <c r="EA53" s="17">
        <f t="shared" si="105"/>
        <v>0</v>
      </c>
      <c r="EB53" s="17">
        <f t="shared" si="106"/>
        <v>0</v>
      </c>
      <c r="EC53" s="17">
        <f t="shared" si="107"/>
        <v>0</v>
      </c>
      <c r="ED53" s="17">
        <f t="shared" si="108"/>
        <v>0</v>
      </c>
      <c r="EE53" s="17">
        <f t="shared" si="109"/>
        <v>0</v>
      </c>
      <c r="EF53" s="17">
        <f t="shared" si="110"/>
        <v>0</v>
      </c>
      <c r="EG53" s="17">
        <f t="shared" si="111"/>
        <v>0</v>
      </c>
      <c r="EH53" s="17">
        <f t="shared" si="112"/>
        <v>0</v>
      </c>
      <c r="EI53" s="17">
        <f t="shared" si="113"/>
        <v>0</v>
      </c>
      <c r="EJ53" s="17">
        <f t="shared" si="114"/>
        <v>0</v>
      </c>
      <c r="EK53" s="17">
        <f t="shared" si="115"/>
        <v>0</v>
      </c>
      <c r="EL53" s="17">
        <f t="shared" si="116"/>
        <v>0</v>
      </c>
      <c r="EM53" s="17">
        <f t="shared" si="117"/>
        <v>0</v>
      </c>
      <c r="EN53" s="17">
        <f t="shared" si="118"/>
        <v>0</v>
      </c>
      <c r="EO53" s="17">
        <f t="shared" si="119"/>
        <v>0</v>
      </c>
      <c r="EP53" s="17">
        <f t="shared" si="120"/>
        <v>0</v>
      </c>
      <c r="EQ53" s="17">
        <f t="shared" si="121"/>
        <v>0</v>
      </c>
      <c r="ER53" s="17">
        <f t="shared" si="122"/>
        <v>0</v>
      </c>
      <c r="ES53" s="17">
        <f t="shared" si="123"/>
        <v>0</v>
      </c>
      <c r="ET53" s="17">
        <f t="shared" si="124"/>
        <v>0</v>
      </c>
      <c r="EU53" s="17">
        <f t="shared" si="125"/>
        <v>0</v>
      </c>
      <c r="EV53" s="17">
        <f t="shared" si="126"/>
        <v>0</v>
      </c>
      <c r="EW53" s="17">
        <f t="shared" si="127"/>
        <v>0</v>
      </c>
      <c r="EX53" s="17">
        <f t="shared" si="128"/>
        <v>0</v>
      </c>
      <c r="EY53" s="17">
        <f t="shared" si="129"/>
        <v>0</v>
      </c>
      <c r="EZ53" s="17">
        <f t="shared" si="130"/>
        <v>0</v>
      </c>
      <c r="FA53" s="17">
        <f t="shared" si="131"/>
        <v>0</v>
      </c>
      <c r="FB53" s="17">
        <f t="shared" si="132"/>
        <v>0</v>
      </c>
      <c r="FC53" s="17">
        <f t="shared" si="133"/>
        <v>0</v>
      </c>
      <c r="FD53" s="17">
        <f t="shared" si="134"/>
        <v>0</v>
      </c>
    </row>
    <row r="54" spans="1:160" x14ac:dyDescent="0.25">
      <c r="A54">
        <v>48</v>
      </c>
      <c r="K54" s="76" t="s">
        <v>166</v>
      </c>
      <c r="L54" s="77" t="s">
        <v>167</v>
      </c>
      <c r="M54" s="77" t="s">
        <v>168</v>
      </c>
      <c r="N54" s="9"/>
      <c r="O54" s="77" t="s">
        <v>167</v>
      </c>
      <c r="P54" s="9"/>
      <c r="Q54" s="77" t="s">
        <v>168</v>
      </c>
      <c r="R54" s="10"/>
      <c r="X54">
        <f t="shared" si="2"/>
        <v>0</v>
      </c>
      <c r="Y54">
        <f t="shared" si="0"/>
        <v>0</v>
      </c>
      <c r="Z54">
        <f t="shared" si="3"/>
        <v>0</v>
      </c>
      <c r="AA54">
        <f t="shared" si="4"/>
        <v>0</v>
      </c>
      <c r="AB54">
        <f t="shared" si="5"/>
        <v>0</v>
      </c>
      <c r="AC54">
        <f t="shared" si="6"/>
        <v>0</v>
      </c>
      <c r="AD54">
        <f t="shared" si="7"/>
        <v>0</v>
      </c>
      <c r="AE54">
        <f t="shared" si="8"/>
        <v>0</v>
      </c>
      <c r="AF54">
        <f t="shared" si="9"/>
        <v>0</v>
      </c>
      <c r="AG54">
        <f t="shared" si="10"/>
        <v>0</v>
      </c>
      <c r="AH54">
        <f t="shared" si="11"/>
        <v>0</v>
      </c>
      <c r="AI54">
        <f t="shared" si="12"/>
        <v>0</v>
      </c>
      <c r="AJ54">
        <f t="shared" si="13"/>
        <v>0</v>
      </c>
      <c r="AK54">
        <f t="shared" si="14"/>
        <v>0</v>
      </c>
      <c r="AL54">
        <f t="shared" si="1"/>
        <v>0</v>
      </c>
      <c r="AN54" s="17">
        <f t="shared" si="15"/>
        <v>0</v>
      </c>
      <c r="AO54" s="17">
        <f t="shared" si="16"/>
        <v>0</v>
      </c>
      <c r="AP54" s="17">
        <f t="shared" si="17"/>
        <v>0</v>
      </c>
      <c r="AQ54" s="17">
        <f t="shared" si="18"/>
        <v>0</v>
      </c>
      <c r="AR54" s="17">
        <f t="shared" si="19"/>
        <v>0</v>
      </c>
      <c r="AS54" s="17">
        <f t="shared" si="20"/>
        <v>0</v>
      </c>
      <c r="AT54" s="17">
        <f t="shared" si="21"/>
        <v>0</v>
      </c>
      <c r="AU54" s="17">
        <f t="shared" si="22"/>
        <v>0</v>
      </c>
      <c r="AW54" s="17">
        <f t="shared" si="23"/>
        <v>0</v>
      </c>
      <c r="AX54" s="17">
        <f t="shared" si="24"/>
        <v>0</v>
      </c>
      <c r="AY54" s="17">
        <f t="shared" si="25"/>
        <v>0</v>
      </c>
      <c r="AZ54" s="17">
        <f t="shared" si="26"/>
        <v>0</v>
      </c>
      <c r="BA54" s="17">
        <f t="shared" si="27"/>
        <v>0</v>
      </c>
      <c r="BB54" s="17">
        <f t="shared" si="28"/>
        <v>0</v>
      </c>
      <c r="BC54" s="17">
        <f t="shared" si="29"/>
        <v>0</v>
      </c>
      <c r="BD54" s="17">
        <f t="shared" si="30"/>
        <v>0</v>
      </c>
      <c r="BE54" s="17">
        <f t="shared" si="31"/>
        <v>0</v>
      </c>
      <c r="BF54" s="17">
        <f t="shared" si="32"/>
        <v>0</v>
      </c>
      <c r="BG54" s="17">
        <f t="shared" si="33"/>
        <v>0</v>
      </c>
      <c r="BH54" s="17">
        <f t="shared" si="34"/>
        <v>0</v>
      </c>
      <c r="BI54" s="17">
        <f t="shared" si="35"/>
        <v>0</v>
      </c>
      <c r="BJ54" s="17">
        <f t="shared" si="36"/>
        <v>0</v>
      </c>
      <c r="BK54" s="17">
        <f t="shared" si="37"/>
        <v>0</v>
      </c>
      <c r="BL54" s="17">
        <f t="shared" si="38"/>
        <v>0</v>
      </c>
      <c r="BM54" s="17">
        <f t="shared" si="39"/>
        <v>0</v>
      </c>
      <c r="BN54" s="17">
        <f t="shared" si="40"/>
        <v>0</v>
      </c>
      <c r="BO54" s="17">
        <f t="shared" si="41"/>
        <v>0</v>
      </c>
      <c r="BP54" s="17">
        <f t="shared" si="42"/>
        <v>0</v>
      </c>
      <c r="BQ54" s="17">
        <f t="shared" si="43"/>
        <v>0</v>
      </c>
      <c r="BR54" s="17">
        <f t="shared" si="44"/>
        <v>0</v>
      </c>
      <c r="BS54" s="17">
        <f t="shared" si="45"/>
        <v>0</v>
      </c>
      <c r="BT54" s="17">
        <f t="shared" si="46"/>
        <v>0</v>
      </c>
      <c r="BU54" s="17">
        <f t="shared" si="47"/>
        <v>0</v>
      </c>
      <c r="BV54" s="17">
        <f t="shared" si="48"/>
        <v>0</v>
      </c>
      <c r="BW54" s="17">
        <f t="shared" si="49"/>
        <v>0</v>
      </c>
      <c r="BX54" s="17">
        <f t="shared" si="50"/>
        <v>0</v>
      </c>
      <c r="BY54" s="17">
        <f t="shared" si="51"/>
        <v>0</v>
      </c>
      <c r="BZ54" s="17">
        <f t="shared" si="52"/>
        <v>0</v>
      </c>
      <c r="CA54" s="17">
        <f t="shared" si="53"/>
        <v>0</v>
      </c>
      <c r="CB54" s="17">
        <f t="shared" si="54"/>
        <v>0</v>
      </c>
      <c r="CC54" s="17">
        <f t="shared" si="55"/>
        <v>0</v>
      </c>
      <c r="CD54" s="17">
        <f t="shared" si="56"/>
        <v>0</v>
      </c>
      <c r="CE54" s="17">
        <f t="shared" si="57"/>
        <v>0</v>
      </c>
      <c r="CF54" s="17">
        <f t="shared" si="58"/>
        <v>0</v>
      </c>
      <c r="CG54" s="17">
        <f t="shared" si="59"/>
        <v>0</v>
      </c>
      <c r="CH54" s="17">
        <f t="shared" si="60"/>
        <v>0</v>
      </c>
      <c r="CI54" s="17">
        <f t="shared" si="61"/>
        <v>0</v>
      </c>
      <c r="CJ54" s="17">
        <f t="shared" si="62"/>
        <v>0</v>
      </c>
      <c r="CK54" s="17">
        <f t="shared" si="63"/>
        <v>0</v>
      </c>
      <c r="CL54" s="17">
        <f t="shared" si="64"/>
        <v>0</v>
      </c>
      <c r="CM54" s="17">
        <f t="shared" si="65"/>
        <v>0</v>
      </c>
      <c r="CN54" s="17">
        <f t="shared" si="66"/>
        <v>0</v>
      </c>
      <c r="CO54" s="17">
        <f t="shared" si="67"/>
        <v>0</v>
      </c>
      <c r="CP54" s="17">
        <f t="shared" si="68"/>
        <v>0</v>
      </c>
      <c r="CQ54" s="17">
        <f t="shared" si="69"/>
        <v>0</v>
      </c>
      <c r="CR54" s="17">
        <f t="shared" si="70"/>
        <v>0</v>
      </c>
      <c r="CS54" s="17">
        <f t="shared" si="71"/>
        <v>0</v>
      </c>
      <c r="CT54" s="17">
        <f t="shared" si="72"/>
        <v>0</v>
      </c>
      <c r="CU54" s="17">
        <f t="shared" si="73"/>
        <v>0</v>
      </c>
      <c r="CV54" s="17">
        <f t="shared" si="74"/>
        <v>0</v>
      </c>
      <c r="CW54" s="17">
        <f t="shared" si="75"/>
        <v>0</v>
      </c>
      <c r="CX54" s="17">
        <f t="shared" si="76"/>
        <v>0</v>
      </c>
      <c r="CY54" s="17">
        <f t="shared" si="77"/>
        <v>0</v>
      </c>
      <c r="CZ54" s="17">
        <f t="shared" si="78"/>
        <v>0</v>
      </c>
      <c r="DA54" s="17">
        <f t="shared" si="79"/>
        <v>0</v>
      </c>
      <c r="DB54" s="17">
        <f t="shared" si="80"/>
        <v>0</v>
      </c>
      <c r="DC54" s="17">
        <f t="shared" si="81"/>
        <v>0</v>
      </c>
      <c r="DD54" s="17">
        <f t="shared" si="82"/>
        <v>0</v>
      </c>
      <c r="DE54" s="17">
        <f t="shared" si="83"/>
        <v>0</v>
      </c>
      <c r="DF54" s="17">
        <f t="shared" si="84"/>
        <v>0</v>
      </c>
      <c r="DG54" s="17">
        <f t="shared" si="85"/>
        <v>0</v>
      </c>
      <c r="DH54" s="17">
        <f t="shared" si="86"/>
        <v>0</v>
      </c>
      <c r="DI54" s="17">
        <f t="shared" si="87"/>
        <v>0</v>
      </c>
      <c r="DJ54" s="17">
        <f t="shared" si="88"/>
        <v>0</v>
      </c>
      <c r="DK54" s="17">
        <f t="shared" si="89"/>
        <v>0</v>
      </c>
      <c r="DL54" s="17">
        <f t="shared" si="90"/>
        <v>0</v>
      </c>
      <c r="DM54" s="17">
        <f t="shared" si="91"/>
        <v>0</v>
      </c>
      <c r="DN54" s="17">
        <f t="shared" si="92"/>
        <v>0</v>
      </c>
      <c r="DO54" s="17">
        <f t="shared" si="93"/>
        <v>0</v>
      </c>
      <c r="DP54" s="17">
        <f t="shared" si="94"/>
        <v>0</v>
      </c>
      <c r="DQ54" s="17">
        <f t="shared" si="95"/>
        <v>0</v>
      </c>
      <c r="DR54" s="17">
        <f t="shared" si="96"/>
        <v>0</v>
      </c>
      <c r="DS54" s="17">
        <f t="shared" si="97"/>
        <v>0</v>
      </c>
      <c r="DT54" s="17">
        <f t="shared" si="98"/>
        <v>0</v>
      </c>
      <c r="DU54" s="17">
        <f t="shared" si="99"/>
        <v>0</v>
      </c>
      <c r="DV54" s="17">
        <f t="shared" si="100"/>
        <v>0</v>
      </c>
      <c r="DW54" s="17">
        <f t="shared" si="101"/>
        <v>0</v>
      </c>
      <c r="DX54" s="17">
        <f t="shared" si="102"/>
        <v>0</v>
      </c>
      <c r="DY54" s="17">
        <f t="shared" si="103"/>
        <v>0</v>
      </c>
      <c r="DZ54" s="17">
        <f t="shared" si="104"/>
        <v>0</v>
      </c>
      <c r="EA54" s="17">
        <f t="shared" si="105"/>
        <v>0</v>
      </c>
      <c r="EB54" s="17">
        <f t="shared" si="106"/>
        <v>0</v>
      </c>
      <c r="EC54" s="17">
        <f t="shared" si="107"/>
        <v>0</v>
      </c>
      <c r="ED54" s="17">
        <f t="shared" si="108"/>
        <v>0</v>
      </c>
      <c r="EE54" s="17">
        <f t="shared" si="109"/>
        <v>0</v>
      </c>
      <c r="EF54" s="17">
        <f t="shared" si="110"/>
        <v>0</v>
      </c>
      <c r="EG54" s="17">
        <f t="shared" si="111"/>
        <v>0</v>
      </c>
      <c r="EH54" s="17">
        <f t="shared" si="112"/>
        <v>0</v>
      </c>
      <c r="EI54" s="17">
        <f t="shared" si="113"/>
        <v>0</v>
      </c>
      <c r="EJ54" s="17">
        <f t="shared" si="114"/>
        <v>0</v>
      </c>
      <c r="EK54" s="17">
        <f t="shared" si="115"/>
        <v>0</v>
      </c>
      <c r="EL54" s="17">
        <f t="shared" si="116"/>
        <v>0</v>
      </c>
      <c r="EM54" s="17">
        <f t="shared" si="117"/>
        <v>0</v>
      </c>
      <c r="EN54" s="17">
        <f t="shared" si="118"/>
        <v>0</v>
      </c>
      <c r="EO54" s="17">
        <f t="shared" si="119"/>
        <v>0</v>
      </c>
      <c r="EP54" s="17">
        <f t="shared" si="120"/>
        <v>0</v>
      </c>
      <c r="EQ54" s="17">
        <f t="shared" si="121"/>
        <v>0</v>
      </c>
      <c r="ER54" s="17">
        <f t="shared" si="122"/>
        <v>0</v>
      </c>
      <c r="ES54" s="17">
        <f t="shared" si="123"/>
        <v>0</v>
      </c>
      <c r="ET54" s="17">
        <f t="shared" si="124"/>
        <v>0</v>
      </c>
      <c r="EU54" s="17">
        <f t="shared" si="125"/>
        <v>0</v>
      </c>
      <c r="EV54" s="17">
        <f t="shared" si="126"/>
        <v>0</v>
      </c>
      <c r="EW54" s="17">
        <f t="shared" si="127"/>
        <v>0</v>
      </c>
      <c r="EX54" s="17">
        <f t="shared" si="128"/>
        <v>0</v>
      </c>
      <c r="EY54" s="17">
        <f t="shared" si="129"/>
        <v>0</v>
      </c>
      <c r="EZ54" s="17">
        <f t="shared" si="130"/>
        <v>0</v>
      </c>
      <c r="FA54" s="17">
        <f t="shared" si="131"/>
        <v>0</v>
      </c>
      <c r="FB54" s="17">
        <f t="shared" si="132"/>
        <v>0</v>
      </c>
      <c r="FC54" s="17">
        <f t="shared" si="133"/>
        <v>0</v>
      </c>
      <c r="FD54" s="17">
        <f t="shared" si="134"/>
        <v>0</v>
      </c>
    </row>
    <row r="55" spans="1:160" x14ac:dyDescent="0.25">
      <c r="A55">
        <v>49</v>
      </c>
      <c r="K55" s="78" t="s">
        <v>37</v>
      </c>
      <c r="L55" s="79">
        <f>SUM(AW210:AX210)/(PI()*9)</f>
        <v>0</v>
      </c>
      <c r="M55" s="79"/>
      <c r="N55" s="80">
        <f>SUM(AX210:AY210)/(PI()*36)</f>
        <v>0</v>
      </c>
      <c r="O55" s="79"/>
      <c r="P55" s="80">
        <f>SUM(BA210:BB210)/(PI()*9)</f>
        <v>0</v>
      </c>
      <c r="Q55" s="79"/>
      <c r="R55" s="81">
        <f xml:space="preserve"> SUM(BB210:BC210)/(PI()*36)</f>
        <v>0</v>
      </c>
      <c r="X55">
        <f t="shared" si="2"/>
        <v>0</v>
      </c>
      <c r="Y55">
        <f t="shared" si="0"/>
        <v>0</v>
      </c>
      <c r="Z55">
        <f t="shared" si="3"/>
        <v>0</v>
      </c>
      <c r="AA55">
        <f t="shared" si="4"/>
        <v>0</v>
      </c>
      <c r="AB55">
        <f t="shared" si="5"/>
        <v>0</v>
      </c>
      <c r="AC55">
        <f t="shared" si="6"/>
        <v>0</v>
      </c>
      <c r="AD55">
        <f t="shared" si="7"/>
        <v>0</v>
      </c>
      <c r="AE55">
        <f t="shared" si="8"/>
        <v>0</v>
      </c>
      <c r="AF55">
        <f t="shared" si="9"/>
        <v>0</v>
      </c>
      <c r="AG55">
        <f t="shared" si="10"/>
        <v>0</v>
      </c>
      <c r="AH55">
        <f t="shared" si="11"/>
        <v>0</v>
      </c>
      <c r="AI55">
        <f t="shared" si="12"/>
        <v>0</v>
      </c>
      <c r="AJ55">
        <f t="shared" si="13"/>
        <v>0</v>
      </c>
      <c r="AK55">
        <f t="shared" si="14"/>
        <v>0</v>
      </c>
      <c r="AL55">
        <f t="shared" si="1"/>
        <v>0</v>
      </c>
      <c r="AN55" s="17">
        <f t="shared" si="15"/>
        <v>0</v>
      </c>
      <c r="AO55" s="17">
        <f t="shared" si="16"/>
        <v>0</v>
      </c>
      <c r="AP55" s="17">
        <f t="shared" si="17"/>
        <v>0</v>
      </c>
      <c r="AQ55" s="17">
        <f t="shared" si="18"/>
        <v>0</v>
      </c>
      <c r="AR55" s="17">
        <f t="shared" si="19"/>
        <v>0</v>
      </c>
      <c r="AS55" s="17">
        <f t="shared" si="20"/>
        <v>0</v>
      </c>
      <c r="AT55" s="17">
        <f t="shared" si="21"/>
        <v>0</v>
      </c>
      <c r="AU55" s="17">
        <f t="shared" si="22"/>
        <v>0</v>
      </c>
      <c r="AW55" s="17">
        <f t="shared" si="23"/>
        <v>0</v>
      </c>
      <c r="AX55" s="17">
        <f t="shared" si="24"/>
        <v>0</v>
      </c>
      <c r="AY55" s="17">
        <f t="shared" si="25"/>
        <v>0</v>
      </c>
      <c r="AZ55" s="17">
        <f t="shared" si="26"/>
        <v>0</v>
      </c>
      <c r="BA55" s="17">
        <f t="shared" si="27"/>
        <v>0</v>
      </c>
      <c r="BB55" s="17">
        <f t="shared" si="28"/>
        <v>0</v>
      </c>
      <c r="BC55" s="17">
        <f t="shared" si="29"/>
        <v>0</v>
      </c>
      <c r="BD55" s="17">
        <f t="shared" si="30"/>
        <v>0</v>
      </c>
      <c r="BE55" s="17">
        <f t="shared" si="31"/>
        <v>0</v>
      </c>
      <c r="BF55" s="17">
        <f t="shared" si="32"/>
        <v>0</v>
      </c>
      <c r="BG55" s="17">
        <f t="shared" si="33"/>
        <v>0</v>
      </c>
      <c r="BH55" s="17">
        <f t="shared" si="34"/>
        <v>0</v>
      </c>
      <c r="BI55" s="17">
        <f t="shared" si="35"/>
        <v>0</v>
      </c>
      <c r="BJ55" s="17">
        <f t="shared" si="36"/>
        <v>0</v>
      </c>
      <c r="BK55" s="17">
        <f t="shared" si="37"/>
        <v>0</v>
      </c>
      <c r="BL55" s="17">
        <f t="shared" si="38"/>
        <v>0</v>
      </c>
      <c r="BM55" s="17">
        <f t="shared" si="39"/>
        <v>0</v>
      </c>
      <c r="BN55" s="17">
        <f t="shared" si="40"/>
        <v>0</v>
      </c>
      <c r="BO55" s="17">
        <f t="shared" si="41"/>
        <v>0</v>
      </c>
      <c r="BP55" s="17">
        <f t="shared" si="42"/>
        <v>0</v>
      </c>
      <c r="BQ55" s="17">
        <f t="shared" si="43"/>
        <v>0</v>
      </c>
      <c r="BR55" s="17">
        <f t="shared" si="44"/>
        <v>0</v>
      </c>
      <c r="BS55" s="17">
        <f t="shared" si="45"/>
        <v>0</v>
      </c>
      <c r="BT55" s="17">
        <f t="shared" si="46"/>
        <v>0</v>
      </c>
      <c r="BU55" s="17">
        <f t="shared" si="47"/>
        <v>0</v>
      </c>
      <c r="BV55" s="17">
        <f t="shared" si="48"/>
        <v>0</v>
      </c>
      <c r="BW55" s="17">
        <f t="shared" si="49"/>
        <v>0</v>
      </c>
      <c r="BX55" s="17">
        <f t="shared" si="50"/>
        <v>0</v>
      </c>
      <c r="BY55" s="17">
        <f t="shared" si="51"/>
        <v>0</v>
      </c>
      <c r="BZ55" s="17">
        <f t="shared" si="52"/>
        <v>0</v>
      </c>
      <c r="CA55" s="17">
        <f t="shared" si="53"/>
        <v>0</v>
      </c>
      <c r="CB55" s="17">
        <f t="shared" si="54"/>
        <v>0</v>
      </c>
      <c r="CC55" s="17">
        <f t="shared" si="55"/>
        <v>0</v>
      </c>
      <c r="CD55" s="17">
        <f t="shared" si="56"/>
        <v>0</v>
      </c>
      <c r="CE55" s="17">
        <f t="shared" si="57"/>
        <v>0</v>
      </c>
      <c r="CF55" s="17">
        <f t="shared" si="58"/>
        <v>0</v>
      </c>
      <c r="CG55" s="17">
        <f t="shared" si="59"/>
        <v>0</v>
      </c>
      <c r="CH55" s="17">
        <f t="shared" si="60"/>
        <v>0</v>
      </c>
      <c r="CI55" s="17">
        <f t="shared" si="61"/>
        <v>0</v>
      </c>
      <c r="CJ55" s="17">
        <f t="shared" si="62"/>
        <v>0</v>
      </c>
      <c r="CK55" s="17">
        <f t="shared" si="63"/>
        <v>0</v>
      </c>
      <c r="CL55" s="17">
        <f t="shared" si="64"/>
        <v>0</v>
      </c>
      <c r="CM55" s="17">
        <f t="shared" si="65"/>
        <v>0</v>
      </c>
      <c r="CN55" s="17">
        <f t="shared" si="66"/>
        <v>0</v>
      </c>
      <c r="CO55" s="17">
        <f t="shared" si="67"/>
        <v>0</v>
      </c>
      <c r="CP55" s="17">
        <f t="shared" si="68"/>
        <v>0</v>
      </c>
      <c r="CQ55" s="17">
        <f t="shared" si="69"/>
        <v>0</v>
      </c>
      <c r="CR55" s="17">
        <f t="shared" si="70"/>
        <v>0</v>
      </c>
      <c r="CS55" s="17">
        <f t="shared" si="71"/>
        <v>0</v>
      </c>
      <c r="CT55" s="17">
        <f t="shared" si="72"/>
        <v>0</v>
      </c>
      <c r="CU55" s="17">
        <f t="shared" si="73"/>
        <v>0</v>
      </c>
      <c r="CV55" s="17">
        <f t="shared" si="74"/>
        <v>0</v>
      </c>
      <c r="CW55" s="17">
        <f t="shared" si="75"/>
        <v>0</v>
      </c>
      <c r="CX55" s="17">
        <f t="shared" si="76"/>
        <v>0</v>
      </c>
      <c r="CY55" s="17">
        <f t="shared" si="77"/>
        <v>0</v>
      </c>
      <c r="CZ55" s="17">
        <f t="shared" si="78"/>
        <v>0</v>
      </c>
      <c r="DA55" s="17">
        <f t="shared" si="79"/>
        <v>0</v>
      </c>
      <c r="DB55" s="17">
        <f t="shared" si="80"/>
        <v>0</v>
      </c>
      <c r="DC55" s="17">
        <f t="shared" si="81"/>
        <v>0</v>
      </c>
      <c r="DD55" s="17">
        <f t="shared" si="82"/>
        <v>0</v>
      </c>
      <c r="DE55" s="17">
        <f t="shared" si="83"/>
        <v>0</v>
      </c>
      <c r="DF55" s="17">
        <f t="shared" si="84"/>
        <v>0</v>
      </c>
      <c r="DG55" s="17">
        <f t="shared" si="85"/>
        <v>0</v>
      </c>
      <c r="DH55" s="17">
        <f t="shared" si="86"/>
        <v>0</v>
      </c>
      <c r="DI55" s="17">
        <f t="shared" si="87"/>
        <v>0</v>
      </c>
      <c r="DJ55" s="17">
        <f t="shared" si="88"/>
        <v>0</v>
      </c>
      <c r="DK55" s="17">
        <f t="shared" si="89"/>
        <v>0</v>
      </c>
      <c r="DL55" s="17">
        <f t="shared" si="90"/>
        <v>0</v>
      </c>
      <c r="DM55" s="17">
        <f t="shared" si="91"/>
        <v>0</v>
      </c>
      <c r="DN55" s="17">
        <f t="shared" si="92"/>
        <v>0</v>
      </c>
      <c r="DO55" s="17">
        <f t="shared" si="93"/>
        <v>0</v>
      </c>
      <c r="DP55" s="17">
        <f t="shared" si="94"/>
        <v>0</v>
      </c>
      <c r="DQ55" s="17">
        <f t="shared" si="95"/>
        <v>0</v>
      </c>
      <c r="DR55" s="17">
        <f t="shared" si="96"/>
        <v>0</v>
      </c>
      <c r="DS55" s="17">
        <f t="shared" si="97"/>
        <v>0</v>
      </c>
      <c r="DT55" s="17">
        <f t="shared" si="98"/>
        <v>0</v>
      </c>
      <c r="DU55" s="17">
        <f t="shared" si="99"/>
        <v>0</v>
      </c>
      <c r="DV55" s="17">
        <f t="shared" si="100"/>
        <v>0</v>
      </c>
      <c r="DW55" s="17">
        <f t="shared" si="101"/>
        <v>0</v>
      </c>
      <c r="DX55" s="17">
        <f t="shared" si="102"/>
        <v>0</v>
      </c>
      <c r="DY55" s="17">
        <f t="shared" si="103"/>
        <v>0</v>
      </c>
      <c r="DZ55" s="17">
        <f t="shared" si="104"/>
        <v>0</v>
      </c>
      <c r="EA55" s="17">
        <f t="shared" si="105"/>
        <v>0</v>
      </c>
      <c r="EB55" s="17">
        <f t="shared" si="106"/>
        <v>0</v>
      </c>
      <c r="EC55" s="17">
        <f t="shared" si="107"/>
        <v>0</v>
      </c>
      <c r="ED55" s="17">
        <f t="shared" si="108"/>
        <v>0</v>
      </c>
      <c r="EE55" s="17">
        <f t="shared" si="109"/>
        <v>0</v>
      </c>
      <c r="EF55" s="17">
        <f t="shared" si="110"/>
        <v>0</v>
      </c>
      <c r="EG55" s="17">
        <f t="shared" si="111"/>
        <v>0</v>
      </c>
      <c r="EH55" s="17">
        <f t="shared" si="112"/>
        <v>0</v>
      </c>
      <c r="EI55" s="17">
        <f t="shared" si="113"/>
        <v>0</v>
      </c>
      <c r="EJ55" s="17">
        <f t="shared" si="114"/>
        <v>0</v>
      </c>
      <c r="EK55" s="17">
        <f t="shared" si="115"/>
        <v>0</v>
      </c>
      <c r="EL55" s="17">
        <f t="shared" si="116"/>
        <v>0</v>
      </c>
      <c r="EM55" s="17">
        <f t="shared" si="117"/>
        <v>0</v>
      </c>
      <c r="EN55" s="17">
        <f t="shared" si="118"/>
        <v>0</v>
      </c>
      <c r="EO55" s="17">
        <f t="shared" si="119"/>
        <v>0</v>
      </c>
      <c r="EP55" s="17">
        <f t="shared" si="120"/>
        <v>0</v>
      </c>
      <c r="EQ55" s="17">
        <f t="shared" si="121"/>
        <v>0</v>
      </c>
      <c r="ER55" s="17">
        <f t="shared" si="122"/>
        <v>0</v>
      </c>
      <c r="ES55" s="17">
        <f t="shared" si="123"/>
        <v>0</v>
      </c>
      <c r="ET55" s="17">
        <f t="shared" si="124"/>
        <v>0</v>
      </c>
      <c r="EU55" s="17">
        <f t="shared" si="125"/>
        <v>0</v>
      </c>
      <c r="EV55" s="17">
        <f t="shared" si="126"/>
        <v>0</v>
      </c>
      <c r="EW55" s="17">
        <f t="shared" si="127"/>
        <v>0</v>
      </c>
      <c r="EX55" s="17">
        <f t="shared" si="128"/>
        <v>0</v>
      </c>
      <c r="EY55" s="17">
        <f t="shared" si="129"/>
        <v>0</v>
      </c>
      <c r="EZ55" s="17">
        <f t="shared" si="130"/>
        <v>0</v>
      </c>
      <c r="FA55" s="17">
        <f t="shared" si="131"/>
        <v>0</v>
      </c>
      <c r="FB55" s="17">
        <f t="shared" si="132"/>
        <v>0</v>
      </c>
      <c r="FC55" s="17">
        <f t="shared" si="133"/>
        <v>0</v>
      </c>
      <c r="FD55" s="17">
        <f t="shared" si="134"/>
        <v>0</v>
      </c>
    </row>
    <row r="56" spans="1:160" x14ac:dyDescent="0.25">
      <c r="A56">
        <v>50</v>
      </c>
      <c r="K56" s="78" t="s">
        <v>28</v>
      </c>
      <c r="L56" s="79">
        <f xml:space="preserve"> SUM(BE210:BF210)/(PI()*9)</f>
        <v>0</v>
      </c>
      <c r="M56" s="79"/>
      <c r="N56" s="80">
        <f xml:space="preserve"> SUM(BF210:BG210)/(PI()*36)</f>
        <v>0</v>
      </c>
      <c r="O56" s="79"/>
      <c r="P56" s="80">
        <f xml:space="preserve"> SUM(BI210:BJ210)/(PI()*9)</f>
        <v>0</v>
      </c>
      <c r="Q56" s="79"/>
      <c r="R56" s="81">
        <f xml:space="preserve"> SUM(BJ210:BK210)/(PI()*36)</f>
        <v>0</v>
      </c>
      <c r="X56">
        <f t="shared" si="2"/>
        <v>0</v>
      </c>
      <c r="Y56">
        <f t="shared" si="0"/>
        <v>0</v>
      </c>
      <c r="Z56">
        <f t="shared" si="3"/>
        <v>0</v>
      </c>
      <c r="AA56">
        <f t="shared" si="4"/>
        <v>0</v>
      </c>
      <c r="AB56">
        <f t="shared" si="5"/>
        <v>0</v>
      </c>
      <c r="AC56">
        <f t="shared" si="6"/>
        <v>0</v>
      </c>
      <c r="AD56">
        <f t="shared" si="7"/>
        <v>0</v>
      </c>
      <c r="AE56">
        <f t="shared" si="8"/>
        <v>0</v>
      </c>
      <c r="AF56">
        <f t="shared" si="9"/>
        <v>0</v>
      </c>
      <c r="AG56">
        <f t="shared" si="10"/>
        <v>0</v>
      </c>
      <c r="AH56">
        <f t="shared" si="11"/>
        <v>0</v>
      </c>
      <c r="AI56">
        <f t="shared" si="12"/>
        <v>0</v>
      </c>
      <c r="AJ56">
        <f t="shared" si="13"/>
        <v>0</v>
      </c>
      <c r="AK56">
        <f t="shared" si="14"/>
        <v>0</v>
      </c>
      <c r="AL56">
        <f t="shared" si="1"/>
        <v>0</v>
      </c>
      <c r="AN56" s="17">
        <f t="shared" si="15"/>
        <v>0</v>
      </c>
      <c r="AO56" s="17">
        <f t="shared" si="16"/>
        <v>0</v>
      </c>
      <c r="AP56" s="17">
        <f t="shared" si="17"/>
        <v>0</v>
      </c>
      <c r="AQ56" s="17">
        <f t="shared" si="18"/>
        <v>0</v>
      </c>
      <c r="AR56" s="17">
        <f t="shared" si="19"/>
        <v>0</v>
      </c>
      <c r="AS56" s="17">
        <f t="shared" si="20"/>
        <v>0</v>
      </c>
      <c r="AT56" s="17">
        <f t="shared" si="21"/>
        <v>0</v>
      </c>
      <c r="AU56" s="17">
        <f t="shared" si="22"/>
        <v>0</v>
      </c>
      <c r="AW56" s="17">
        <f t="shared" si="23"/>
        <v>0</v>
      </c>
      <c r="AX56" s="17">
        <f t="shared" si="24"/>
        <v>0</v>
      </c>
      <c r="AY56" s="17">
        <f t="shared" si="25"/>
        <v>0</v>
      </c>
      <c r="AZ56" s="17">
        <f t="shared" si="26"/>
        <v>0</v>
      </c>
      <c r="BA56" s="17">
        <f t="shared" si="27"/>
        <v>0</v>
      </c>
      <c r="BB56" s="17">
        <f t="shared" si="28"/>
        <v>0</v>
      </c>
      <c r="BC56" s="17">
        <f t="shared" si="29"/>
        <v>0</v>
      </c>
      <c r="BD56" s="17">
        <f t="shared" si="30"/>
        <v>0</v>
      </c>
      <c r="BE56" s="17">
        <f t="shared" si="31"/>
        <v>0</v>
      </c>
      <c r="BF56" s="17">
        <f t="shared" si="32"/>
        <v>0</v>
      </c>
      <c r="BG56" s="17">
        <f t="shared" si="33"/>
        <v>0</v>
      </c>
      <c r="BH56" s="17">
        <f t="shared" si="34"/>
        <v>0</v>
      </c>
      <c r="BI56" s="17">
        <f t="shared" si="35"/>
        <v>0</v>
      </c>
      <c r="BJ56" s="17">
        <f t="shared" si="36"/>
        <v>0</v>
      </c>
      <c r="BK56" s="17">
        <f t="shared" si="37"/>
        <v>0</v>
      </c>
      <c r="BL56" s="17">
        <f t="shared" si="38"/>
        <v>0</v>
      </c>
      <c r="BM56" s="17">
        <f t="shared" si="39"/>
        <v>0</v>
      </c>
      <c r="BN56" s="17">
        <f t="shared" si="40"/>
        <v>0</v>
      </c>
      <c r="BO56" s="17">
        <f t="shared" si="41"/>
        <v>0</v>
      </c>
      <c r="BP56" s="17">
        <f t="shared" si="42"/>
        <v>0</v>
      </c>
      <c r="BQ56" s="17">
        <f t="shared" si="43"/>
        <v>0</v>
      </c>
      <c r="BR56" s="17">
        <f t="shared" si="44"/>
        <v>0</v>
      </c>
      <c r="BS56" s="17">
        <f t="shared" si="45"/>
        <v>0</v>
      </c>
      <c r="BT56" s="17">
        <f t="shared" si="46"/>
        <v>0</v>
      </c>
      <c r="BU56" s="17">
        <f t="shared" si="47"/>
        <v>0</v>
      </c>
      <c r="BV56" s="17">
        <f t="shared" si="48"/>
        <v>0</v>
      </c>
      <c r="BW56" s="17">
        <f t="shared" si="49"/>
        <v>0</v>
      </c>
      <c r="BX56" s="17">
        <f t="shared" si="50"/>
        <v>0</v>
      </c>
      <c r="BY56" s="17">
        <f t="shared" si="51"/>
        <v>0</v>
      </c>
      <c r="BZ56" s="17">
        <f t="shared" si="52"/>
        <v>0</v>
      </c>
      <c r="CA56" s="17">
        <f t="shared" si="53"/>
        <v>0</v>
      </c>
      <c r="CB56" s="17">
        <f t="shared" si="54"/>
        <v>0</v>
      </c>
      <c r="CC56" s="17">
        <f t="shared" si="55"/>
        <v>0</v>
      </c>
      <c r="CD56" s="17">
        <f t="shared" si="56"/>
        <v>0</v>
      </c>
      <c r="CE56" s="17">
        <f t="shared" si="57"/>
        <v>0</v>
      </c>
      <c r="CF56" s="17">
        <f t="shared" si="58"/>
        <v>0</v>
      </c>
      <c r="CG56" s="17">
        <f t="shared" si="59"/>
        <v>0</v>
      </c>
      <c r="CH56" s="17">
        <f t="shared" si="60"/>
        <v>0</v>
      </c>
      <c r="CI56" s="17">
        <f t="shared" si="61"/>
        <v>0</v>
      </c>
      <c r="CJ56" s="17">
        <f t="shared" si="62"/>
        <v>0</v>
      </c>
      <c r="CK56" s="17">
        <f t="shared" si="63"/>
        <v>0</v>
      </c>
      <c r="CL56" s="17">
        <f t="shared" si="64"/>
        <v>0</v>
      </c>
      <c r="CM56" s="17">
        <f t="shared" si="65"/>
        <v>0</v>
      </c>
      <c r="CN56" s="17">
        <f t="shared" si="66"/>
        <v>0</v>
      </c>
      <c r="CO56" s="17">
        <f t="shared" si="67"/>
        <v>0</v>
      </c>
      <c r="CP56" s="17">
        <f t="shared" si="68"/>
        <v>0</v>
      </c>
      <c r="CQ56" s="17">
        <f t="shared" si="69"/>
        <v>0</v>
      </c>
      <c r="CR56" s="17">
        <f t="shared" si="70"/>
        <v>0</v>
      </c>
      <c r="CS56" s="17">
        <f t="shared" si="71"/>
        <v>0</v>
      </c>
      <c r="CT56" s="17">
        <f t="shared" si="72"/>
        <v>0</v>
      </c>
      <c r="CU56" s="17">
        <f t="shared" si="73"/>
        <v>0</v>
      </c>
      <c r="CV56" s="17">
        <f t="shared" si="74"/>
        <v>0</v>
      </c>
      <c r="CW56" s="17">
        <f t="shared" si="75"/>
        <v>0</v>
      </c>
      <c r="CX56" s="17">
        <f t="shared" si="76"/>
        <v>0</v>
      </c>
      <c r="CY56" s="17">
        <f t="shared" si="77"/>
        <v>0</v>
      </c>
      <c r="CZ56" s="17">
        <f t="shared" si="78"/>
        <v>0</v>
      </c>
      <c r="DA56" s="17">
        <f t="shared" si="79"/>
        <v>0</v>
      </c>
      <c r="DB56" s="17">
        <f t="shared" si="80"/>
        <v>0</v>
      </c>
      <c r="DC56" s="17">
        <f t="shared" si="81"/>
        <v>0</v>
      </c>
      <c r="DD56" s="17">
        <f t="shared" si="82"/>
        <v>0</v>
      </c>
      <c r="DE56" s="17">
        <f t="shared" si="83"/>
        <v>0</v>
      </c>
      <c r="DF56" s="17">
        <f t="shared" si="84"/>
        <v>0</v>
      </c>
      <c r="DG56" s="17">
        <f t="shared" si="85"/>
        <v>0</v>
      </c>
      <c r="DH56" s="17">
        <f t="shared" si="86"/>
        <v>0</v>
      </c>
      <c r="DI56" s="17">
        <f t="shared" si="87"/>
        <v>0</v>
      </c>
      <c r="DJ56" s="17">
        <f t="shared" si="88"/>
        <v>0</v>
      </c>
      <c r="DK56" s="17">
        <f t="shared" si="89"/>
        <v>0</v>
      </c>
      <c r="DL56" s="17">
        <f t="shared" si="90"/>
        <v>0</v>
      </c>
      <c r="DM56" s="17">
        <f t="shared" si="91"/>
        <v>0</v>
      </c>
      <c r="DN56" s="17">
        <f t="shared" si="92"/>
        <v>0</v>
      </c>
      <c r="DO56" s="17">
        <f t="shared" si="93"/>
        <v>0</v>
      </c>
      <c r="DP56" s="17">
        <f t="shared" si="94"/>
        <v>0</v>
      </c>
      <c r="DQ56" s="17">
        <f t="shared" si="95"/>
        <v>0</v>
      </c>
      <c r="DR56" s="17">
        <f t="shared" si="96"/>
        <v>0</v>
      </c>
      <c r="DS56" s="17">
        <f t="shared" si="97"/>
        <v>0</v>
      </c>
      <c r="DT56" s="17">
        <f t="shared" si="98"/>
        <v>0</v>
      </c>
      <c r="DU56" s="17">
        <f t="shared" si="99"/>
        <v>0</v>
      </c>
      <c r="DV56" s="17">
        <f t="shared" si="100"/>
        <v>0</v>
      </c>
      <c r="DW56" s="17">
        <f t="shared" si="101"/>
        <v>0</v>
      </c>
      <c r="DX56" s="17">
        <f t="shared" si="102"/>
        <v>0</v>
      </c>
      <c r="DY56" s="17">
        <f t="shared" si="103"/>
        <v>0</v>
      </c>
      <c r="DZ56" s="17">
        <f t="shared" si="104"/>
        <v>0</v>
      </c>
      <c r="EA56" s="17">
        <f t="shared" si="105"/>
        <v>0</v>
      </c>
      <c r="EB56" s="17">
        <f t="shared" si="106"/>
        <v>0</v>
      </c>
      <c r="EC56" s="17">
        <f t="shared" si="107"/>
        <v>0</v>
      </c>
      <c r="ED56" s="17">
        <f t="shared" si="108"/>
        <v>0</v>
      </c>
      <c r="EE56" s="17">
        <f t="shared" si="109"/>
        <v>0</v>
      </c>
      <c r="EF56" s="17">
        <f t="shared" si="110"/>
        <v>0</v>
      </c>
      <c r="EG56" s="17">
        <f t="shared" si="111"/>
        <v>0</v>
      </c>
      <c r="EH56" s="17">
        <f t="shared" si="112"/>
        <v>0</v>
      </c>
      <c r="EI56" s="17">
        <f t="shared" si="113"/>
        <v>0</v>
      </c>
      <c r="EJ56" s="17">
        <f t="shared" si="114"/>
        <v>0</v>
      </c>
      <c r="EK56" s="17">
        <f t="shared" si="115"/>
        <v>0</v>
      </c>
      <c r="EL56" s="17">
        <f t="shared" si="116"/>
        <v>0</v>
      </c>
      <c r="EM56" s="17">
        <f t="shared" si="117"/>
        <v>0</v>
      </c>
      <c r="EN56" s="17">
        <f t="shared" si="118"/>
        <v>0</v>
      </c>
      <c r="EO56" s="17">
        <f t="shared" si="119"/>
        <v>0</v>
      </c>
      <c r="EP56" s="17">
        <f t="shared" si="120"/>
        <v>0</v>
      </c>
      <c r="EQ56" s="17">
        <f t="shared" si="121"/>
        <v>0</v>
      </c>
      <c r="ER56" s="17">
        <f t="shared" si="122"/>
        <v>0</v>
      </c>
      <c r="ES56" s="17">
        <f t="shared" si="123"/>
        <v>0</v>
      </c>
      <c r="ET56" s="17">
        <f t="shared" si="124"/>
        <v>0</v>
      </c>
      <c r="EU56" s="17">
        <f t="shared" si="125"/>
        <v>0</v>
      </c>
      <c r="EV56" s="17">
        <f t="shared" si="126"/>
        <v>0</v>
      </c>
      <c r="EW56" s="17">
        <f t="shared" si="127"/>
        <v>0</v>
      </c>
      <c r="EX56" s="17">
        <f t="shared" si="128"/>
        <v>0</v>
      </c>
      <c r="EY56" s="17">
        <f t="shared" si="129"/>
        <v>0</v>
      </c>
      <c r="EZ56" s="17">
        <f t="shared" si="130"/>
        <v>0</v>
      </c>
      <c r="FA56" s="17">
        <f t="shared" si="131"/>
        <v>0</v>
      </c>
      <c r="FB56" s="17">
        <f t="shared" si="132"/>
        <v>0</v>
      </c>
      <c r="FC56" s="17">
        <f t="shared" si="133"/>
        <v>0</v>
      </c>
      <c r="FD56" s="17">
        <f t="shared" si="134"/>
        <v>0</v>
      </c>
    </row>
    <row r="57" spans="1:160" x14ac:dyDescent="0.25">
      <c r="A57">
        <v>51</v>
      </c>
      <c r="K57" s="78" t="s">
        <v>46</v>
      </c>
      <c r="L57" s="79">
        <f xml:space="preserve"> SUM(BM210:BN210)/(PI()*9)</f>
        <v>0</v>
      </c>
      <c r="M57" s="79"/>
      <c r="N57" s="80">
        <f xml:space="preserve"> SUM(BN210:BO210)/(PI()*36)</f>
        <v>0</v>
      </c>
      <c r="O57" s="79"/>
      <c r="P57" s="80">
        <f xml:space="preserve"> SUM(BQ210:BR210)/(PI()*9)</f>
        <v>0</v>
      </c>
      <c r="Q57" s="79"/>
      <c r="R57" s="81">
        <f xml:space="preserve"> SUM(BR210:BS210)/(PI()*36)</f>
        <v>0</v>
      </c>
      <c r="X57">
        <f t="shared" si="2"/>
        <v>0</v>
      </c>
      <c r="Y57">
        <f t="shared" si="0"/>
        <v>0</v>
      </c>
      <c r="Z57">
        <f t="shared" si="3"/>
        <v>0</v>
      </c>
      <c r="AA57">
        <f t="shared" si="4"/>
        <v>0</v>
      </c>
      <c r="AB57">
        <f t="shared" si="5"/>
        <v>0</v>
      </c>
      <c r="AC57">
        <f t="shared" si="6"/>
        <v>0</v>
      </c>
      <c r="AD57">
        <f t="shared" si="7"/>
        <v>0</v>
      </c>
      <c r="AE57">
        <f t="shared" si="8"/>
        <v>0</v>
      </c>
      <c r="AF57">
        <f t="shared" si="9"/>
        <v>0</v>
      </c>
      <c r="AG57">
        <f t="shared" si="10"/>
        <v>0</v>
      </c>
      <c r="AH57">
        <f t="shared" si="11"/>
        <v>0</v>
      </c>
      <c r="AI57">
        <f t="shared" si="12"/>
        <v>0</v>
      </c>
      <c r="AJ57">
        <f t="shared" si="13"/>
        <v>0</v>
      </c>
      <c r="AK57">
        <f t="shared" si="14"/>
        <v>0</v>
      </c>
      <c r="AL57">
        <f t="shared" si="1"/>
        <v>0</v>
      </c>
      <c r="AN57" s="17">
        <f t="shared" si="15"/>
        <v>0</v>
      </c>
      <c r="AO57" s="17">
        <f t="shared" si="16"/>
        <v>0</v>
      </c>
      <c r="AP57" s="17">
        <f t="shared" si="17"/>
        <v>0</v>
      </c>
      <c r="AQ57" s="17">
        <f t="shared" si="18"/>
        <v>0</v>
      </c>
      <c r="AR57" s="17">
        <f t="shared" si="19"/>
        <v>0</v>
      </c>
      <c r="AS57" s="17">
        <f t="shared" si="20"/>
        <v>0</v>
      </c>
      <c r="AT57" s="17">
        <f t="shared" si="21"/>
        <v>0</v>
      </c>
      <c r="AU57" s="17">
        <f t="shared" si="22"/>
        <v>0</v>
      </c>
      <c r="AW57" s="17">
        <f t="shared" si="23"/>
        <v>0</v>
      </c>
      <c r="AX57" s="17">
        <f t="shared" si="24"/>
        <v>0</v>
      </c>
      <c r="AY57" s="17">
        <f t="shared" si="25"/>
        <v>0</v>
      </c>
      <c r="AZ57" s="17">
        <f t="shared" si="26"/>
        <v>0</v>
      </c>
      <c r="BA57" s="17">
        <f t="shared" si="27"/>
        <v>0</v>
      </c>
      <c r="BB57" s="17">
        <f t="shared" si="28"/>
        <v>0</v>
      </c>
      <c r="BC57" s="17">
        <f t="shared" si="29"/>
        <v>0</v>
      </c>
      <c r="BD57" s="17">
        <f t="shared" si="30"/>
        <v>0</v>
      </c>
      <c r="BE57" s="17">
        <f t="shared" si="31"/>
        <v>0</v>
      </c>
      <c r="BF57" s="17">
        <f t="shared" si="32"/>
        <v>0</v>
      </c>
      <c r="BG57" s="17">
        <f t="shared" si="33"/>
        <v>0</v>
      </c>
      <c r="BH57" s="17">
        <f t="shared" si="34"/>
        <v>0</v>
      </c>
      <c r="BI57" s="17">
        <f t="shared" si="35"/>
        <v>0</v>
      </c>
      <c r="BJ57" s="17">
        <f t="shared" si="36"/>
        <v>0</v>
      </c>
      <c r="BK57" s="17">
        <f t="shared" si="37"/>
        <v>0</v>
      </c>
      <c r="BL57" s="17">
        <f t="shared" si="38"/>
        <v>0</v>
      </c>
      <c r="BM57" s="17">
        <f t="shared" si="39"/>
        <v>0</v>
      </c>
      <c r="BN57" s="17">
        <f t="shared" si="40"/>
        <v>0</v>
      </c>
      <c r="BO57" s="17">
        <f t="shared" si="41"/>
        <v>0</v>
      </c>
      <c r="BP57" s="17">
        <f t="shared" si="42"/>
        <v>0</v>
      </c>
      <c r="BQ57" s="17">
        <f t="shared" si="43"/>
        <v>0</v>
      </c>
      <c r="BR57" s="17">
        <f t="shared" si="44"/>
        <v>0</v>
      </c>
      <c r="BS57" s="17">
        <f t="shared" si="45"/>
        <v>0</v>
      </c>
      <c r="BT57" s="17">
        <f t="shared" si="46"/>
        <v>0</v>
      </c>
      <c r="BU57" s="17">
        <f t="shared" si="47"/>
        <v>0</v>
      </c>
      <c r="BV57" s="17">
        <f t="shared" si="48"/>
        <v>0</v>
      </c>
      <c r="BW57" s="17">
        <f t="shared" si="49"/>
        <v>0</v>
      </c>
      <c r="BX57" s="17">
        <f t="shared" si="50"/>
        <v>0</v>
      </c>
      <c r="BY57" s="17">
        <f t="shared" si="51"/>
        <v>0</v>
      </c>
      <c r="BZ57" s="17">
        <f t="shared" si="52"/>
        <v>0</v>
      </c>
      <c r="CA57" s="17">
        <f t="shared" si="53"/>
        <v>0</v>
      </c>
      <c r="CB57" s="17">
        <f t="shared" si="54"/>
        <v>0</v>
      </c>
      <c r="CC57" s="17">
        <f t="shared" si="55"/>
        <v>0</v>
      </c>
      <c r="CD57" s="17">
        <f t="shared" si="56"/>
        <v>0</v>
      </c>
      <c r="CE57" s="17">
        <f t="shared" si="57"/>
        <v>0</v>
      </c>
      <c r="CF57" s="17">
        <f t="shared" si="58"/>
        <v>0</v>
      </c>
      <c r="CG57" s="17">
        <f t="shared" si="59"/>
        <v>0</v>
      </c>
      <c r="CH57" s="17">
        <f t="shared" si="60"/>
        <v>0</v>
      </c>
      <c r="CI57" s="17">
        <f t="shared" si="61"/>
        <v>0</v>
      </c>
      <c r="CJ57" s="17">
        <f t="shared" si="62"/>
        <v>0</v>
      </c>
      <c r="CK57" s="17">
        <f t="shared" si="63"/>
        <v>0</v>
      </c>
      <c r="CL57" s="17">
        <f t="shared" si="64"/>
        <v>0</v>
      </c>
      <c r="CM57" s="17">
        <f t="shared" si="65"/>
        <v>0</v>
      </c>
      <c r="CN57" s="17">
        <f t="shared" si="66"/>
        <v>0</v>
      </c>
      <c r="CO57" s="17">
        <f t="shared" si="67"/>
        <v>0</v>
      </c>
      <c r="CP57" s="17">
        <f t="shared" si="68"/>
        <v>0</v>
      </c>
      <c r="CQ57" s="17">
        <f t="shared" si="69"/>
        <v>0</v>
      </c>
      <c r="CR57" s="17">
        <f t="shared" si="70"/>
        <v>0</v>
      </c>
      <c r="CS57" s="17">
        <f t="shared" si="71"/>
        <v>0</v>
      </c>
      <c r="CT57" s="17">
        <f t="shared" si="72"/>
        <v>0</v>
      </c>
      <c r="CU57" s="17">
        <f t="shared" si="73"/>
        <v>0</v>
      </c>
      <c r="CV57" s="17">
        <f t="shared" si="74"/>
        <v>0</v>
      </c>
      <c r="CW57" s="17">
        <f t="shared" si="75"/>
        <v>0</v>
      </c>
      <c r="CX57" s="17">
        <f t="shared" si="76"/>
        <v>0</v>
      </c>
      <c r="CY57" s="17">
        <f t="shared" si="77"/>
        <v>0</v>
      </c>
      <c r="CZ57" s="17">
        <f t="shared" si="78"/>
        <v>0</v>
      </c>
      <c r="DA57" s="17">
        <f t="shared" si="79"/>
        <v>0</v>
      </c>
      <c r="DB57" s="17">
        <f t="shared" si="80"/>
        <v>0</v>
      </c>
      <c r="DC57" s="17">
        <f t="shared" si="81"/>
        <v>0</v>
      </c>
      <c r="DD57" s="17">
        <f t="shared" si="82"/>
        <v>0</v>
      </c>
      <c r="DE57" s="17">
        <f t="shared" si="83"/>
        <v>0</v>
      </c>
      <c r="DF57" s="17">
        <f t="shared" si="84"/>
        <v>0</v>
      </c>
      <c r="DG57" s="17">
        <f t="shared" si="85"/>
        <v>0</v>
      </c>
      <c r="DH57" s="17">
        <f t="shared" si="86"/>
        <v>0</v>
      </c>
      <c r="DI57" s="17">
        <f t="shared" si="87"/>
        <v>0</v>
      </c>
      <c r="DJ57" s="17">
        <f t="shared" si="88"/>
        <v>0</v>
      </c>
      <c r="DK57" s="17">
        <f t="shared" si="89"/>
        <v>0</v>
      </c>
      <c r="DL57" s="17">
        <f t="shared" si="90"/>
        <v>0</v>
      </c>
      <c r="DM57" s="17">
        <f t="shared" si="91"/>
        <v>0</v>
      </c>
      <c r="DN57" s="17">
        <f t="shared" si="92"/>
        <v>0</v>
      </c>
      <c r="DO57" s="17">
        <f t="shared" si="93"/>
        <v>0</v>
      </c>
      <c r="DP57" s="17">
        <f t="shared" si="94"/>
        <v>0</v>
      </c>
      <c r="DQ57" s="17">
        <f t="shared" si="95"/>
        <v>0</v>
      </c>
      <c r="DR57" s="17">
        <f t="shared" si="96"/>
        <v>0</v>
      </c>
      <c r="DS57" s="17">
        <f t="shared" si="97"/>
        <v>0</v>
      </c>
      <c r="DT57" s="17">
        <f t="shared" si="98"/>
        <v>0</v>
      </c>
      <c r="DU57" s="17">
        <f t="shared" si="99"/>
        <v>0</v>
      </c>
      <c r="DV57" s="17">
        <f t="shared" si="100"/>
        <v>0</v>
      </c>
      <c r="DW57" s="17">
        <f t="shared" si="101"/>
        <v>0</v>
      </c>
      <c r="DX57" s="17">
        <f t="shared" si="102"/>
        <v>0</v>
      </c>
      <c r="DY57" s="17">
        <f t="shared" si="103"/>
        <v>0</v>
      </c>
      <c r="DZ57" s="17">
        <f t="shared" si="104"/>
        <v>0</v>
      </c>
      <c r="EA57" s="17">
        <f t="shared" si="105"/>
        <v>0</v>
      </c>
      <c r="EB57" s="17">
        <f t="shared" si="106"/>
        <v>0</v>
      </c>
      <c r="EC57" s="17">
        <f t="shared" si="107"/>
        <v>0</v>
      </c>
      <c r="ED57" s="17">
        <f t="shared" si="108"/>
        <v>0</v>
      </c>
      <c r="EE57" s="17">
        <f t="shared" si="109"/>
        <v>0</v>
      </c>
      <c r="EF57" s="17">
        <f t="shared" si="110"/>
        <v>0</v>
      </c>
      <c r="EG57" s="17">
        <f t="shared" si="111"/>
        <v>0</v>
      </c>
      <c r="EH57" s="17">
        <f t="shared" si="112"/>
        <v>0</v>
      </c>
      <c r="EI57" s="17">
        <f t="shared" si="113"/>
        <v>0</v>
      </c>
      <c r="EJ57" s="17">
        <f t="shared" si="114"/>
        <v>0</v>
      </c>
      <c r="EK57" s="17">
        <f t="shared" si="115"/>
        <v>0</v>
      </c>
      <c r="EL57" s="17">
        <f t="shared" si="116"/>
        <v>0</v>
      </c>
      <c r="EM57" s="17">
        <f t="shared" si="117"/>
        <v>0</v>
      </c>
      <c r="EN57" s="17">
        <f t="shared" si="118"/>
        <v>0</v>
      </c>
      <c r="EO57" s="17">
        <f t="shared" si="119"/>
        <v>0</v>
      </c>
      <c r="EP57" s="17">
        <f t="shared" si="120"/>
        <v>0</v>
      </c>
      <c r="EQ57" s="17">
        <f t="shared" si="121"/>
        <v>0</v>
      </c>
      <c r="ER57" s="17">
        <f t="shared" si="122"/>
        <v>0</v>
      </c>
      <c r="ES57" s="17">
        <f t="shared" si="123"/>
        <v>0</v>
      </c>
      <c r="ET57" s="17">
        <f t="shared" si="124"/>
        <v>0</v>
      </c>
      <c r="EU57" s="17">
        <f t="shared" si="125"/>
        <v>0</v>
      </c>
      <c r="EV57" s="17">
        <f t="shared" si="126"/>
        <v>0</v>
      </c>
      <c r="EW57" s="17">
        <f t="shared" si="127"/>
        <v>0</v>
      </c>
      <c r="EX57" s="17">
        <f t="shared" si="128"/>
        <v>0</v>
      </c>
      <c r="EY57" s="17">
        <f t="shared" si="129"/>
        <v>0</v>
      </c>
      <c r="EZ57" s="17">
        <f t="shared" si="130"/>
        <v>0</v>
      </c>
      <c r="FA57" s="17">
        <f t="shared" si="131"/>
        <v>0</v>
      </c>
      <c r="FB57" s="17">
        <f t="shared" si="132"/>
        <v>0</v>
      </c>
      <c r="FC57" s="17">
        <f t="shared" si="133"/>
        <v>0</v>
      </c>
      <c r="FD57" s="17">
        <f t="shared" si="134"/>
        <v>0</v>
      </c>
    </row>
    <row r="58" spans="1:160" x14ac:dyDescent="0.25">
      <c r="A58">
        <v>52</v>
      </c>
      <c r="K58" s="78" t="s">
        <v>18</v>
      </c>
      <c r="L58" s="79">
        <f>SUM(BU210:BV210)/(PI()*9)</f>
        <v>16.134999999999998</v>
      </c>
      <c r="M58" s="79"/>
      <c r="N58" s="80">
        <f xml:space="preserve"> SUM(BV210:BW210)/(PI()*36)</f>
        <v>3.7700694444444443</v>
      </c>
      <c r="O58" s="79"/>
      <c r="P58" s="80">
        <f xml:space="preserve"> SUM(BY210:BZ210)/(PI()*9)</f>
        <v>0</v>
      </c>
      <c r="Q58" s="79"/>
      <c r="R58" s="81">
        <f xml:space="preserve"> SUM(BZ210:CA210)/(PI()*36)</f>
        <v>0</v>
      </c>
      <c r="X58">
        <f t="shared" si="2"/>
        <v>0</v>
      </c>
      <c r="Y58">
        <f t="shared" si="0"/>
        <v>0</v>
      </c>
      <c r="Z58">
        <f t="shared" si="3"/>
        <v>0</v>
      </c>
      <c r="AA58">
        <f t="shared" si="4"/>
        <v>0</v>
      </c>
      <c r="AB58">
        <f t="shared" si="5"/>
        <v>0</v>
      </c>
      <c r="AC58">
        <f t="shared" si="6"/>
        <v>0</v>
      </c>
      <c r="AD58">
        <f t="shared" si="7"/>
        <v>0</v>
      </c>
      <c r="AE58">
        <f t="shared" si="8"/>
        <v>0</v>
      </c>
      <c r="AF58">
        <f t="shared" si="9"/>
        <v>0</v>
      </c>
      <c r="AG58">
        <f t="shared" si="10"/>
        <v>0</v>
      </c>
      <c r="AH58">
        <f t="shared" si="11"/>
        <v>0</v>
      </c>
      <c r="AI58">
        <f t="shared" si="12"/>
        <v>0</v>
      </c>
      <c r="AJ58">
        <f t="shared" si="13"/>
        <v>0</v>
      </c>
      <c r="AK58">
        <f t="shared" si="14"/>
        <v>0</v>
      </c>
      <c r="AL58">
        <f t="shared" si="1"/>
        <v>0</v>
      </c>
      <c r="AN58" s="17">
        <f t="shared" si="15"/>
        <v>0</v>
      </c>
      <c r="AO58" s="17">
        <f t="shared" si="16"/>
        <v>0</v>
      </c>
      <c r="AP58" s="17">
        <f t="shared" si="17"/>
        <v>0</v>
      </c>
      <c r="AQ58" s="17">
        <f t="shared" si="18"/>
        <v>0</v>
      </c>
      <c r="AR58" s="17">
        <f t="shared" si="19"/>
        <v>0</v>
      </c>
      <c r="AS58" s="17">
        <f t="shared" si="20"/>
        <v>0</v>
      </c>
      <c r="AT58" s="17">
        <f t="shared" si="21"/>
        <v>0</v>
      </c>
      <c r="AU58" s="17">
        <f t="shared" si="22"/>
        <v>0</v>
      </c>
      <c r="AW58" s="17">
        <f t="shared" si="23"/>
        <v>0</v>
      </c>
      <c r="AX58" s="17">
        <f t="shared" si="24"/>
        <v>0</v>
      </c>
      <c r="AY58" s="17">
        <f t="shared" si="25"/>
        <v>0</v>
      </c>
      <c r="AZ58" s="17">
        <f t="shared" si="26"/>
        <v>0</v>
      </c>
      <c r="BA58" s="17">
        <f t="shared" si="27"/>
        <v>0</v>
      </c>
      <c r="BB58" s="17">
        <f t="shared" si="28"/>
        <v>0</v>
      </c>
      <c r="BC58" s="17">
        <f t="shared" si="29"/>
        <v>0</v>
      </c>
      <c r="BD58" s="17">
        <f t="shared" si="30"/>
        <v>0</v>
      </c>
      <c r="BE58" s="17">
        <f t="shared" si="31"/>
        <v>0</v>
      </c>
      <c r="BF58" s="17">
        <f t="shared" si="32"/>
        <v>0</v>
      </c>
      <c r="BG58" s="17">
        <f t="shared" si="33"/>
        <v>0</v>
      </c>
      <c r="BH58" s="17">
        <f t="shared" si="34"/>
        <v>0</v>
      </c>
      <c r="BI58" s="17">
        <f t="shared" si="35"/>
        <v>0</v>
      </c>
      <c r="BJ58" s="17">
        <f t="shared" si="36"/>
        <v>0</v>
      </c>
      <c r="BK58" s="17">
        <f t="shared" si="37"/>
        <v>0</v>
      </c>
      <c r="BL58" s="17">
        <f t="shared" si="38"/>
        <v>0</v>
      </c>
      <c r="BM58" s="17">
        <f t="shared" si="39"/>
        <v>0</v>
      </c>
      <c r="BN58" s="17">
        <f t="shared" si="40"/>
        <v>0</v>
      </c>
      <c r="BO58" s="17">
        <f t="shared" si="41"/>
        <v>0</v>
      </c>
      <c r="BP58" s="17">
        <f t="shared" si="42"/>
        <v>0</v>
      </c>
      <c r="BQ58" s="17">
        <f t="shared" si="43"/>
        <v>0</v>
      </c>
      <c r="BR58" s="17">
        <f t="shared" si="44"/>
        <v>0</v>
      </c>
      <c r="BS58" s="17">
        <f t="shared" si="45"/>
        <v>0</v>
      </c>
      <c r="BT58" s="17">
        <f t="shared" si="46"/>
        <v>0</v>
      </c>
      <c r="BU58" s="17">
        <f t="shared" si="47"/>
        <v>0</v>
      </c>
      <c r="BV58" s="17">
        <f t="shared" si="48"/>
        <v>0</v>
      </c>
      <c r="BW58" s="17">
        <f t="shared" si="49"/>
        <v>0</v>
      </c>
      <c r="BX58" s="17">
        <f t="shared" si="50"/>
        <v>0</v>
      </c>
      <c r="BY58" s="17">
        <f t="shared" si="51"/>
        <v>0</v>
      </c>
      <c r="BZ58" s="17">
        <f t="shared" si="52"/>
        <v>0</v>
      </c>
      <c r="CA58" s="17">
        <f t="shared" si="53"/>
        <v>0</v>
      </c>
      <c r="CB58" s="17">
        <f t="shared" si="54"/>
        <v>0</v>
      </c>
      <c r="CC58" s="17">
        <f t="shared" si="55"/>
        <v>0</v>
      </c>
      <c r="CD58" s="17">
        <f t="shared" si="56"/>
        <v>0</v>
      </c>
      <c r="CE58" s="17">
        <f t="shared" si="57"/>
        <v>0</v>
      </c>
      <c r="CF58" s="17">
        <f t="shared" si="58"/>
        <v>0</v>
      </c>
      <c r="CG58" s="17">
        <f t="shared" si="59"/>
        <v>0</v>
      </c>
      <c r="CH58" s="17">
        <f t="shared" si="60"/>
        <v>0</v>
      </c>
      <c r="CI58" s="17">
        <f t="shared" si="61"/>
        <v>0</v>
      </c>
      <c r="CJ58" s="17">
        <f t="shared" si="62"/>
        <v>0</v>
      </c>
      <c r="CK58" s="17">
        <f t="shared" si="63"/>
        <v>0</v>
      </c>
      <c r="CL58" s="17">
        <f t="shared" si="64"/>
        <v>0</v>
      </c>
      <c r="CM58" s="17">
        <f t="shared" si="65"/>
        <v>0</v>
      </c>
      <c r="CN58" s="17">
        <f t="shared" si="66"/>
        <v>0</v>
      </c>
      <c r="CO58" s="17">
        <f t="shared" si="67"/>
        <v>0</v>
      </c>
      <c r="CP58" s="17">
        <f t="shared" si="68"/>
        <v>0</v>
      </c>
      <c r="CQ58" s="17">
        <f t="shared" si="69"/>
        <v>0</v>
      </c>
      <c r="CR58" s="17">
        <f t="shared" si="70"/>
        <v>0</v>
      </c>
      <c r="CS58" s="17">
        <f t="shared" si="71"/>
        <v>0</v>
      </c>
      <c r="CT58" s="17">
        <f t="shared" si="72"/>
        <v>0</v>
      </c>
      <c r="CU58" s="17">
        <f t="shared" si="73"/>
        <v>0</v>
      </c>
      <c r="CV58" s="17">
        <f t="shared" si="74"/>
        <v>0</v>
      </c>
      <c r="CW58" s="17">
        <f t="shared" si="75"/>
        <v>0</v>
      </c>
      <c r="CX58" s="17">
        <f t="shared" si="76"/>
        <v>0</v>
      </c>
      <c r="CY58" s="17">
        <f t="shared" si="77"/>
        <v>0</v>
      </c>
      <c r="CZ58" s="17">
        <f t="shared" si="78"/>
        <v>0</v>
      </c>
      <c r="DA58" s="17">
        <f t="shared" si="79"/>
        <v>0</v>
      </c>
      <c r="DB58" s="17">
        <f t="shared" si="80"/>
        <v>0</v>
      </c>
      <c r="DC58" s="17">
        <f t="shared" si="81"/>
        <v>0</v>
      </c>
      <c r="DD58" s="17">
        <f t="shared" si="82"/>
        <v>0</v>
      </c>
      <c r="DE58" s="17">
        <f t="shared" si="83"/>
        <v>0</v>
      </c>
      <c r="DF58" s="17">
        <f t="shared" si="84"/>
        <v>0</v>
      </c>
      <c r="DG58" s="17">
        <f t="shared" si="85"/>
        <v>0</v>
      </c>
      <c r="DH58" s="17">
        <f t="shared" si="86"/>
        <v>0</v>
      </c>
      <c r="DI58" s="17">
        <f t="shared" si="87"/>
        <v>0</v>
      </c>
      <c r="DJ58" s="17">
        <f t="shared" si="88"/>
        <v>0</v>
      </c>
      <c r="DK58" s="17">
        <f t="shared" si="89"/>
        <v>0</v>
      </c>
      <c r="DL58" s="17">
        <f t="shared" si="90"/>
        <v>0</v>
      </c>
      <c r="DM58" s="17">
        <f t="shared" si="91"/>
        <v>0</v>
      </c>
      <c r="DN58" s="17">
        <f t="shared" si="92"/>
        <v>0</v>
      </c>
      <c r="DO58" s="17">
        <f t="shared" si="93"/>
        <v>0</v>
      </c>
      <c r="DP58" s="17">
        <f t="shared" si="94"/>
        <v>0</v>
      </c>
      <c r="DQ58" s="17">
        <f t="shared" si="95"/>
        <v>0</v>
      </c>
      <c r="DR58" s="17">
        <f t="shared" si="96"/>
        <v>0</v>
      </c>
      <c r="DS58" s="17">
        <f t="shared" si="97"/>
        <v>0</v>
      </c>
      <c r="DT58" s="17">
        <f t="shared" si="98"/>
        <v>0</v>
      </c>
      <c r="DU58" s="17">
        <f t="shared" si="99"/>
        <v>0</v>
      </c>
      <c r="DV58" s="17">
        <f t="shared" si="100"/>
        <v>0</v>
      </c>
      <c r="DW58" s="17">
        <f t="shared" si="101"/>
        <v>0</v>
      </c>
      <c r="DX58" s="17">
        <f t="shared" si="102"/>
        <v>0</v>
      </c>
      <c r="DY58" s="17">
        <f t="shared" si="103"/>
        <v>0</v>
      </c>
      <c r="DZ58" s="17">
        <f t="shared" si="104"/>
        <v>0</v>
      </c>
      <c r="EA58" s="17">
        <f t="shared" si="105"/>
        <v>0</v>
      </c>
      <c r="EB58" s="17">
        <f t="shared" si="106"/>
        <v>0</v>
      </c>
      <c r="EC58" s="17">
        <f t="shared" si="107"/>
        <v>0</v>
      </c>
      <c r="ED58" s="17">
        <f t="shared" si="108"/>
        <v>0</v>
      </c>
      <c r="EE58" s="17">
        <f t="shared" si="109"/>
        <v>0</v>
      </c>
      <c r="EF58" s="17">
        <f t="shared" si="110"/>
        <v>0</v>
      </c>
      <c r="EG58" s="17">
        <f t="shared" si="111"/>
        <v>0</v>
      </c>
      <c r="EH58" s="17">
        <f t="shared" si="112"/>
        <v>0</v>
      </c>
      <c r="EI58" s="17">
        <f t="shared" si="113"/>
        <v>0</v>
      </c>
      <c r="EJ58" s="17">
        <f t="shared" si="114"/>
        <v>0</v>
      </c>
      <c r="EK58" s="17">
        <f t="shared" si="115"/>
        <v>0</v>
      </c>
      <c r="EL58" s="17">
        <f t="shared" si="116"/>
        <v>0</v>
      </c>
      <c r="EM58" s="17">
        <f t="shared" si="117"/>
        <v>0</v>
      </c>
      <c r="EN58" s="17">
        <f t="shared" si="118"/>
        <v>0</v>
      </c>
      <c r="EO58" s="17">
        <f t="shared" si="119"/>
        <v>0</v>
      </c>
      <c r="EP58" s="17">
        <f t="shared" si="120"/>
        <v>0</v>
      </c>
      <c r="EQ58" s="17">
        <f t="shared" si="121"/>
        <v>0</v>
      </c>
      <c r="ER58" s="17">
        <f t="shared" si="122"/>
        <v>0</v>
      </c>
      <c r="ES58" s="17">
        <f t="shared" si="123"/>
        <v>0</v>
      </c>
      <c r="ET58" s="17">
        <f t="shared" si="124"/>
        <v>0</v>
      </c>
      <c r="EU58" s="17">
        <f t="shared" si="125"/>
        <v>0</v>
      </c>
      <c r="EV58" s="17">
        <f t="shared" si="126"/>
        <v>0</v>
      </c>
      <c r="EW58" s="17">
        <f t="shared" si="127"/>
        <v>0</v>
      </c>
      <c r="EX58" s="17">
        <f t="shared" si="128"/>
        <v>0</v>
      </c>
      <c r="EY58" s="17">
        <f t="shared" si="129"/>
        <v>0</v>
      </c>
      <c r="EZ58" s="17">
        <f t="shared" si="130"/>
        <v>0</v>
      </c>
      <c r="FA58" s="17">
        <f t="shared" si="131"/>
        <v>0</v>
      </c>
      <c r="FB58" s="17">
        <f t="shared" si="132"/>
        <v>0</v>
      </c>
      <c r="FC58" s="17">
        <f t="shared" si="133"/>
        <v>0</v>
      </c>
      <c r="FD58" s="17">
        <f t="shared" si="134"/>
        <v>0</v>
      </c>
    </row>
    <row r="59" spans="1:160" x14ac:dyDescent="0.25">
      <c r="A59">
        <v>53</v>
      </c>
      <c r="K59" s="78" t="s">
        <v>21</v>
      </c>
      <c r="L59" s="79">
        <f xml:space="preserve"> SUM(CC210:CD210)/(PI()*9)</f>
        <v>237.48444444444442</v>
      </c>
      <c r="M59" s="79"/>
      <c r="N59" s="80">
        <f xml:space="preserve"> SUM(CD210:CE210)/(PI()*36)</f>
        <v>65.260208333333338</v>
      </c>
      <c r="O59" s="79"/>
      <c r="P59" s="80">
        <f>SUM(CG210:CH210)/(PI()*9)</f>
        <v>0</v>
      </c>
      <c r="Q59" s="79"/>
      <c r="R59" s="81">
        <f xml:space="preserve"> SUM(CH210:CI210)/(PI()*36)</f>
        <v>0</v>
      </c>
      <c r="X59">
        <f t="shared" si="2"/>
        <v>0</v>
      </c>
      <c r="Y59">
        <f t="shared" si="0"/>
        <v>0</v>
      </c>
      <c r="Z59">
        <f t="shared" si="3"/>
        <v>0</v>
      </c>
      <c r="AA59">
        <f t="shared" si="4"/>
        <v>0</v>
      </c>
      <c r="AB59">
        <f t="shared" si="5"/>
        <v>0</v>
      </c>
      <c r="AC59">
        <f t="shared" si="6"/>
        <v>0</v>
      </c>
      <c r="AD59">
        <f t="shared" si="7"/>
        <v>0</v>
      </c>
      <c r="AE59">
        <f t="shared" si="8"/>
        <v>0</v>
      </c>
      <c r="AF59">
        <f t="shared" si="9"/>
        <v>0</v>
      </c>
      <c r="AG59">
        <f t="shared" si="10"/>
        <v>0</v>
      </c>
      <c r="AH59">
        <f t="shared" si="11"/>
        <v>0</v>
      </c>
      <c r="AI59">
        <f t="shared" si="12"/>
        <v>0</v>
      </c>
      <c r="AJ59">
        <f t="shared" si="13"/>
        <v>0</v>
      </c>
      <c r="AK59">
        <f t="shared" si="14"/>
        <v>0</v>
      </c>
      <c r="AL59">
        <f t="shared" si="1"/>
        <v>0</v>
      </c>
      <c r="AN59" s="17">
        <f t="shared" si="15"/>
        <v>0</v>
      </c>
      <c r="AO59" s="17">
        <f t="shared" si="16"/>
        <v>0</v>
      </c>
      <c r="AP59" s="17">
        <f t="shared" si="17"/>
        <v>0</v>
      </c>
      <c r="AQ59" s="17">
        <f t="shared" si="18"/>
        <v>0</v>
      </c>
      <c r="AR59" s="17">
        <f t="shared" si="19"/>
        <v>0</v>
      </c>
      <c r="AS59" s="17">
        <f t="shared" si="20"/>
        <v>0</v>
      </c>
      <c r="AT59" s="17">
        <f t="shared" si="21"/>
        <v>0</v>
      </c>
      <c r="AU59" s="17">
        <f t="shared" si="22"/>
        <v>0</v>
      </c>
      <c r="AW59" s="17">
        <f t="shared" si="23"/>
        <v>0</v>
      </c>
      <c r="AX59" s="17">
        <f t="shared" si="24"/>
        <v>0</v>
      </c>
      <c r="AY59" s="17">
        <f t="shared" si="25"/>
        <v>0</v>
      </c>
      <c r="AZ59" s="17">
        <f t="shared" si="26"/>
        <v>0</v>
      </c>
      <c r="BA59" s="17">
        <f t="shared" si="27"/>
        <v>0</v>
      </c>
      <c r="BB59" s="17">
        <f t="shared" si="28"/>
        <v>0</v>
      </c>
      <c r="BC59" s="17">
        <f t="shared" si="29"/>
        <v>0</v>
      </c>
      <c r="BD59" s="17">
        <f t="shared" si="30"/>
        <v>0</v>
      </c>
      <c r="BE59" s="17">
        <f t="shared" si="31"/>
        <v>0</v>
      </c>
      <c r="BF59" s="17">
        <f t="shared" si="32"/>
        <v>0</v>
      </c>
      <c r="BG59" s="17">
        <f t="shared" si="33"/>
        <v>0</v>
      </c>
      <c r="BH59" s="17">
        <f t="shared" si="34"/>
        <v>0</v>
      </c>
      <c r="BI59" s="17">
        <f t="shared" si="35"/>
        <v>0</v>
      </c>
      <c r="BJ59" s="17">
        <f t="shared" si="36"/>
        <v>0</v>
      </c>
      <c r="BK59" s="17">
        <f t="shared" si="37"/>
        <v>0</v>
      </c>
      <c r="BL59" s="17">
        <f t="shared" si="38"/>
        <v>0</v>
      </c>
      <c r="BM59" s="17">
        <f t="shared" si="39"/>
        <v>0</v>
      </c>
      <c r="BN59" s="17">
        <f t="shared" si="40"/>
        <v>0</v>
      </c>
      <c r="BO59" s="17">
        <f t="shared" si="41"/>
        <v>0</v>
      </c>
      <c r="BP59" s="17">
        <f t="shared" si="42"/>
        <v>0</v>
      </c>
      <c r="BQ59" s="17">
        <f t="shared" si="43"/>
        <v>0</v>
      </c>
      <c r="BR59" s="17">
        <f t="shared" si="44"/>
        <v>0</v>
      </c>
      <c r="BS59" s="17">
        <f t="shared" si="45"/>
        <v>0</v>
      </c>
      <c r="BT59" s="17">
        <f t="shared" si="46"/>
        <v>0</v>
      </c>
      <c r="BU59" s="17">
        <f t="shared" si="47"/>
        <v>0</v>
      </c>
      <c r="BV59" s="17">
        <f t="shared" si="48"/>
        <v>0</v>
      </c>
      <c r="BW59" s="17">
        <f t="shared" si="49"/>
        <v>0</v>
      </c>
      <c r="BX59" s="17">
        <f t="shared" si="50"/>
        <v>0</v>
      </c>
      <c r="BY59" s="17">
        <f t="shared" si="51"/>
        <v>0</v>
      </c>
      <c r="BZ59" s="17">
        <f t="shared" si="52"/>
        <v>0</v>
      </c>
      <c r="CA59" s="17">
        <f t="shared" si="53"/>
        <v>0</v>
      </c>
      <c r="CB59" s="17">
        <f t="shared" si="54"/>
        <v>0</v>
      </c>
      <c r="CC59" s="17">
        <f t="shared" si="55"/>
        <v>0</v>
      </c>
      <c r="CD59" s="17">
        <f t="shared" si="56"/>
        <v>0</v>
      </c>
      <c r="CE59" s="17">
        <f t="shared" si="57"/>
        <v>0</v>
      </c>
      <c r="CF59" s="17">
        <f t="shared" si="58"/>
        <v>0</v>
      </c>
      <c r="CG59" s="17">
        <f t="shared" si="59"/>
        <v>0</v>
      </c>
      <c r="CH59" s="17">
        <f t="shared" si="60"/>
        <v>0</v>
      </c>
      <c r="CI59" s="17">
        <f t="shared" si="61"/>
        <v>0</v>
      </c>
      <c r="CJ59" s="17">
        <f t="shared" si="62"/>
        <v>0</v>
      </c>
      <c r="CK59" s="17">
        <f t="shared" si="63"/>
        <v>0</v>
      </c>
      <c r="CL59" s="17">
        <f t="shared" si="64"/>
        <v>0</v>
      </c>
      <c r="CM59" s="17">
        <f t="shared" si="65"/>
        <v>0</v>
      </c>
      <c r="CN59" s="17">
        <f t="shared" si="66"/>
        <v>0</v>
      </c>
      <c r="CO59" s="17">
        <f t="shared" si="67"/>
        <v>0</v>
      </c>
      <c r="CP59" s="17">
        <f t="shared" si="68"/>
        <v>0</v>
      </c>
      <c r="CQ59" s="17">
        <f t="shared" si="69"/>
        <v>0</v>
      </c>
      <c r="CR59" s="17">
        <f t="shared" si="70"/>
        <v>0</v>
      </c>
      <c r="CS59" s="17">
        <f t="shared" si="71"/>
        <v>0</v>
      </c>
      <c r="CT59" s="17">
        <f t="shared" si="72"/>
        <v>0</v>
      </c>
      <c r="CU59" s="17">
        <f t="shared" si="73"/>
        <v>0</v>
      </c>
      <c r="CV59" s="17">
        <f t="shared" si="74"/>
        <v>0</v>
      </c>
      <c r="CW59" s="17">
        <f t="shared" si="75"/>
        <v>0</v>
      </c>
      <c r="CX59" s="17">
        <f t="shared" si="76"/>
        <v>0</v>
      </c>
      <c r="CY59" s="17">
        <f t="shared" si="77"/>
        <v>0</v>
      </c>
      <c r="CZ59" s="17">
        <f t="shared" si="78"/>
        <v>0</v>
      </c>
      <c r="DA59" s="17">
        <f t="shared" si="79"/>
        <v>0</v>
      </c>
      <c r="DB59" s="17">
        <f t="shared" si="80"/>
        <v>0</v>
      </c>
      <c r="DC59" s="17">
        <f t="shared" si="81"/>
        <v>0</v>
      </c>
      <c r="DD59" s="17">
        <f t="shared" si="82"/>
        <v>0</v>
      </c>
      <c r="DE59" s="17">
        <f t="shared" si="83"/>
        <v>0</v>
      </c>
      <c r="DF59" s="17">
        <f t="shared" si="84"/>
        <v>0</v>
      </c>
      <c r="DG59" s="17">
        <f t="shared" si="85"/>
        <v>0</v>
      </c>
      <c r="DH59" s="17">
        <f t="shared" si="86"/>
        <v>0</v>
      </c>
      <c r="DI59" s="17">
        <f t="shared" si="87"/>
        <v>0</v>
      </c>
      <c r="DJ59" s="17">
        <f t="shared" si="88"/>
        <v>0</v>
      </c>
      <c r="DK59" s="17">
        <f t="shared" si="89"/>
        <v>0</v>
      </c>
      <c r="DL59" s="17">
        <f t="shared" si="90"/>
        <v>0</v>
      </c>
      <c r="DM59" s="17">
        <f t="shared" si="91"/>
        <v>0</v>
      </c>
      <c r="DN59" s="17">
        <f t="shared" si="92"/>
        <v>0</v>
      </c>
      <c r="DO59" s="17">
        <f t="shared" si="93"/>
        <v>0</v>
      </c>
      <c r="DP59" s="17">
        <f t="shared" si="94"/>
        <v>0</v>
      </c>
      <c r="DQ59" s="17">
        <f t="shared" si="95"/>
        <v>0</v>
      </c>
      <c r="DR59" s="17">
        <f t="shared" si="96"/>
        <v>0</v>
      </c>
      <c r="DS59" s="17">
        <f t="shared" si="97"/>
        <v>0</v>
      </c>
      <c r="DT59" s="17">
        <f t="shared" si="98"/>
        <v>0</v>
      </c>
      <c r="DU59" s="17">
        <f t="shared" si="99"/>
        <v>0</v>
      </c>
      <c r="DV59" s="17">
        <f t="shared" si="100"/>
        <v>0</v>
      </c>
      <c r="DW59" s="17">
        <f t="shared" si="101"/>
        <v>0</v>
      </c>
      <c r="DX59" s="17">
        <f t="shared" si="102"/>
        <v>0</v>
      </c>
      <c r="DY59" s="17">
        <f t="shared" si="103"/>
        <v>0</v>
      </c>
      <c r="DZ59" s="17">
        <f t="shared" si="104"/>
        <v>0</v>
      </c>
      <c r="EA59" s="17">
        <f t="shared" si="105"/>
        <v>0</v>
      </c>
      <c r="EB59" s="17">
        <f t="shared" si="106"/>
        <v>0</v>
      </c>
      <c r="EC59" s="17">
        <f t="shared" si="107"/>
        <v>0</v>
      </c>
      <c r="ED59" s="17">
        <f t="shared" si="108"/>
        <v>0</v>
      </c>
      <c r="EE59" s="17">
        <f t="shared" si="109"/>
        <v>0</v>
      </c>
      <c r="EF59" s="17">
        <f t="shared" si="110"/>
        <v>0</v>
      </c>
      <c r="EG59" s="17">
        <f t="shared" si="111"/>
        <v>0</v>
      </c>
      <c r="EH59" s="17">
        <f t="shared" si="112"/>
        <v>0</v>
      </c>
      <c r="EI59" s="17">
        <f t="shared" si="113"/>
        <v>0</v>
      </c>
      <c r="EJ59" s="17">
        <f t="shared" si="114"/>
        <v>0</v>
      </c>
      <c r="EK59" s="17">
        <f t="shared" si="115"/>
        <v>0</v>
      </c>
      <c r="EL59" s="17">
        <f t="shared" si="116"/>
        <v>0</v>
      </c>
      <c r="EM59" s="17">
        <f t="shared" si="117"/>
        <v>0</v>
      </c>
      <c r="EN59" s="17">
        <f t="shared" si="118"/>
        <v>0</v>
      </c>
      <c r="EO59" s="17">
        <f t="shared" si="119"/>
        <v>0</v>
      </c>
      <c r="EP59" s="17">
        <f t="shared" si="120"/>
        <v>0</v>
      </c>
      <c r="EQ59" s="17">
        <f t="shared" si="121"/>
        <v>0</v>
      </c>
      <c r="ER59" s="17">
        <f t="shared" si="122"/>
        <v>0</v>
      </c>
      <c r="ES59" s="17">
        <f t="shared" si="123"/>
        <v>0</v>
      </c>
      <c r="ET59" s="17">
        <f t="shared" si="124"/>
        <v>0</v>
      </c>
      <c r="EU59" s="17">
        <f t="shared" si="125"/>
        <v>0</v>
      </c>
      <c r="EV59" s="17">
        <f t="shared" si="126"/>
        <v>0</v>
      </c>
      <c r="EW59" s="17">
        <f t="shared" si="127"/>
        <v>0</v>
      </c>
      <c r="EX59" s="17">
        <f t="shared" si="128"/>
        <v>0</v>
      </c>
      <c r="EY59" s="17">
        <f t="shared" si="129"/>
        <v>0</v>
      </c>
      <c r="EZ59" s="17">
        <f t="shared" si="130"/>
        <v>0</v>
      </c>
      <c r="FA59" s="17">
        <f t="shared" si="131"/>
        <v>0</v>
      </c>
      <c r="FB59" s="17">
        <f t="shared" si="132"/>
        <v>0</v>
      </c>
      <c r="FC59" s="17">
        <f t="shared" si="133"/>
        <v>0</v>
      </c>
      <c r="FD59" s="17">
        <f t="shared" si="134"/>
        <v>0</v>
      </c>
    </row>
    <row r="60" spans="1:160" x14ac:dyDescent="0.25">
      <c r="A60">
        <v>54</v>
      </c>
      <c r="K60" s="78" t="s">
        <v>24</v>
      </c>
      <c r="L60" s="79">
        <f xml:space="preserve"> SUM(CK210:CL210)/(PI()*9)</f>
        <v>0</v>
      </c>
      <c r="M60" s="79"/>
      <c r="N60" s="80">
        <f xml:space="preserve"> SUM(CL210:CM210)/(PI()*36)</f>
        <v>0</v>
      </c>
      <c r="O60" s="79"/>
      <c r="P60" s="80">
        <f xml:space="preserve"> SUM(CO210:CP210)/(PI()*9)</f>
        <v>0</v>
      </c>
      <c r="Q60" s="79"/>
      <c r="R60" s="81">
        <f xml:space="preserve"> SUM(,CP210:CQ210)/(PI()*36)</f>
        <v>0</v>
      </c>
      <c r="X60">
        <f t="shared" si="2"/>
        <v>0</v>
      </c>
      <c r="Y60">
        <f t="shared" si="0"/>
        <v>0</v>
      </c>
      <c r="Z60">
        <f t="shared" si="3"/>
        <v>0</v>
      </c>
      <c r="AA60">
        <f t="shared" si="4"/>
        <v>0</v>
      </c>
      <c r="AB60">
        <f t="shared" si="5"/>
        <v>0</v>
      </c>
      <c r="AC60">
        <f t="shared" si="6"/>
        <v>0</v>
      </c>
      <c r="AD60">
        <f t="shared" si="7"/>
        <v>0</v>
      </c>
      <c r="AE60">
        <f t="shared" si="8"/>
        <v>0</v>
      </c>
      <c r="AF60">
        <f t="shared" si="9"/>
        <v>0</v>
      </c>
      <c r="AG60">
        <f t="shared" si="10"/>
        <v>0</v>
      </c>
      <c r="AH60">
        <f t="shared" si="11"/>
        <v>0</v>
      </c>
      <c r="AI60">
        <f t="shared" si="12"/>
        <v>0</v>
      </c>
      <c r="AJ60">
        <f t="shared" si="13"/>
        <v>0</v>
      </c>
      <c r="AK60">
        <f t="shared" si="14"/>
        <v>0</v>
      </c>
      <c r="AL60">
        <f t="shared" si="1"/>
        <v>0</v>
      </c>
      <c r="AN60" s="17">
        <f t="shared" si="15"/>
        <v>0</v>
      </c>
      <c r="AO60" s="17">
        <f t="shared" si="16"/>
        <v>0</v>
      </c>
      <c r="AP60" s="17">
        <f t="shared" si="17"/>
        <v>0</v>
      </c>
      <c r="AQ60" s="17">
        <f t="shared" si="18"/>
        <v>0</v>
      </c>
      <c r="AR60" s="17">
        <f t="shared" si="19"/>
        <v>0</v>
      </c>
      <c r="AS60" s="17">
        <f t="shared" si="20"/>
        <v>0</v>
      </c>
      <c r="AT60" s="17">
        <f t="shared" si="21"/>
        <v>0</v>
      </c>
      <c r="AU60" s="17">
        <f t="shared" si="22"/>
        <v>0</v>
      </c>
      <c r="AW60" s="17">
        <f t="shared" si="23"/>
        <v>0</v>
      </c>
      <c r="AX60" s="17">
        <f t="shared" si="24"/>
        <v>0</v>
      </c>
      <c r="AY60" s="17">
        <f t="shared" si="25"/>
        <v>0</v>
      </c>
      <c r="AZ60" s="17">
        <f t="shared" si="26"/>
        <v>0</v>
      </c>
      <c r="BA60" s="17">
        <f t="shared" si="27"/>
        <v>0</v>
      </c>
      <c r="BB60" s="17">
        <f t="shared" si="28"/>
        <v>0</v>
      </c>
      <c r="BC60" s="17">
        <f t="shared" si="29"/>
        <v>0</v>
      </c>
      <c r="BD60" s="17">
        <f t="shared" si="30"/>
        <v>0</v>
      </c>
      <c r="BE60" s="17">
        <f t="shared" si="31"/>
        <v>0</v>
      </c>
      <c r="BF60" s="17">
        <f t="shared" si="32"/>
        <v>0</v>
      </c>
      <c r="BG60" s="17">
        <f t="shared" si="33"/>
        <v>0</v>
      </c>
      <c r="BH60" s="17">
        <f t="shared" si="34"/>
        <v>0</v>
      </c>
      <c r="BI60" s="17">
        <f t="shared" si="35"/>
        <v>0</v>
      </c>
      <c r="BJ60" s="17">
        <f t="shared" si="36"/>
        <v>0</v>
      </c>
      <c r="BK60" s="17">
        <f t="shared" si="37"/>
        <v>0</v>
      </c>
      <c r="BL60" s="17">
        <f t="shared" si="38"/>
        <v>0</v>
      </c>
      <c r="BM60" s="17">
        <f t="shared" si="39"/>
        <v>0</v>
      </c>
      <c r="BN60" s="17">
        <f t="shared" si="40"/>
        <v>0</v>
      </c>
      <c r="BO60" s="17">
        <f t="shared" si="41"/>
        <v>0</v>
      </c>
      <c r="BP60" s="17">
        <f t="shared" si="42"/>
        <v>0</v>
      </c>
      <c r="BQ60" s="17">
        <f t="shared" si="43"/>
        <v>0</v>
      </c>
      <c r="BR60" s="17">
        <f t="shared" si="44"/>
        <v>0</v>
      </c>
      <c r="BS60" s="17">
        <f t="shared" si="45"/>
        <v>0</v>
      </c>
      <c r="BT60" s="17">
        <f t="shared" si="46"/>
        <v>0</v>
      </c>
      <c r="BU60" s="17">
        <f t="shared" si="47"/>
        <v>0</v>
      </c>
      <c r="BV60" s="17">
        <f t="shared" si="48"/>
        <v>0</v>
      </c>
      <c r="BW60" s="17">
        <f t="shared" si="49"/>
        <v>0</v>
      </c>
      <c r="BX60" s="17">
        <f t="shared" si="50"/>
        <v>0</v>
      </c>
      <c r="BY60" s="17">
        <f t="shared" si="51"/>
        <v>0</v>
      </c>
      <c r="BZ60" s="17">
        <f t="shared" si="52"/>
        <v>0</v>
      </c>
      <c r="CA60" s="17">
        <f t="shared" si="53"/>
        <v>0</v>
      </c>
      <c r="CB60" s="17">
        <f t="shared" si="54"/>
        <v>0</v>
      </c>
      <c r="CC60" s="17">
        <f t="shared" si="55"/>
        <v>0</v>
      </c>
      <c r="CD60" s="17">
        <f t="shared" si="56"/>
        <v>0</v>
      </c>
      <c r="CE60" s="17">
        <f t="shared" si="57"/>
        <v>0</v>
      </c>
      <c r="CF60" s="17">
        <f t="shared" si="58"/>
        <v>0</v>
      </c>
      <c r="CG60" s="17">
        <f t="shared" si="59"/>
        <v>0</v>
      </c>
      <c r="CH60" s="17">
        <f t="shared" si="60"/>
        <v>0</v>
      </c>
      <c r="CI60" s="17">
        <f t="shared" si="61"/>
        <v>0</v>
      </c>
      <c r="CJ60" s="17">
        <f t="shared" si="62"/>
        <v>0</v>
      </c>
      <c r="CK60" s="17">
        <f t="shared" si="63"/>
        <v>0</v>
      </c>
      <c r="CL60" s="17">
        <f t="shared" si="64"/>
        <v>0</v>
      </c>
      <c r="CM60" s="17">
        <f t="shared" si="65"/>
        <v>0</v>
      </c>
      <c r="CN60" s="17">
        <f t="shared" si="66"/>
        <v>0</v>
      </c>
      <c r="CO60" s="17">
        <f t="shared" si="67"/>
        <v>0</v>
      </c>
      <c r="CP60" s="17">
        <f t="shared" si="68"/>
        <v>0</v>
      </c>
      <c r="CQ60" s="17">
        <f t="shared" si="69"/>
        <v>0</v>
      </c>
      <c r="CR60" s="17">
        <f t="shared" si="70"/>
        <v>0</v>
      </c>
      <c r="CS60" s="17">
        <f t="shared" si="71"/>
        <v>0</v>
      </c>
      <c r="CT60" s="17">
        <f t="shared" si="72"/>
        <v>0</v>
      </c>
      <c r="CU60" s="17">
        <f t="shared" si="73"/>
        <v>0</v>
      </c>
      <c r="CV60" s="17">
        <f t="shared" si="74"/>
        <v>0</v>
      </c>
      <c r="CW60" s="17">
        <f t="shared" si="75"/>
        <v>0</v>
      </c>
      <c r="CX60" s="17">
        <f t="shared" si="76"/>
        <v>0</v>
      </c>
      <c r="CY60" s="17">
        <f t="shared" si="77"/>
        <v>0</v>
      </c>
      <c r="CZ60" s="17">
        <f t="shared" si="78"/>
        <v>0</v>
      </c>
      <c r="DA60" s="17">
        <f t="shared" si="79"/>
        <v>0</v>
      </c>
      <c r="DB60" s="17">
        <f t="shared" si="80"/>
        <v>0</v>
      </c>
      <c r="DC60" s="17">
        <f t="shared" si="81"/>
        <v>0</v>
      </c>
      <c r="DD60" s="17">
        <f t="shared" si="82"/>
        <v>0</v>
      </c>
      <c r="DE60" s="17">
        <f t="shared" si="83"/>
        <v>0</v>
      </c>
      <c r="DF60" s="17">
        <f t="shared" si="84"/>
        <v>0</v>
      </c>
      <c r="DG60" s="17">
        <f t="shared" si="85"/>
        <v>0</v>
      </c>
      <c r="DH60" s="17">
        <f t="shared" si="86"/>
        <v>0</v>
      </c>
      <c r="DI60" s="17">
        <f t="shared" si="87"/>
        <v>0</v>
      </c>
      <c r="DJ60" s="17">
        <f t="shared" si="88"/>
        <v>0</v>
      </c>
      <c r="DK60" s="17">
        <f t="shared" si="89"/>
        <v>0</v>
      </c>
      <c r="DL60" s="17">
        <f t="shared" si="90"/>
        <v>0</v>
      </c>
      <c r="DM60" s="17">
        <f t="shared" si="91"/>
        <v>0</v>
      </c>
      <c r="DN60" s="17">
        <f t="shared" si="92"/>
        <v>0</v>
      </c>
      <c r="DO60" s="17">
        <f t="shared" si="93"/>
        <v>0</v>
      </c>
      <c r="DP60" s="17">
        <f t="shared" si="94"/>
        <v>0</v>
      </c>
      <c r="DQ60" s="17">
        <f t="shared" si="95"/>
        <v>0</v>
      </c>
      <c r="DR60" s="17">
        <f t="shared" si="96"/>
        <v>0</v>
      </c>
      <c r="DS60" s="17">
        <f t="shared" si="97"/>
        <v>0</v>
      </c>
      <c r="DT60" s="17">
        <f t="shared" si="98"/>
        <v>0</v>
      </c>
      <c r="DU60" s="17">
        <f t="shared" si="99"/>
        <v>0</v>
      </c>
      <c r="DV60" s="17">
        <f t="shared" si="100"/>
        <v>0</v>
      </c>
      <c r="DW60" s="17">
        <f t="shared" si="101"/>
        <v>0</v>
      </c>
      <c r="DX60" s="17">
        <f t="shared" si="102"/>
        <v>0</v>
      </c>
      <c r="DY60" s="17">
        <f t="shared" si="103"/>
        <v>0</v>
      </c>
      <c r="DZ60" s="17">
        <f t="shared" si="104"/>
        <v>0</v>
      </c>
      <c r="EA60" s="17">
        <f t="shared" si="105"/>
        <v>0</v>
      </c>
      <c r="EB60" s="17">
        <f t="shared" si="106"/>
        <v>0</v>
      </c>
      <c r="EC60" s="17">
        <f t="shared" si="107"/>
        <v>0</v>
      </c>
      <c r="ED60" s="17">
        <f t="shared" si="108"/>
        <v>0</v>
      </c>
      <c r="EE60" s="17">
        <f t="shared" si="109"/>
        <v>0</v>
      </c>
      <c r="EF60" s="17">
        <f t="shared" si="110"/>
        <v>0</v>
      </c>
      <c r="EG60" s="17">
        <f t="shared" si="111"/>
        <v>0</v>
      </c>
      <c r="EH60" s="17">
        <f t="shared" si="112"/>
        <v>0</v>
      </c>
      <c r="EI60" s="17">
        <f t="shared" si="113"/>
        <v>0</v>
      </c>
      <c r="EJ60" s="17">
        <f t="shared" si="114"/>
        <v>0</v>
      </c>
      <c r="EK60" s="17">
        <f t="shared" si="115"/>
        <v>0</v>
      </c>
      <c r="EL60" s="17">
        <f t="shared" si="116"/>
        <v>0</v>
      </c>
      <c r="EM60" s="17">
        <f t="shared" si="117"/>
        <v>0</v>
      </c>
      <c r="EN60" s="17">
        <f t="shared" si="118"/>
        <v>0</v>
      </c>
      <c r="EO60" s="17">
        <f t="shared" si="119"/>
        <v>0</v>
      </c>
      <c r="EP60" s="17">
        <f t="shared" si="120"/>
        <v>0</v>
      </c>
      <c r="EQ60" s="17">
        <f t="shared" si="121"/>
        <v>0</v>
      </c>
      <c r="ER60" s="17">
        <f t="shared" si="122"/>
        <v>0</v>
      </c>
      <c r="ES60" s="17">
        <f t="shared" si="123"/>
        <v>0</v>
      </c>
      <c r="ET60" s="17">
        <f t="shared" si="124"/>
        <v>0</v>
      </c>
      <c r="EU60" s="17">
        <f t="shared" si="125"/>
        <v>0</v>
      </c>
      <c r="EV60" s="17">
        <f t="shared" si="126"/>
        <v>0</v>
      </c>
      <c r="EW60" s="17">
        <f t="shared" si="127"/>
        <v>0</v>
      </c>
      <c r="EX60" s="17">
        <f t="shared" si="128"/>
        <v>0</v>
      </c>
      <c r="EY60" s="17">
        <f t="shared" si="129"/>
        <v>0</v>
      </c>
      <c r="EZ60" s="17">
        <f t="shared" si="130"/>
        <v>0</v>
      </c>
      <c r="FA60" s="17">
        <f t="shared" si="131"/>
        <v>0</v>
      </c>
      <c r="FB60" s="17">
        <f t="shared" si="132"/>
        <v>0</v>
      </c>
      <c r="FC60" s="17">
        <f t="shared" si="133"/>
        <v>0</v>
      </c>
      <c r="FD60" s="17">
        <f t="shared" si="134"/>
        <v>0</v>
      </c>
    </row>
    <row r="61" spans="1:160" x14ac:dyDescent="0.25">
      <c r="A61">
        <v>55</v>
      </c>
      <c r="K61" s="78" t="s">
        <v>13</v>
      </c>
      <c r="L61" s="79">
        <f>SUM(CS210:CT210)/(PI()*9)</f>
        <v>0</v>
      </c>
      <c r="M61" s="79"/>
      <c r="N61" s="80">
        <f xml:space="preserve"> SUM(CT210:CU210)/(PI()*36)</f>
        <v>0</v>
      </c>
      <c r="O61" s="79"/>
      <c r="P61" s="80">
        <f xml:space="preserve"> SUM(CW210:CX210)/(PI()*9)</f>
        <v>0</v>
      </c>
      <c r="Q61" s="79"/>
      <c r="R61" s="81">
        <f xml:space="preserve"> SUM(CX210:CY210)/(PI()*36)</f>
        <v>0</v>
      </c>
      <c r="X61">
        <f t="shared" si="2"/>
        <v>0</v>
      </c>
      <c r="Y61">
        <f t="shared" si="0"/>
        <v>0</v>
      </c>
      <c r="Z61">
        <f t="shared" si="3"/>
        <v>0</v>
      </c>
      <c r="AA61">
        <f t="shared" si="4"/>
        <v>0</v>
      </c>
      <c r="AB61">
        <f t="shared" si="5"/>
        <v>0</v>
      </c>
      <c r="AC61">
        <f t="shared" si="6"/>
        <v>0</v>
      </c>
      <c r="AD61">
        <f t="shared" si="7"/>
        <v>0</v>
      </c>
      <c r="AE61">
        <f t="shared" si="8"/>
        <v>0</v>
      </c>
      <c r="AF61">
        <f t="shared" si="9"/>
        <v>0</v>
      </c>
      <c r="AG61">
        <f t="shared" si="10"/>
        <v>0</v>
      </c>
      <c r="AH61">
        <f t="shared" si="11"/>
        <v>0</v>
      </c>
      <c r="AI61">
        <f t="shared" si="12"/>
        <v>0</v>
      </c>
      <c r="AJ61">
        <f t="shared" si="13"/>
        <v>0</v>
      </c>
      <c r="AK61">
        <f t="shared" si="14"/>
        <v>0</v>
      </c>
      <c r="AL61">
        <f t="shared" si="1"/>
        <v>0</v>
      </c>
      <c r="AN61" s="17">
        <f t="shared" si="15"/>
        <v>0</v>
      </c>
      <c r="AO61" s="17">
        <f t="shared" si="16"/>
        <v>0</v>
      </c>
      <c r="AP61" s="17">
        <f t="shared" si="17"/>
        <v>0</v>
      </c>
      <c r="AQ61" s="17">
        <f t="shared" si="18"/>
        <v>0</v>
      </c>
      <c r="AR61" s="17">
        <f t="shared" si="19"/>
        <v>0</v>
      </c>
      <c r="AS61" s="17">
        <f t="shared" si="20"/>
        <v>0</v>
      </c>
      <c r="AT61" s="17">
        <f t="shared" si="21"/>
        <v>0</v>
      </c>
      <c r="AU61" s="17">
        <f t="shared" si="22"/>
        <v>0</v>
      </c>
      <c r="AW61" s="17">
        <f t="shared" si="23"/>
        <v>0</v>
      </c>
      <c r="AX61" s="17">
        <f t="shared" si="24"/>
        <v>0</v>
      </c>
      <c r="AY61" s="17">
        <f t="shared" si="25"/>
        <v>0</v>
      </c>
      <c r="AZ61" s="17">
        <f t="shared" si="26"/>
        <v>0</v>
      </c>
      <c r="BA61" s="17">
        <f t="shared" si="27"/>
        <v>0</v>
      </c>
      <c r="BB61" s="17">
        <f t="shared" si="28"/>
        <v>0</v>
      </c>
      <c r="BC61" s="17">
        <f t="shared" si="29"/>
        <v>0</v>
      </c>
      <c r="BD61" s="17">
        <f t="shared" si="30"/>
        <v>0</v>
      </c>
      <c r="BE61" s="17">
        <f t="shared" si="31"/>
        <v>0</v>
      </c>
      <c r="BF61" s="17">
        <f t="shared" si="32"/>
        <v>0</v>
      </c>
      <c r="BG61" s="17">
        <f t="shared" si="33"/>
        <v>0</v>
      </c>
      <c r="BH61" s="17">
        <f t="shared" si="34"/>
        <v>0</v>
      </c>
      <c r="BI61" s="17">
        <f t="shared" si="35"/>
        <v>0</v>
      </c>
      <c r="BJ61" s="17">
        <f t="shared" si="36"/>
        <v>0</v>
      </c>
      <c r="BK61" s="17">
        <f t="shared" si="37"/>
        <v>0</v>
      </c>
      <c r="BL61" s="17">
        <f t="shared" si="38"/>
        <v>0</v>
      </c>
      <c r="BM61" s="17">
        <f t="shared" si="39"/>
        <v>0</v>
      </c>
      <c r="BN61" s="17">
        <f t="shared" si="40"/>
        <v>0</v>
      </c>
      <c r="BO61" s="17">
        <f t="shared" si="41"/>
        <v>0</v>
      </c>
      <c r="BP61" s="17">
        <f t="shared" si="42"/>
        <v>0</v>
      </c>
      <c r="BQ61" s="17">
        <f t="shared" si="43"/>
        <v>0</v>
      </c>
      <c r="BR61" s="17">
        <f t="shared" si="44"/>
        <v>0</v>
      </c>
      <c r="BS61" s="17">
        <f t="shared" si="45"/>
        <v>0</v>
      </c>
      <c r="BT61" s="17">
        <f t="shared" si="46"/>
        <v>0</v>
      </c>
      <c r="BU61" s="17">
        <f t="shared" si="47"/>
        <v>0</v>
      </c>
      <c r="BV61" s="17">
        <f t="shared" si="48"/>
        <v>0</v>
      </c>
      <c r="BW61" s="17">
        <f t="shared" si="49"/>
        <v>0</v>
      </c>
      <c r="BX61" s="17">
        <f t="shared" si="50"/>
        <v>0</v>
      </c>
      <c r="BY61" s="17">
        <f t="shared" si="51"/>
        <v>0</v>
      </c>
      <c r="BZ61" s="17">
        <f t="shared" si="52"/>
        <v>0</v>
      </c>
      <c r="CA61" s="17">
        <f t="shared" si="53"/>
        <v>0</v>
      </c>
      <c r="CB61" s="17">
        <f t="shared" si="54"/>
        <v>0</v>
      </c>
      <c r="CC61" s="17">
        <f t="shared" si="55"/>
        <v>0</v>
      </c>
      <c r="CD61" s="17">
        <f t="shared" si="56"/>
        <v>0</v>
      </c>
      <c r="CE61" s="17">
        <f t="shared" si="57"/>
        <v>0</v>
      </c>
      <c r="CF61" s="17">
        <f t="shared" si="58"/>
        <v>0</v>
      </c>
      <c r="CG61" s="17">
        <f t="shared" si="59"/>
        <v>0</v>
      </c>
      <c r="CH61" s="17">
        <f t="shared" si="60"/>
        <v>0</v>
      </c>
      <c r="CI61" s="17">
        <f t="shared" si="61"/>
        <v>0</v>
      </c>
      <c r="CJ61" s="17">
        <f t="shared" si="62"/>
        <v>0</v>
      </c>
      <c r="CK61" s="17">
        <f t="shared" si="63"/>
        <v>0</v>
      </c>
      <c r="CL61" s="17">
        <f t="shared" si="64"/>
        <v>0</v>
      </c>
      <c r="CM61" s="17">
        <f t="shared" si="65"/>
        <v>0</v>
      </c>
      <c r="CN61" s="17">
        <f t="shared" si="66"/>
        <v>0</v>
      </c>
      <c r="CO61" s="17">
        <f t="shared" si="67"/>
        <v>0</v>
      </c>
      <c r="CP61" s="17">
        <f t="shared" si="68"/>
        <v>0</v>
      </c>
      <c r="CQ61" s="17">
        <f t="shared" si="69"/>
        <v>0</v>
      </c>
      <c r="CR61" s="17">
        <f t="shared" si="70"/>
        <v>0</v>
      </c>
      <c r="CS61" s="17">
        <f t="shared" si="71"/>
        <v>0</v>
      </c>
      <c r="CT61" s="17">
        <f t="shared" si="72"/>
        <v>0</v>
      </c>
      <c r="CU61" s="17">
        <f t="shared" si="73"/>
        <v>0</v>
      </c>
      <c r="CV61" s="17">
        <f t="shared" si="74"/>
        <v>0</v>
      </c>
      <c r="CW61" s="17">
        <f t="shared" si="75"/>
        <v>0</v>
      </c>
      <c r="CX61" s="17">
        <f t="shared" si="76"/>
        <v>0</v>
      </c>
      <c r="CY61" s="17">
        <f t="shared" si="77"/>
        <v>0</v>
      </c>
      <c r="CZ61" s="17">
        <f t="shared" si="78"/>
        <v>0</v>
      </c>
      <c r="DA61" s="17">
        <f t="shared" si="79"/>
        <v>0</v>
      </c>
      <c r="DB61" s="17">
        <f t="shared" si="80"/>
        <v>0</v>
      </c>
      <c r="DC61" s="17">
        <f t="shared" si="81"/>
        <v>0</v>
      </c>
      <c r="DD61" s="17">
        <f t="shared" si="82"/>
        <v>0</v>
      </c>
      <c r="DE61" s="17">
        <f t="shared" si="83"/>
        <v>0</v>
      </c>
      <c r="DF61" s="17">
        <f t="shared" si="84"/>
        <v>0</v>
      </c>
      <c r="DG61" s="17">
        <f t="shared" si="85"/>
        <v>0</v>
      </c>
      <c r="DH61" s="17">
        <f t="shared" si="86"/>
        <v>0</v>
      </c>
      <c r="DI61" s="17">
        <f t="shared" si="87"/>
        <v>0</v>
      </c>
      <c r="DJ61" s="17">
        <f t="shared" si="88"/>
        <v>0</v>
      </c>
      <c r="DK61" s="17">
        <f t="shared" si="89"/>
        <v>0</v>
      </c>
      <c r="DL61" s="17">
        <f t="shared" si="90"/>
        <v>0</v>
      </c>
      <c r="DM61" s="17">
        <f t="shared" si="91"/>
        <v>0</v>
      </c>
      <c r="DN61" s="17">
        <f t="shared" si="92"/>
        <v>0</v>
      </c>
      <c r="DO61" s="17">
        <f t="shared" si="93"/>
        <v>0</v>
      </c>
      <c r="DP61" s="17">
        <f t="shared" si="94"/>
        <v>0</v>
      </c>
      <c r="DQ61" s="17">
        <f t="shared" si="95"/>
        <v>0</v>
      </c>
      <c r="DR61" s="17">
        <f t="shared" si="96"/>
        <v>0</v>
      </c>
      <c r="DS61" s="17">
        <f t="shared" si="97"/>
        <v>0</v>
      </c>
      <c r="DT61" s="17">
        <f t="shared" si="98"/>
        <v>0</v>
      </c>
      <c r="DU61" s="17">
        <f t="shared" si="99"/>
        <v>0</v>
      </c>
      <c r="DV61" s="17">
        <f t="shared" si="100"/>
        <v>0</v>
      </c>
      <c r="DW61" s="17">
        <f t="shared" si="101"/>
        <v>0</v>
      </c>
      <c r="DX61" s="17">
        <f t="shared" si="102"/>
        <v>0</v>
      </c>
      <c r="DY61" s="17">
        <f t="shared" si="103"/>
        <v>0</v>
      </c>
      <c r="DZ61" s="17">
        <f t="shared" si="104"/>
        <v>0</v>
      </c>
      <c r="EA61" s="17">
        <f t="shared" si="105"/>
        <v>0</v>
      </c>
      <c r="EB61" s="17">
        <f t="shared" si="106"/>
        <v>0</v>
      </c>
      <c r="EC61" s="17">
        <f t="shared" si="107"/>
        <v>0</v>
      </c>
      <c r="ED61" s="17">
        <f t="shared" si="108"/>
        <v>0</v>
      </c>
      <c r="EE61" s="17">
        <f t="shared" si="109"/>
        <v>0</v>
      </c>
      <c r="EF61" s="17">
        <f t="shared" si="110"/>
        <v>0</v>
      </c>
      <c r="EG61" s="17">
        <f t="shared" si="111"/>
        <v>0</v>
      </c>
      <c r="EH61" s="17">
        <f t="shared" si="112"/>
        <v>0</v>
      </c>
      <c r="EI61" s="17">
        <f t="shared" si="113"/>
        <v>0</v>
      </c>
      <c r="EJ61" s="17">
        <f t="shared" si="114"/>
        <v>0</v>
      </c>
      <c r="EK61" s="17">
        <f t="shared" si="115"/>
        <v>0</v>
      </c>
      <c r="EL61" s="17">
        <f t="shared" si="116"/>
        <v>0</v>
      </c>
      <c r="EM61" s="17">
        <f t="shared" si="117"/>
        <v>0</v>
      </c>
      <c r="EN61" s="17">
        <f t="shared" si="118"/>
        <v>0</v>
      </c>
      <c r="EO61" s="17">
        <f t="shared" si="119"/>
        <v>0</v>
      </c>
      <c r="EP61" s="17">
        <f t="shared" si="120"/>
        <v>0</v>
      </c>
      <c r="EQ61" s="17">
        <f t="shared" si="121"/>
        <v>0</v>
      </c>
      <c r="ER61" s="17">
        <f t="shared" si="122"/>
        <v>0</v>
      </c>
      <c r="ES61" s="17">
        <f t="shared" si="123"/>
        <v>0</v>
      </c>
      <c r="ET61" s="17">
        <f t="shared" si="124"/>
        <v>0</v>
      </c>
      <c r="EU61" s="17">
        <f t="shared" si="125"/>
        <v>0</v>
      </c>
      <c r="EV61" s="17">
        <f t="shared" si="126"/>
        <v>0</v>
      </c>
      <c r="EW61" s="17">
        <f t="shared" si="127"/>
        <v>0</v>
      </c>
      <c r="EX61" s="17">
        <f t="shared" si="128"/>
        <v>0</v>
      </c>
      <c r="EY61" s="17">
        <f t="shared" si="129"/>
        <v>0</v>
      </c>
      <c r="EZ61" s="17">
        <f t="shared" si="130"/>
        <v>0</v>
      </c>
      <c r="FA61" s="17">
        <f t="shared" si="131"/>
        <v>0</v>
      </c>
      <c r="FB61" s="17">
        <f t="shared" si="132"/>
        <v>0</v>
      </c>
      <c r="FC61" s="17">
        <f t="shared" si="133"/>
        <v>0</v>
      </c>
      <c r="FD61" s="17">
        <f t="shared" si="134"/>
        <v>0</v>
      </c>
    </row>
    <row r="62" spans="1:160" x14ac:dyDescent="0.25">
      <c r="A62">
        <v>56</v>
      </c>
      <c r="K62" s="78" t="s">
        <v>228</v>
      </c>
      <c r="L62" s="79">
        <f xml:space="preserve"> SUM(DA210:DB210)/(PI()*9)</f>
        <v>0</v>
      </c>
      <c r="M62" s="79"/>
      <c r="N62" s="80">
        <f xml:space="preserve"> SUM(DB210:DC210)/(PI()*36)</f>
        <v>0</v>
      </c>
      <c r="O62" s="79"/>
      <c r="P62" s="80">
        <f xml:space="preserve"> SUM(DE210:DF210)/(PI()*9)</f>
        <v>0</v>
      </c>
      <c r="Q62" s="79"/>
      <c r="R62" s="81">
        <f xml:space="preserve"> SUM(DF210:DG210)/(PI()*36)</f>
        <v>0</v>
      </c>
      <c r="X62">
        <f t="shared" si="2"/>
        <v>0</v>
      </c>
      <c r="Y62">
        <f t="shared" si="0"/>
        <v>0</v>
      </c>
      <c r="Z62">
        <f t="shared" si="3"/>
        <v>0</v>
      </c>
      <c r="AA62">
        <f t="shared" si="4"/>
        <v>0</v>
      </c>
      <c r="AB62">
        <f t="shared" si="5"/>
        <v>0</v>
      </c>
      <c r="AC62">
        <f t="shared" si="6"/>
        <v>0</v>
      </c>
      <c r="AD62">
        <f t="shared" si="7"/>
        <v>0</v>
      </c>
      <c r="AE62">
        <f t="shared" si="8"/>
        <v>0</v>
      </c>
      <c r="AF62">
        <f t="shared" si="9"/>
        <v>0</v>
      </c>
      <c r="AG62">
        <f t="shared" si="10"/>
        <v>0</v>
      </c>
      <c r="AH62">
        <f t="shared" si="11"/>
        <v>0</v>
      </c>
      <c r="AI62">
        <f t="shared" si="12"/>
        <v>0</v>
      </c>
      <c r="AJ62">
        <f t="shared" si="13"/>
        <v>0</v>
      </c>
      <c r="AK62">
        <f t="shared" si="14"/>
        <v>0</v>
      </c>
      <c r="AL62">
        <f t="shared" si="1"/>
        <v>0</v>
      </c>
      <c r="AN62" s="17">
        <f t="shared" si="15"/>
        <v>0</v>
      </c>
      <c r="AO62" s="17">
        <f t="shared" si="16"/>
        <v>0</v>
      </c>
      <c r="AP62" s="17">
        <f t="shared" si="17"/>
        <v>0</v>
      </c>
      <c r="AQ62" s="17">
        <f t="shared" si="18"/>
        <v>0</v>
      </c>
      <c r="AR62" s="17">
        <f t="shared" si="19"/>
        <v>0</v>
      </c>
      <c r="AS62" s="17">
        <f t="shared" si="20"/>
        <v>0</v>
      </c>
      <c r="AT62" s="17">
        <f t="shared" si="21"/>
        <v>0</v>
      </c>
      <c r="AU62" s="17">
        <f t="shared" si="22"/>
        <v>0</v>
      </c>
      <c r="AW62" s="17">
        <f t="shared" si="23"/>
        <v>0</v>
      </c>
      <c r="AX62" s="17">
        <f t="shared" si="24"/>
        <v>0</v>
      </c>
      <c r="AY62" s="17">
        <f t="shared" si="25"/>
        <v>0</v>
      </c>
      <c r="AZ62" s="17">
        <f t="shared" si="26"/>
        <v>0</v>
      </c>
      <c r="BA62" s="17">
        <f t="shared" si="27"/>
        <v>0</v>
      </c>
      <c r="BB62" s="17">
        <f t="shared" si="28"/>
        <v>0</v>
      </c>
      <c r="BC62" s="17">
        <f t="shared" si="29"/>
        <v>0</v>
      </c>
      <c r="BD62" s="17">
        <f t="shared" si="30"/>
        <v>0</v>
      </c>
      <c r="BE62" s="17">
        <f t="shared" si="31"/>
        <v>0</v>
      </c>
      <c r="BF62" s="17">
        <f t="shared" si="32"/>
        <v>0</v>
      </c>
      <c r="BG62" s="17">
        <f t="shared" si="33"/>
        <v>0</v>
      </c>
      <c r="BH62" s="17">
        <f t="shared" si="34"/>
        <v>0</v>
      </c>
      <c r="BI62" s="17">
        <f t="shared" si="35"/>
        <v>0</v>
      </c>
      <c r="BJ62" s="17">
        <f t="shared" si="36"/>
        <v>0</v>
      </c>
      <c r="BK62" s="17">
        <f t="shared" si="37"/>
        <v>0</v>
      </c>
      <c r="BL62" s="17">
        <f t="shared" si="38"/>
        <v>0</v>
      </c>
      <c r="BM62" s="17">
        <f t="shared" si="39"/>
        <v>0</v>
      </c>
      <c r="BN62" s="17">
        <f t="shared" si="40"/>
        <v>0</v>
      </c>
      <c r="BO62" s="17">
        <f t="shared" si="41"/>
        <v>0</v>
      </c>
      <c r="BP62" s="17">
        <f t="shared" si="42"/>
        <v>0</v>
      </c>
      <c r="BQ62" s="17">
        <f t="shared" si="43"/>
        <v>0</v>
      </c>
      <c r="BR62" s="17">
        <f t="shared" si="44"/>
        <v>0</v>
      </c>
      <c r="BS62" s="17">
        <f t="shared" si="45"/>
        <v>0</v>
      </c>
      <c r="BT62" s="17">
        <f t="shared" si="46"/>
        <v>0</v>
      </c>
      <c r="BU62" s="17">
        <f t="shared" si="47"/>
        <v>0</v>
      </c>
      <c r="BV62" s="17">
        <f t="shared" si="48"/>
        <v>0</v>
      </c>
      <c r="BW62" s="17">
        <f t="shared" si="49"/>
        <v>0</v>
      </c>
      <c r="BX62" s="17">
        <f t="shared" si="50"/>
        <v>0</v>
      </c>
      <c r="BY62" s="17">
        <f t="shared" si="51"/>
        <v>0</v>
      </c>
      <c r="BZ62" s="17">
        <f t="shared" si="52"/>
        <v>0</v>
      </c>
      <c r="CA62" s="17">
        <f t="shared" si="53"/>
        <v>0</v>
      </c>
      <c r="CB62" s="17">
        <f t="shared" si="54"/>
        <v>0</v>
      </c>
      <c r="CC62" s="17">
        <f t="shared" si="55"/>
        <v>0</v>
      </c>
      <c r="CD62" s="17">
        <f t="shared" si="56"/>
        <v>0</v>
      </c>
      <c r="CE62" s="17">
        <f t="shared" si="57"/>
        <v>0</v>
      </c>
      <c r="CF62" s="17">
        <f t="shared" si="58"/>
        <v>0</v>
      </c>
      <c r="CG62" s="17">
        <f t="shared" si="59"/>
        <v>0</v>
      </c>
      <c r="CH62" s="17">
        <f t="shared" si="60"/>
        <v>0</v>
      </c>
      <c r="CI62" s="17">
        <f t="shared" si="61"/>
        <v>0</v>
      </c>
      <c r="CJ62" s="17">
        <f t="shared" si="62"/>
        <v>0</v>
      </c>
      <c r="CK62" s="17">
        <f t="shared" si="63"/>
        <v>0</v>
      </c>
      <c r="CL62" s="17">
        <f t="shared" si="64"/>
        <v>0</v>
      </c>
      <c r="CM62" s="17">
        <f t="shared" si="65"/>
        <v>0</v>
      </c>
      <c r="CN62" s="17">
        <f t="shared" si="66"/>
        <v>0</v>
      </c>
      <c r="CO62" s="17">
        <f t="shared" si="67"/>
        <v>0</v>
      </c>
      <c r="CP62" s="17">
        <f t="shared" si="68"/>
        <v>0</v>
      </c>
      <c r="CQ62" s="17">
        <f t="shared" si="69"/>
        <v>0</v>
      </c>
      <c r="CR62" s="17">
        <f t="shared" si="70"/>
        <v>0</v>
      </c>
      <c r="CS62" s="17">
        <f t="shared" si="71"/>
        <v>0</v>
      </c>
      <c r="CT62" s="17">
        <f t="shared" si="72"/>
        <v>0</v>
      </c>
      <c r="CU62" s="17">
        <f t="shared" si="73"/>
        <v>0</v>
      </c>
      <c r="CV62" s="17">
        <f t="shared" si="74"/>
        <v>0</v>
      </c>
      <c r="CW62" s="17">
        <f t="shared" si="75"/>
        <v>0</v>
      </c>
      <c r="CX62" s="17">
        <f t="shared" si="76"/>
        <v>0</v>
      </c>
      <c r="CY62" s="17">
        <f t="shared" si="77"/>
        <v>0</v>
      </c>
      <c r="CZ62" s="17">
        <f t="shared" si="78"/>
        <v>0</v>
      </c>
      <c r="DA62" s="17">
        <f t="shared" si="79"/>
        <v>0</v>
      </c>
      <c r="DB62" s="17">
        <f t="shared" si="80"/>
        <v>0</v>
      </c>
      <c r="DC62" s="17">
        <f t="shared" si="81"/>
        <v>0</v>
      </c>
      <c r="DD62" s="17">
        <f t="shared" si="82"/>
        <v>0</v>
      </c>
      <c r="DE62" s="17">
        <f t="shared" si="83"/>
        <v>0</v>
      </c>
      <c r="DF62" s="17">
        <f t="shared" si="84"/>
        <v>0</v>
      </c>
      <c r="DG62" s="17">
        <f t="shared" si="85"/>
        <v>0</v>
      </c>
      <c r="DH62" s="17">
        <f t="shared" si="86"/>
        <v>0</v>
      </c>
      <c r="DI62" s="17">
        <f t="shared" si="87"/>
        <v>0</v>
      </c>
      <c r="DJ62" s="17">
        <f t="shared" si="88"/>
        <v>0</v>
      </c>
      <c r="DK62" s="17">
        <f t="shared" si="89"/>
        <v>0</v>
      </c>
      <c r="DL62" s="17">
        <f t="shared" si="90"/>
        <v>0</v>
      </c>
      <c r="DM62" s="17">
        <f t="shared" si="91"/>
        <v>0</v>
      </c>
      <c r="DN62" s="17">
        <f t="shared" si="92"/>
        <v>0</v>
      </c>
      <c r="DO62" s="17">
        <f t="shared" si="93"/>
        <v>0</v>
      </c>
      <c r="DP62" s="17">
        <f t="shared" si="94"/>
        <v>0</v>
      </c>
      <c r="DQ62" s="17">
        <f t="shared" si="95"/>
        <v>0</v>
      </c>
      <c r="DR62" s="17">
        <f t="shared" si="96"/>
        <v>0</v>
      </c>
      <c r="DS62" s="17">
        <f t="shared" si="97"/>
        <v>0</v>
      </c>
      <c r="DT62" s="17">
        <f t="shared" si="98"/>
        <v>0</v>
      </c>
      <c r="DU62" s="17">
        <f t="shared" si="99"/>
        <v>0</v>
      </c>
      <c r="DV62" s="17">
        <f t="shared" si="100"/>
        <v>0</v>
      </c>
      <c r="DW62" s="17">
        <f t="shared" si="101"/>
        <v>0</v>
      </c>
      <c r="DX62" s="17">
        <f t="shared" si="102"/>
        <v>0</v>
      </c>
      <c r="DY62" s="17">
        <f t="shared" si="103"/>
        <v>0</v>
      </c>
      <c r="DZ62" s="17">
        <f t="shared" si="104"/>
        <v>0</v>
      </c>
      <c r="EA62" s="17">
        <f t="shared" si="105"/>
        <v>0</v>
      </c>
      <c r="EB62" s="17">
        <f t="shared" si="106"/>
        <v>0</v>
      </c>
      <c r="EC62" s="17">
        <f t="shared" si="107"/>
        <v>0</v>
      </c>
      <c r="ED62" s="17">
        <f t="shared" si="108"/>
        <v>0</v>
      </c>
      <c r="EE62" s="17">
        <f t="shared" si="109"/>
        <v>0</v>
      </c>
      <c r="EF62" s="17">
        <f t="shared" si="110"/>
        <v>0</v>
      </c>
      <c r="EG62" s="17">
        <f t="shared" si="111"/>
        <v>0</v>
      </c>
      <c r="EH62" s="17">
        <f t="shared" si="112"/>
        <v>0</v>
      </c>
      <c r="EI62" s="17">
        <f t="shared" si="113"/>
        <v>0</v>
      </c>
      <c r="EJ62" s="17">
        <f t="shared" si="114"/>
        <v>0</v>
      </c>
      <c r="EK62" s="17">
        <f t="shared" si="115"/>
        <v>0</v>
      </c>
      <c r="EL62" s="17">
        <f t="shared" si="116"/>
        <v>0</v>
      </c>
      <c r="EM62" s="17">
        <f t="shared" si="117"/>
        <v>0</v>
      </c>
      <c r="EN62" s="17">
        <f t="shared" si="118"/>
        <v>0</v>
      </c>
      <c r="EO62" s="17">
        <f t="shared" si="119"/>
        <v>0</v>
      </c>
      <c r="EP62" s="17">
        <f t="shared" si="120"/>
        <v>0</v>
      </c>
      <c r="EQ62" s="17">
        <f t="shared" si="121"/>
        <v>0</v>
      </c>
      <c r="ER62" s="17">
        <f t="shared" si="122"/>
        <v>0</v>
      </c>
      <c r="ES62" s="17">
        <f t="shared" si="123"/>
        <v>0</v>
      </c>
      <c r="ET62" s="17">
        <f t="shared" si="124"/>
        <v>0</v>
      </c>
      <c r="EU62" s="17">
        <f t="shared" si="125"/>
        <v>0</v>
      </c>
      <c r="EV62" s="17">
        <f t="shared" si="126"/>
        <v>0</v>
      </c>
      <c r="EW62" s="17">
        <f t="shared" si="127"/>
        <v>0</v>
      </c>
      <c r="EX62" s="17">
        <f t="shared" si="128"/>
        <v>0</v>
      </c>
      <c r="EY62" s="17">
        <f t="shared" si="129"/>
        <v>0</v>
      </c>
      <c r="EZ62" s="17">
        <f t="shared" si="130"/>
        <v>0</v>
      </c>
      <c r="FA62" s="17">
        <f t="shared" si="131"/>
        <v>0</v>
      </c>
      <c r="FB62" s="17">
        <f t="shared" si="132"/>
        <v>0</v>
      </c>
      <c r="FC62" s="17">
        <f t="shared" si="133"/>
        <v>0</v>
      </c>
      <c r="FD62" s="17">
        <f t="shared" si="134"/>
        <v>0</v>
      </c>
    </row>
    <row r="63" spans="1:160" x14ac:dyDescent="0.25">
      <c r="A63">
        <v>57</v>
      </c>
      <c r="K63" s="78" t="s">
        <v>25</v>
      </c>
      <c r="L63" s="79">
        <f xml:space="preserve"> SUM(DI210:DJ210)/(PI()*9)</f>
        <v>0</v>
      </c>
      <c r="M63" s="79"/>
      <c r="N63" s="80">
        <f xml:space="preserve"> SUM(DJ210:DK210)/(PI()*36)</f>
        <v>0</v>
      </c>
      <c r="O63" s="79"/>
      <c r="P63" s="80">
        <f xml:space="preserve"> SUM(DM210:DN210)/(PI()*9)</f>
        <v>0</v>
      </c>
      <c r="Q63" s="79"/>
      <c r="R63" s="81">
        <f xml:space="preserve"> SUM(DN210:DO210)/(PI()*36)</f>
        <v>0</v>
      </c>
      <c r="X63">
        <f t="shared" si="2"/>
        <v>0</v>
      </c>
      <c r="Y63">
        <f t="shared" si="0"/>
        <v>0</v>
      </c>
      <c r="Z63">
        <f t="shared" si="3"/>
        <v>0</v>
      </c>
      <c r="AA63">
        <f t="shared" si="4"/>
        <v>0</v>
      </c>
      <c r="AB63">
        <f t="shared" si="5"/>
        <v>0</v>
      </c>
      <c r="AC63">
        <f t="shared" si="6"/>
        <v>0</v>
      </c>
      <c r="AD63">
        <f t="shared" si="7"/>
        <v>0</v>
      </c>
      <c r="AE63">
        <f t="shared" si="8"/>
        <v>0</v>
      </c>
      <c r="AF63">
        <f t="shared" si="9"/>
        <v>0</v>
      </c>
      <c r="AG63">
        <f t="shared" si="10"/>
        <v>0</v>
      </c>
      <c r="AH63">
        <f t="shared" si="11"/>
        <v>0</v>
      </c>
      <c r="AI63">
        <f t="shared" si="12"/>
        <v>0</v>
      </c>
      <c r="AJ63">
        <f t="shared" si="13"/>
        <v>0</v>
      </c>
      <c r="AK63">
        <f t="shared" si="14"/>
        <v>0</v>
      </c>
      <c r="AL63">
        <f t="shared" si="1"/>
        <v>0</v>
      </c>
      <c r="AN63" s="17">
        <f t="shared" si="15"/>
        <v>0</v>
      </c>
      <c r="AO63" s="17">
        <f t="shared" si="16"/>
        <v>0</v>
      </c>
      <c r="AP63" s="17">
        <f t="shared" si="17"/>
        <v>0</v>
      </c>
      <c r="AQ63" s="17">
        <f t="shared" si="18"/>
        <v>0</v>
      </c>
      <c r="AR63" s="17">
        <f t="shared" si="19"/>
        <v>0</v>
      </c>
      <c r="AS63" s="17">
        <f t="shared" si="20"/>
        <v>0</v>
      </c>
      <c r="AT63" s="17">
        <f t="shared" si="21"/>
        <v>0</v>
      </c>
      <c r="AU63" s="17">
        <f t="shared" si="22"/>
        <v>0</v>
      </c>
      <c r="AW63" s="17">
        <f t="shared" si="23"/>
        <v>0</v>
      </c>
      <c r="AX63" s="17">
        <f t="shared" si="24"/>
        <v>0</v>
      </c>
      <c r="AY63" s="17">
        <f t="shared" si="25"/>
        <v>0</v>
      </c>
      <c r="AZ63" s="17">
        <f t="shared" si="26"/>
        <v>0</v>
      </c>
      <c r="BA63" s="17">
        <f t="shared" si="27"/>
        <v>0</v>
      </c>
      <c r="BB63" s="17">
        <f t="shared" si="28"/>
        <v>0</v>
      </c>
      <c r="BC63" s="17">
        <f t="shared" si="29"/>
        <v>0</v>
      </c>
      <c r="BD63" s="17">
        <f t="shared" si="30"/>
        <v>0</v>
      </c>
      <c r="BE63" s="17">
        <f t="shared" si="31"/>
        <v>0</v>
      </c>
      <c r="BF63" s="17">
        <f t="shared" si="32"/>
        <v>0</v>
      </c>
      <c r="BG63" s="17">
        <f t="shared" si="33"/>
        <v>0</v>
      </c>
      <c r="BH63" s="17">
        <f t="shared" si="34"/>
        <v>0</v>
      </c>
      <c r="BI63" s="17">
        <f t="shared" si="35"/>
        <v>0</v>
      </c>
      <c r="BJ63" s="17">
        <f t="shared" si="36"/>
        <v>0</v>
      </c>
      <c r="BK63" s="17">
        <f t="shared" si="37"/>
        <v>0</v>
      </c>
      <c r="BL63" s="17">
        <f t="shared" si="38"/>
        <v>0</v>
      </c>
      <c r="BM63" s="17">
        <f t="shared" si="39"/>
        <v>0</v>
      </c>
      <c r="BN63" s="17">
        <f t="shared" si="40"/>
        <v>0</v>
      </c>
      <c r="BO63" s="17">
        <f t="shared" si="41"/>
        <v>0</v>
      </c>
      <c r="BP63" s="17">
        <f t="shared" si="42"/>
        <v>0</v>
      </c>
      <c r="BQ63" s="17">
        <f t="shared" si="43"/>
        <v>0</v>
      </c>
      <c r="BR63" s="17">
        <f t="shared" si="44"/>
        <v>0</v>
      </c>
      <c r="BS63" s="17">
        <f t="shared" si="45"/>
        <v>0</v>
      </c>
      <c r="BT63" s="17">
        <f t="shared" si="46"/>
        <v>0</v>
      </c>
      <c r="BU63" s="17">
        <f t="shared" si="47"/>
        <v>0</v>
      </c>
      <c r="BV63" s="17">
        <f t="shared" si="48"/>
        <v>0</v>
      </c>
      <c r="BW63" s="17">
        <f t="shared" si="49"/>
        <v>0</v>
      </c>
      <c r="BX63" s="17">
        <f t="shared" si="50"/>
        <v>0</v>
      </c>
      <c r="BY63" s="17">
        <f t="shared" si="51"/>
        <v>0</v>
      </c>
      <c r="BZ63" s="17">
        <f t="shared" si="52"/>
        <v>0</v>
      </c>
      <c r="CA63" s="17">
        <f t="shared" si="53"/>
        <v>0</v>
      </c>
      <c r="CB63" s="17">
        <f t="shared" si="54"/>
        <v>0</v>
      </c>
      <c r="CC63" s="17">
        <f t="shared" si="55"/>
        <v>0</v>
      </c>
      <c r="CD63" s="17">
        <f t="shared" si="56"/>
        <v>0</v>
      </c>
      <c r="CE63" s="17">
        <f t="shared" si="57"/>
        <v>0</v>
      </c>
      <c r="CF63" s="17">
        <f t="shared" si="58"/>
        <v>0</v>
      </c>
      <c r="CG63" s="17">
        <f t="shared" si="59"/>
        <v>0</v>
      </c>
      <c r="CH63" s="17">
        <f t="shared" si="60"/>
        <v>0</v>
      </c>
      <c r="CI63" s="17">
        <f t="shared" si="61"/>
        <v>0</v>
      </c>
      <c r="CJ63" s="17">
        <f t="shared" si="62"/>
        <v>0</v>
      </c>
      <c r="CK63" s="17">
        <f t="shared" si="63"/>
        <v>0</v>
      </c>
      <c r="CL63" s="17">
        <f t="shared" si="64"/>
        <v>0</v>
      </c>
      <c r="CM63" s="17">
        <f t="shared" si="65"/>
        <v>0</v>
      </c>
      <c r="CN63" s="17">
        <f t="shared" si="66"/>
        <v>0</v>
      </c>
      <c r="CO63" s="17">
        <f t="shared" si="67"/>
        <v>0</v>
      </c>
      <c r="CP63" s="17">
        <f t="shared" si="68"/>
        <v>0</v>
      </c>
      <c r="CQ63" s="17">
        <f t="shared" si="69"/>
        <v>0</v>
      </c>
      <c r="CR63" s="17">
        <f t="shared" si="70"/>
        <v>0</v>
      </c>
      <c r="CS63" s="17">
        <f t="shared" si="71"/>
        <v>0</v>
      </c>
      <c r="CT63" s="17">
        <f t="shared" si="72"/>
        <v>0</v>
      </c>
      <c r="CU63" s="17">
        <f t="shared" si="73"/>
        <v>0</v>
      </c>
      <c r="CV63" s="17">
        <f t="shared" si="74"/>
        <v>0</v>
      </c>
      <c r="CW63" s="17">
        <f t="shared" si="75"/>
        <v>0</v>
      </c>
      <c r="CX63" s="17">
        <f t="shared" si="76"/>
        <v>0</v>
      </c>
      <c r="CY63" s="17">
        <f t="shared" si="77"/>
        <v>0</v>
      </c>
      <c r="CZ63" s="17">
        <f t="shared" si="78"/>
        <v>0</v>
      </c>
      <c r="DA63" s="17">
        <f t="shared" si="79"/>
        <v>0</v>
      </c>
      <c r="DB63" s="17">
        <f t="shared" si="80"/>
        <v>0</v>
      </c>
      <c r="DC63" s="17">
        <f t="shared" si="81"/>
        <v>0</v>
      </c>
      <c r="DD63" s="17">
        <f t="shared" si="82"/>
        <v>0</v>
      </c>
      <c r="DE63" s="17">
        <f t="shared" si="83"/>
        <v>0</v>
      </c>
      <c r="DF63" s="17">
        <f t="shared" si="84"/>
        <v>0</v>
      </c>
      <c r="DG63" s="17">
        <f t="shared" si="85"/>
        <v>0</v>
      </c>
      <c r="DH63" s="17">
        <f t="shared" si="86"/>
        <v>0</v>
      </c>
      <c r="DI63" s="17">
        <f t="shared" si="87"/>
        <v>0</v>
      </c>
      <c r="DJ63" s="17">
        <f t="shared" si="88"/>
        <v>0</v>
      </c>
      <c r="DK63" s="17">
        <f t="shared" si="89"/>
        <v>0</v>
      </c>
      <c r="DL63" s="17">
        <f t="shared" si="90"/>
        <v>0</v>
      </c>
      <c r="DM63" s="17">
        <f t="shared" si="91"/>
        <v>0</v>
      </c>
      <c r="DN63" s="17">
        <f t="shared" si="92"/>
        <v>0</v>
      </c>
      <c r="DO63" s="17">
        <f t="shared" si="93"/>
        <v>0</v>
      </c>
      <c r="DP63" s="17">
        <f t="shared" si="94"/>
        <v>0</v>
      </c>
      <c r="DQ63" s="17">
        <f t="shared" si="95"/>
        <v>0</v>
      </c>
      <c r="DR63" s="17">
        <f t="shared" si="96"/>
        <v>0</v>
      </c>
      <c r="DS63" s="17">
        <f t="shared" si="97"/>
        <v>0</v>
      </c>
      <c r="DT63" s="17">
        <f t="shared" si="98"/>
        <v>0</v>
      </c>
      <c r="DU63" s="17">
        <f t="shared" si="99"/>
        <v>0</v>
      </c>
      <c r="DV63" s="17">
        <f t="shared" si="100"/>
        <v>0</v>
      </c>
      <c r="DW63" s="17">
        <f t="shared" si="101"/>
        <v>0</v>
      </c>
      <c r="DX63" s="17">
        <f t="shared" si="102"/>
        <v>0</v>
      </c>
      <c r="DY63" s="17">
        <f t="shared" si="103"/>
        <v>0</v>
      </c>
      <c r="DZ63" s="17">
        <f t="shared" si="104"/>
        <v>0</v>
      </c>
      <c r="EA63" s="17">
        <f t="shared" si="105"/>
        <v>0</v>
      </c>
      <c r="EB63" s="17">
        <f t="shared" si="106"/>
        <v>0</v>
      </c>
      <c r="EC63" s="17">
        <f t="shared" si="107"/>
        <v>0</v>
      </c>
      <c r="ED63" s="17">
        <f t="shared" si="108"/>
        <v>0</v>
      </c>
      <c r="EE63" s="17">
        <f t="shared" si="109"/>
        <v>0</v>
      </c>
      <c r="EF63" s="17">
        <f t="shared" si="110"/>
        <v>0</v>
      </c>
      <c r="EG63" s="17">
        <f t="shared" si="111"/>
        <v>0</v>
      </c>
      <c r="EH63" s="17">
        <f t="shared" si="112"/>
        <v>0</v>
      </c>
      <c r="EI63" s="17">
        <f t="shared" si="113"/>
        <v>0</v>
      </c>
      <c r="EJ63" s="17">
        <f t="shared" si="114"/>
        <v>0</v>
      </c>
      <c r="EK63" s="17">
        <f t="shared" si="115"/>
        <v>0</v>
      </c>
      <c r="EL63" s="17">
        <f t="shared" si="116"/>
        <v>0</v>
      </c>
      <c r="EM63" s="17">
        <f t="shared" si="117"/>
        <v>0</v>
      </c>
      <c r="EN63" s="17">
        <f t="shared" si="118"/>
        <v>0</v>
      </c>
      <c r="EO63" s="17">
        <f t="shared" si="119"/>
        <v>0</v>
      </c>
      <c r="EP63" s="17">
        <f t="shared" si="120"/>
        <v>0</v>
      </c>
      <c r="EQ63" s="17">
        <f t="shared" si="121"/>
        <v>0</v>
      </c>
      <c r="ER63" s="17">
        <f t="shared" si="122"/>
        <v>0</v>
      </c>
      <c r="ES63" s="17">
        <f t="shared" si="123"/>
        <v>0</v>
      </c>
      <c r="ET63" s="17">
        <f t="shared" si="124"/>
        <v>0</v>
      </c>
      <c r="EU63" s="17">
        <f t="shared" si="125"/>
        <v>0</v>
      </c>
      <c r="EV63" s="17">
        <f t="shared" si="126"/>
        <v>0</v>
      </c>
      <c r="EW63" s="17">
        <f t="shared" si="127"/>
        <v>0</v>
      </c>
      <c r="EX63" s="17">
        <f t="shared" si="128"/>
        <v>0</v>
      </c>
      <c r="EY63" s="17">
        <f t="shared" si="129"/>
        <v>0</v>
      </c>
      <c r="EZ63" s="17">
        <f t="shared" si="130"/>
        <v>0</v>
      </c>
      <c r="FA63" s="17">
        <f t="shared" si="131"/>
        <v>0</v>
      </c>
      <c r="FB63" s="17">
        <f t="shared" si="132"/>
        <v>0</v>
      </c>
      <c r="FC63" s="17">
        <f t="shared" si="133"/>
        <v>0</v>
      </c>
      <c r="FD63" s="17">
        <f t="shared" si="134"/>
        <v>0</v>
      </c>
    </row>
    <row r="64" spans="1:160" x14ac:dyDescent="0.25">
      <c r="A64">
        <v>58</v>
      </c>
      <c r="K64" s="78" t="s">
        <v>42</v>
      </c>
      <c r="L64" s="79">
        <f xml:space="preserve"> SUM(DQ210:DR210)/(PI()*9)</f>
        <v>0</v>
      </c>
      <c r="M64" s="79"/>
      <c r="N64" s="80">
        <f>SUM(DR210:DS210)/(PI()*36)</f>
        <v>0</v>
      </c>
      <c r="O64" s="79"/>
      <c r="P64" s="80">
        <f xml:space="preserve"> SUM(DU210:DV210)/(PI()*9)</f>
        <v>0</v>
      </c>
      <c r="Q64" s="79"/>
      <c r="R64" s="81">
        <f xml:space="preserve"> SUM(DV210:DW210)/(PI()*36)</f>
        <v>0</v>
      </c>
      <c r="X64">
        <f t="shared" si="2"/>
        <v>0</v>
      </c>
      <c r="Y64">
        <f t="shared" si="0"/>
        <v>0</v>
      </c>
      <c r="Z64">
        <f t="shared" si="3"/>
        <v>0</v>
      </c>
      <c r="AA64">
        <f t="shared" si="4"/>
        <v>0</v>
      </c>
      <c r="AB64">
        <f t="shared" si="5"/>
        <v>0</v>
      </c>
      <c r="AC64">
        <f t="shared" si="6"/>
        <v>0</v>
      </c>
      <c r="AD64">
        <f t="shared" si="7"/>
        <v>0</v>
      </c>
      <c r="AE64">
        <f t="shared" si="8"/>
        <v>0</v>
      </c>
      <c r="AF64">
        <f t="shared" si="9"/>
        <v>0</v>
      </c>
      <c r="AG64">
        <f t="shared" si="10"/>
        <v>0</v>
      </c>
      <c r="AH64">
        <f t="shared" si="11"/>
        <v>0</v>
      </c>
      <c r="AI64">
        <f t="shared" si="12"/>
        <v>0</v>
      </c>
      <c r="AJ64">
        <f t="shared" si="13"/>
        <v>0</v>
      </c>
      <c r="AK64">
        <f t="shared" si="14"/>
        <v>0</v>
      </c>
      <c r="AL64">
        <f t="shared" si="1"/>
        <v>0</v>
      </c>
      <c r="AN64" s="17">
        <f t="shared" si="15"/>
        <v>0</v>
      </c>
      <c r="AO64" s="17">
        <f t="shared" si="16"/>
        <v>0</v>
      </c>
      <c r="AP64" s="17">
        <f t="shared" si="17"/>
        <v>0</v>
      </c>
      <c r="AQ64" s="17">
        <f t="shared" si="18"/>
        <v>0</v>
      </c>
      <c r="AR64" s="17">
        <f t="shared" si="19"/>
        <v>0</v>
      </c>
      <c r="AS64" s="17">
        <f t="shared" si="20"/>
        <v>0</v>
      </c>
      <c r="AT64" s="17">
        <f t="shared" si="21"/>
        <v>0</v>
      </c>
      <c r="AU64" s="17">
        <f t="shared" si="22"/>
        <v>0</v>
      </c>
      <c r="AW64" s="17">
        <f t="shared" si="23"/>
        <v>0</v>
      </c>
      <c r="AX64" s="17">
        <f t="shared" si="24"/>
        <v>0</v>
      </c>
      <c r="AY64" s="17">
        <f t="shared" si="25"/>
        <v>0</v>
      </c>
      <c r="AZ64" s="17">
        <f t="shared" si="26"/>
        <v>0</v>
      </c>
      <c r="BA64" s="17">
        <f t="shared" si="27"/>
        <v>0</v>
      </c>
      <c r="BB64" s="17">
        <f t="shared" si="28"/>
        <v>0</v>
      </c>
      <c r="BC64" s="17">
        <f t="shared" si="29"/>
        <v>0</v>
      </c>
      <c r="BD64" s="17">
        <f t="shared" si="30"/>
        <v>0</v>
      </c>
      <c r="BE64" s="17">
        <f t="shared" si="31"/>
        <v>0</v>
      </c>
      <c r="BF64" s="17">
        <f t="shared" si="32"/>
        <v>0</v>
      </c>
      <c r="BG64" s="17">
        <f t="shared" si="33"/>
        <v>0</v>
      </c>
      <c r="BH64" s="17">
        <f t="shared" si="34"/>
        <v>0</v>
      </c>
      <c r="BI64" s="17">
        <f t="shared" si="35"/>
        <v>0</v>
      </c>
      <c r="BJ64" s="17">
        <f t="shared" si="36"/>
        <v>0</v>
      </c>
      <c r="BK64" s="17">
        <f t="shared" si="37"/>
        <v>0</v>
      </c>
      <c r="BL64" s="17">
        <f t="shared" si="38"/>
        <v>0</v>
      </c>
      <c r="BM64" s="17">
        <f t="shared" si="39"/>
        <v>0</v>
      </c>
      <c r="BN64" s="17">
        <f t="shared" si="40"/>
        <v>0</v>
      </c>
      <c r="BO64" s="17">
        <f t="shared" si="41"/>
        <v>0</v>
      </c>
      <c r="BP64" s="17">
        <f t="shared" si="42"/>
        <v>0</v>
      </c>
      <c r="BQ64" s="17">
        <f t="shared" si="43"/>
        <v>0</v>
      </c>
      <c r="BR64" s="17">
        <f t="shared" si="44"/>
        <v>0</v>
      </c>
      <c r="BS64" s="17">
        <f t="shared" si="45"/>
        <v>0</v>
      </c>
      <c r="BT64" s="17">
        <f t="shared" si="46"/>
        <v>0</v>
      </c>
      <c r="BU64" s="17">
        <f t="shared" si="47"/>
        <v>0</v>
      </c>
      <c r="BV64" s="17">
        <f t="shared" si="48"/>
        <v>0</v>
      </c>
      <c r="BW64" s="17">
        <f t="shared" si="49"/>
        <v>0</v>
      </c>
      <c r="BX64" s="17">
        <f t="shared" si="50"/>
        <v>0</v>
      </c>
      <c r="BY64" s="17">
        <f t="shared" si="51"/>
        <v>0</v>
      </c>
      <c r="BZ64" s="17">
        <f t="shared" si="52"/>
        <v>0</v>
      </c>
      <c r="CA64" s="17">
        <f t="shared" si="53"/>
        <v>0</v>
      </c>
      <c r="CB64" s="17">
        <f t="shared" si="54"/>
        <v>0</v>
      </c>
      <c r="CC64" s="17">
        <f t="shared" si="55"/>
        <v>0</v>
      </c>
      <c r="CD64" s="17">
        <f t="shared" si="56"/>
        <v>0</v>
      </c>
      <c r="CE64" s="17">
        <f t="shared" si="57"/>
        <v>0</v>
      </c>
      <c r="CF64" s="17">
        <f t="shared" si="58"/>
        <v>0</v>
      </c>
      <c r="CG64" s="17">
        <f t="shared" si="59"/>
        <v>0</v>
      </c>
      <c r="CH64" s="17">
        <f t="shared" si="60"/>
        <v>0</v>
      </c>
      <c r="CI64" s="17">
        <f t="shared" si="61"/>
        <v>0</v>
      </c>
      <c r="CJ64" s="17">
        <f t="shared" si="62"/>
        <v>0</v>
      </c>
      <c r="CK64" s="17">
        <f t="shared" si="63"/>
        <v>0</v>
      </c>
      <c r="CL64" s="17">
        <f t="shared" si="64"/>
        <v>0</v>
      </c>
      <c r="CM64" s="17">
        <f t="shared" si="65"/>
        <v>0</v>
      </c>
      <c r="CN64" s="17">
        <f t="shared" si="66"/>
        <v>0</v>
      </c>
      <c r="CO64" s="17">
        <f t="shared" si="67"/>
        <v>0</v>
      </c>
      <c r="CP64" s="17">
        <f t="shared" si="68"/>
        <v>0</v>
      </c>
      <c r="CQ64" s="17">
        <f t="shared" si="69"/>
        <v>0</v>
      </c>
      <c r="CR64" s="17">
        <f t="shared" si="70"/>
        <v>0</v>
      </c>
      <c r="CS64" s="17">
        <f t="shared" si="71"/>
        <v>0</v>
      </c>
      <c r="CT64" s="17">
        <f t="shared" si="72"/>
        <v>0</v>
      </c>
      <c r="CU64" s="17">
        <f t="shared" si="73"/>
        <v>0</v>
      </c>
      <c r="CV64" s="17">
        <f t="shared" si="74"/>
        <v>0</v>
      </c>
      <c r="CW64" s="17">
        <f t="shared" si="75"/>
        <v>0</v>
      </c>
      <c r="CX64" s="17">
        <f t="shared" si="76"/>
        <v>0</v>
      </c>
      <c r="CY64" s="17">
        <f t="shared" si="77"/>
        <v>0</v>
      </c>
      <c r="CZ64" s="17">
        <f t="shared" si="78"/>
        <v>0</v>
      </c>
      <c r="DA64" s="17">
        <f t="shared" si="79"/>
        <v>0</v>
      </c>
      <c r="DB64" s="17">
        <f t="shared" si="80"/>
        <v>0</v>
      </c>
      <c r="DC64" s="17">
        <f t="shared" si="81"/>
        <v>0</v>
      </c>
      <c r="DD64" s="17">
        <f t="shared" si="82"/>
        <v>0</v>
      </c>
      <c r="DE64" s="17">
        <f t="shared" si="83"/>
        <v>0</v>
      </c>
      <c r="DF64" s="17">
        <f t="shared" si="84"/>
        <v>0</v>
      </c>
      <c r="DG64" s="17">
        <f t="shared" si="85"/>
        <v>0</v>
      </c>
      <c r="DH64" s="17">
        <f t="shared" si="86"/>
        <v>0</v>
      </c>
      <c r="DI64" s="17">
        <f t="shared" si="87"/>
        <v>0</v>
      </c>
      <c r="DJ64" s="17">
        <f t="shared" si="88"/>
        <v>0</v>
      </c>
      <c r="DK64" s="17">
        <f t="shared" si="89"/>
        <v>0</v>
      </c>
      <c r="DL64" s="17">
        <f t="shared" si="90"/>
        <v>0</v>
      </c>
      <c r="DM64" s="17">
        <f t="shared" si="91"/>
        <v>0</v>
      </c>
      <c r="DN64" s="17">
        <f t="shared" si="92"/>
        <v>0</v>
      </c>
      <c r="DO64" s="17">
        <f t="shared" si="93"/>
        <v>0</v>
      </c>
      <c r="DP64" s="17">
        <f t="shared" si="94"/>
        <v>0</v>
      </c>
      <c r="DQ64" s="17">
        <f t="shared" si="95"/>
        <v>0</v>
      </c>
      <c r="DR64" s="17">
        <f t="shared" si="96"/>
        <v>0</v>
      </c>
      <c r="DS64" s="17">
        <f t="shared" si="97"/>
        <v>0</v>
      </c>
      <c r="DT64" s="17">
        <f t="shared" si="98"/>
        <v>0</v>
      </c>
      <c r="DU64" s="17">
        <f t="shared" si="99"/>
        <v>0</v>
      </c>
      <c r="DV64" s="17">
        <f t="shared" si="100"/>
        <v>0</v>
      </c>
      <c r="DW64" s="17">
        <f t="shared" si="101"/>
        <v>0</v>
      </c>
      <c r="DX64" s="17">
        <f t="shared" si="102"/>
        <v>0</v>
      </c>
      <c r="DY64" s="17">
        <f t="shared" si="103"/>
        <v>0</v>
      </c>
      <c r="DZ64" s="17">
        <f t="shared" si="104"/>
        <v>0</v>
      </c>
      <c r="EA64" s="17">
        <f t="shared" si="105"/>
        <v>0</v>
      </c>
      <c r="EB64" s="17">
        <f t="shared" si="106"/>
        <v>0</v>
      </c>
      <c r="EC64" s="17">
        <f t="shared" si="107"/>
        <v>0</v>
      </c>
      <c r="ED64" s="17">
        <f t="shared" si="108"/>
        <v>0</v>
      </c>
      <c r="EE64" s="17">
        <f t="shared" si="109"/>
        <v>0</v>
      </c>
      <c r="EF64" s="17">
        <f t="shared" si="110"/>
        <v>0</v>
      </c>
      <c r="EG64" s="17">
        <f t="shared" si="111"/>
        <v>0</v>
      </c>
      <c r="EH64" s="17">
        <f t="shared" si="112"/>
        <v>0</v>
      </c>
      <c r="EI64" s="17">
        <f t="shared" si="113"/>
        <v>0</v>
      </c>
      <c r="EJ64" s="17">
        <f t="shared" si="114"/>
        <v>0</v>
      </c>
      <c r="EK64" s="17">
        <f t="shared" si="115"/>
        <v>0</v>
      </c>
      <c r="EL64" s="17">
        <f t="shared" si="116"/>
        <v>0</v>
      </c>
      <c r="EM64" s="17">
        <f t="shared" si="117"/>
        <v>0</v>
      </c>
      <c r="EN64" s="17">
        <f t="shared" si="118"/>
        <v>0</v>
      </c>
      <c r="EO64" s="17">
        <f t="shared" si="119"/>
        <v>0</v>
      </c>
      <c r="EP64" s="17">
        <f t="shared" si="120"/>
        <v>0</v>
      </c>
      <c r="EQ64" s="17">
        <f t="shared" si="121"/>
        <v>0</v>
      </c>
      <c r="ER64" s="17">
        <f t="shared" si="122"/>
        <v>0</v>
      </c>
      <c r="ES64" s="17">
        <f t="shared" si="123"/>
        <v>0</v>
      </c>
      <c r="ET64" s="17">
        <f t="shared" si="124"/>
        <v>0</v>
      </c>
      <c r="EU64" s="17">
        <f t="shared" si="125"/>
        <v>0</v>
      </c>
      <c r="EV64" s="17">
        <f t="shared" si="126"/>
        <v>0</v>
      </c>
      <c r="EW64" s="17">
        <f t="shared" si="127"/>
        <v>0</v>
      </c>
      <c r="EX64" s="17">
        <f t="shared" si="128"/>
        <v>0</v>
      </c>
      <c r="EY64" s="17">
        <f t="shared" si="129"/>
        <v>0</v>
      </c>
      <c r="EZ64" s="17">
        <f t="shared" si="130"/>
        <v>0</v>
      </c>
      <c r="FA64" s="17">
        <f t="shared" si="131"/>
        <v>0</v>
      </c>
      <c r="FB64" s="17">
        <f t="shared" si="132"/>
        <v>0</v>
      </c>
      <c r="FC64" s="17">
        <f t="shared" si="133"/>
        <v>0</v>
      </c>
      <c r="FD64" s="17">
        <f t="shared" si="134"/>
        <v>0</v>
      </c>
    </row>
    <row r="65" spans="1:160" x14ac:dyDescent="0.25">
      <c r="A65">
        <v>59</v>
      </c>
      <c r="K65" s="78" t="s">
        <v>229</v>
      </c>
      <c r="L65" s="79">
        <f xml:space="preserve"> SUM(DY210:DZ210)/(PI()*9)</f>
        <v>0</v>
      </c>
      <c r="M65" s="79"/>
      <c r="N65" s="80">
        <f xml:space="preserve"> SUM(DZ210:EA210)/(PI()*36)</f>
        <v>0</v>
      </c>
      <c r="O65" s="79"/>
      <c r="P65" s="80">
        <f xml:space="preserve"> SUM(EC210:ED210)/(PI()*9)</f>
        <v>0</v>
      </c>
      <c r="Q65" s="79"/>
      <c r="R65" s="81">
        <f xml:space="preserve"> SUM(ED210:EE210)/(PI()*36)</f>
        <v>0</v>
      </c>
      <c r="X65">
        <f t="shared" si="2"/>
        <v>0</v>
      </c>
      <c r="Y65">
        <f t="shared" si="0"/>
        <v>0</v>
      </c>
      <c r="Z65">
        <f t="shared" si="3"/>
        <v>0</v>
      </c>
      <c r="AA65">
        <f t="shared" si="4"/>
        <v>0</v>
      </c>
      <c r="AB65">
        <f t="shared" si="5"/>
        <v>0</v>
      </c>
      <c r="AC65">
        <f t="shared" si="6"/>
        <v>0</v>
      </c>
      <c r="AD65">
        <f t="shared" si="7"/>
        <v>0</v>
      </c>
      <c r="AE65">
        <f t="shared" si="8"/>
        <v>0</v>
      </c>
      <c r="AF65">
        <f t="shared" si="9"/>
        <v>0</v>
      </c>
      <c r="AG65">
        <f t="shared" si="10"/>
        <v>0</v>
      </c>
      <c r="AH65">
        <f t="shared" si="11"/>
        <v>0</v>
      </c>
      <c r="AI65">
        <f t="shared" si="12"/>
        <v>0</v>
      </c>
      <c r="AJ65">
        <f t="shared" si="13"/>
        <v>0</v>
      </c>
      <c r="AK65">
        <f t="shared" si="14"/>
        <v>0</v>
      </c>
      <c r="AL65">
        <f t="shared" si="1"/>
        <v>0</v>
      </c>
      <c r="AN65" s="17">
        <f t="shared" si="15"/>
        <v>0</v>
      </c>
      <c r="AO65" s="17">
        <f t="shared" si="16"/>
        <v>0</v>
      </c>
      <c r="AP65" s="17">
        <f t="shared" si="17"/>
        <v>0</v>
      </c>
      <c r="AQ65" s="17">
        <f t="shared" si="18"/>
        <v>0</v>
      </c>
      <c r="AR65" s="17">
        <f t="shared" si="19"/>
        <v>0</v>
      </c>
      <c r="AS65" s="17">
        <f t="shared" si="20"/>
        <v>0</v>
      </c>
      <c r="AT65" s="17">
        <f t="shared" si="21"/>
        <v>0</v>
      </c>
      <c r="AU65" s="17">
        <f t="shared" si="22"/>
        <v>0</v>
      </c>
      <c r="AW65" s="17">
        <f t="shared" si="23"/>
        <v>0</v>
      </c>
      <c r="AX65" s="17">
        <f t="shared" si="24"/>
        <v>0</v>
      </c>
      <c r="AY65" s="17">
        <f t="shared" si="25"/>
        <v>0</v>
      </c>
      <c r="AZ65" s="17">
        <f t="shared" si="26"/>
        <v>0</v>
      </c>
      <c r="BA65" s="17">
        <f t="shared" si="27"/>
        <v>0</v>
      </c>
      <c r="BB65" s="17">
        <f t="shared" si="28"/>
        <v>0</v>
      </c>
      <c r="BC65" s="17">
        <f t="shared" si="29"/>
        <v>0</v>
      </c>
      <c r="BD65" s="17">
        <f t="shared" si="30"/>
        <v>0</v>
      </c>
      <c r="BE65" s="17">
        <f t="shared" si="31"/>
        <v>0</v>
      </c>
      <c r="BF65" s="17">
        <f t="shared" si="32"/>
        <v>0</v>
      </c>
      <c r="BG65" s="17">
        <f t="shared" si="33"/>
        <v>0</v>
      </c>
      <c r="BH65" s="17">
        <f t="shared" si="34"/>
        <v>0</v>
      </c>
      <c r="BI65" s="17">
        <f t="shared" si="35"/>
        <v>0</v>
      </c>
      <c r="BJ65" s="17">
        <f t="shared" si="36"/>
        <v>0</v>
      </c>
      <c r="BK65" s="17">
        <f t="shared" si="37"/>
        <v>0</v>
      </c>
      <c r="BL65" s="17">
        <f t="shared" si="38"/>
        <v>0</v>
      </c>
      <c r="BM65" s="17">
        <f t="shared" si="39"/>
        <v>0</v>
      </c>
      <c r="BN65" s="17">
        <f t="shared" si="40"/>
        <v>0</v>
      </c>
      <c r="BO65" s="17">
        <f t="shared" si="41"/>
        <v>0</v>
      </c>
      <c r="BP65" s="17">
        <f t="shared" si="42"/>
        <v>0</v>
      </c>
      <c r="BQ65" s="17">
        <f t="shared" si="43"/>
        <v>0</v>
      </c>
      <c r="BR65" s="17">
        <f t="shared" si="44"/>
        <v>0</v>
      </c>
      <c r="BS65" s="17">
        <f t="shared" si="45"/>
        <v>0</v>
      </c>
      <c r="BT65" s="17">
        <f t="shared" si="46"/>
        <v>0</v>
      </c>
      <c r="BU65" s="17">
        <f t="shared" si="47"/>
        <v>0</v>
      </c>
      <c r="BV65" s="17">
        <f t="shared" si="48"/>
        <v>0</v>
      </c>
      <c r="BW65" s="17">
        <f t="shared" si="49"/>
        <v>0</v>
      </c>
      <c r="BX65" s="17">
        <f t="shared" si="50"/>
        <v>0</v>
      </c>
      <c r="BY65" s="17">
        <f t="shared" si="51"/>
        <v>0</v>
      </c>
      <c r="BZ65" s="17">
        <f t="shared" si="52"/>
        <v>0</v>
      </c>
      <c r="CA65" s="17">
        <f t="shared" si="53"/>
        <v>0</v>
      </c>
      <c r="CB65" s="17">
        <f t="shared" si="54"/>
        <v>0</v>
      </c>
      <c r="CC65" s="17">
        <f t="shared" si="55"/>
        <v>0</v>
      </c>
      <c r="CD65" s="17">
        <f t="shared" si="56"/>
        <v>0</v>
      </c>
      <c r="CE65" s="17">
        <f t="shared" si="57"/>
        <v>0</v>
      </c>
      <c r="CF65" s="17">
        <f t="shared" si="58"/>
        <v>0</v>
      </c>
      <c r="CG65" s="17">
        <f t="shared" si="59"/>
        <v>0</v>
      </c>
      <c r="CH65" s="17">
        <f t="shared" si="60"/>
        <v>0</v>
      </c>
      <c r="CI65" s="17">
        <f t="shared" si="61"/>
        <v>0</v>
      </c>
      <c r="CJ65" s="17">
        <f t="shared" si="62"/>
        <v>0</v>
      </c>
      <c r="CK65" s="17">
        <f t="shared" si="63"/>
        <v>0</v>
      </c>
      <c r="CL65" s="17">
        <f t="shared" si="64"/>
        <v>0</v>
      </c>
      <c r="CM65" s="17">
        <f t="shared" si="65"/>
        <v>0</v>
      </c>
      <c r="CN65" s="17">
        <f t="shared" si="66"/>
        <v>0</v>
      </c>
      <c r="CO65" s="17">
        <f t="shared" si="67"/>
        <v>0</v>
      </c>
      <c r="CP65" s="17">
        <f t="shared" si="68"/>
        <v>0</v>
      </c>
      <c r="CQ65" s="17">
        <f t="shared" si="69"/>
        <v>0</v>
      </c>
      <c r="CR65" s="17">
        <f t="shared" si="70"/>
        <v>0</v>
      </c>
      <c r="CS65" s="17">
        <f t="shared" si="71"/>
        <v>0</v>
      </c>
      <c r="CT65" s="17">
        <f t="shared" si="72"/>
        <v>0</v>
      </c>
      <c r="CU65" s="17">
        <f t="shared" si="73"/>
        <v>0</v>
      </c>
      <c r="CV65" s="17">
        <f t="shared" si="74"/>
        <v>0</v>
      </c>
      <c r="CW65" s="17">
        <f t="shared" si="75"/>
        <v>0</v>
      </c>
      <c r="CX65" s="17">
        <f t="shared" si="76"/>
        <v>0</v>
      </c>
      <c r="CY65" s="17">
        <f t="shared" si="77"/>
        <v>0</v>
      </c>
      <c r="CZ65" s="17">
        <f t="shared" si="78"/>
        <v>0</v>
      </c>
      <c r="DA65" s="17">
        <f t="shared" si="79"/>
        <v>0</v>
      </c>
      <c r="DB65" s="17">
        <f t="shared" si="80"/>
        <v>0</v>
      </c>
      <c r="DC65" s="17">
        <f t="shared" si="81"/>
        <v>0</v>
      </c>
      <c r="DD65" s="17">
        <f t="shared" si="82"/>
        <v>0</v>
      </c>
      <c r="DE65" s="17">
        <f t="shared" si="83"/>
        <v>0</v>
      </c>
      <c r="DF65" s="17">
        <f t="shared" si="84"/>
        <v>0</v>
      </c>
      <c r="DG65" s="17">
        <f t="shared" si="85"/>
        <v>0</v>
      </c>
      <c r="DH65" s="17">
        <f t="shared" si="86"/>
        <v>0</v>
      </c>
      <c r="DI65" s="17">
        <f t="shared" si="87"/>
        <v>0</v>
      </c>
      <c r="DJ65" s="17">
        <f t="shared" si="88"/>
        <v>0</v>
      </c>
      <c r="DK65" s="17">
        <f t="shared" si="89"/>
        <v>0</v>
      </c>
      <c r="DL65" s="17">
        <f t="shared" si="90"/>
        <v>0</v>
      </c>
      <c r="DM65" s="17">
        <f t="shared" si="91"/>
        <v>0</v>
      </c>
      <c r="DN65" s="17">
        <f t="shared" si="92"/>
        <v>0</v>
      </c>
      <c r="DO65" s="17">
        <f t="shared" si="93"/>
        <v>0</v>
      </c>
      <c r="DP65" s="17">
        <f t="shared" si="94"/>
        <v>0</v>
      </c>
      <c r="DQ65" s="17">
        <f t="shared" si="95"/>
        <v>0</v>
      </c>
      <c r="DR65" s="17">
        <f t="shared" si="96"/>
        <v>0</v>
      </c>
      <c r="DS65" s="17">
        <f t="shared" si="97"/>
        <v>0</v>
      </c>
      <c r="DT65" s="17">
        <f t="shared" si="98"/>
        <v>0</v>
      </c>
      <c r="DU65" s="17">
        <f t="shared" si="99"/>
        <v>0</v>
      </c>
      <c r="DV65" s="17">
        <f t="shared" si="100"/>
        <v>0</v>
      </c>
      <c r="DW65" s="17">
        <f t="shared" si="101"/>
        <v>0</v>
      </c>
      <c r="DX65" s="17">
        <f t="shared" si="102"/>
        <v>0</v>
      </c>
      <c r="DY65" s="17">
        <f t="shared" si="103"/>
        <v>0</v>
      </c>
      <c r="DZ65" s="17">
        <f t="shared" si="104"/>
        <v>0</v>
      </c>
      <c r="EA65" s="17">
        <f t="shared" si="105"/>
        <v>0</v>
      </c>
      <c r="EB65" s="17">
        <f t="shared" si="106"/>
        <v>0</v>
      </c>
      <c r="EC65" s="17">
        <f t="shared" si="107"/>
        <v>0</v>
      </c>
      <c r="ED65" s="17">
        <f t="shared" si="108"/>
        <v>0</v>
      </c>
      <c r="EE65" s="17">
        <f t="shared" si="109"/>
        <v>0</v>
      </c>
      <c r="EF65" s="17">
        <f t="shared" si="110"/>
        <v>0</v>
      </c>
      <c r="EG65" s="17">
        <f t="shared" si="111"/>
        <v>0</v>
      </c>
      <c r="EH65" s="17">
        <f t="shared" si="112"/>
        <v>0</v>
      </c>
      <c r="EI65" s="17">
        <f t="shared" si="113"/>
        <v>0</v>
      </c>
      <c r="EJ65" s="17">
        <f t="shared" si="114"/>
        <v>0</v>
      </c>
      <c r="EK65" s="17">
        <f t="shared" si="115"/>
        <v>0</v>
      </c>
      <c r="EL65" s="17">
        <f t="shared" si="116"/>
        <v>0</v>
      </c>
      <c r="EM65" s="17">
        <f t="shared" si="117"/>
        <v>0</v>
      </c>
      <c r="EN65" s="17">
        <f t="shared" si="118"/>
        <v>0</v>
      </c>
      <c r="EO65" s="17">
        <f t="shared" si="119"/>
        <v>0</v>
      </c>
      <c r="EP65" s="17">
        <f t="shared" si="120"/>
        <v>0</v>
      </c>
      <c r="EQ65" s="17">
        <f t="shared" si="121"/>
        <v>0</v>
      </c>
      <c r="ER65" s="17">
        <f t="shared" si="122"/>
        <v>0</v>
      </c>
      <c r="ES65" s="17">
        <f t="shared" si="123"/>
        <v>0</v>
      </c>
      <c r="ET65" s="17">
        <f t="shared" si="124"/>
        <v>0</v>
      </c>
      <c r="EU65" s="17">
        <f t="shared" si="125"/>
        <v>0</v>
      </c>
      <c r="EV65" s="17">
        <f t="shared" si="126"/>
        <v>0</v>
      </c>
      <c r="EW65" s="17">
        <f t="shared" si="127"/>
        <v>0</v>
      </c>
      <c r="EX65" s="17">
        <f t="shared" si="128"/>
        <v>0</v>
      </c>
      <c r="EY65" s="17">
        <f t="shared" si="129"/>
        <v>0</v>
      </c>
      <c r="EZ65" s="17">
        <f t="shared" si="130"/>
        <v>0</v>
      </c>
      <c r="FA65" s="17">
        <f t="shared" si="131"/>
        <v>0</v>
      </c>
      <c r="FB65" s="17">
        <f t="shared" si="132"/>
        <v>0</v>
      </c>
      <c r="FC65" s="17">
        <f t="shared" si="133"/>
        <v>0</v>
      </c>
      <c r="FD65" s="17">
        <f t="shared" si="134"/>
        <v>0</v>
      </c>
    </row>
    <row r="66" spans="1:160" x14ac:dyDescent="0.25">
      <c r="A66">
        <v>60</v>
      </c>
      <c r="K66" s="78" t="s">
        <v>33</v>
      </c>
      <c r="L66" s="79">
        <f xml:space="preserve"> SUM(EG210:EH210)/(PI()*9)</f>
        <v>0</v>
      </c>
      <c r="M66" s="79"/>
      <c r="N66" s="80">
        <f xml:space="preserve"> SUM(EH210:EI210)/(PI()*36)</f>
        <v>0</v>
      </c>
      <c r="O66" s="79"/>
      <c r="P66" s="80">
        <f xml:space="preserve"> SUM(EK210:EL210)/(PI()*9)</f>
        <v>0</v>
      </c>
      <c r="Q66" s="79"/>
      <c r="R66" s="81">
        <f xml:space="preserve"> SUM(EL210:EM210)/(PI()*36)</f>
        <v>0</v>
      </c>
      <c r="X66">
        <f t="shared" si="2"/>
        <v>0</v>
      </c>
      <c r="Y66">
        <f t="shared" si="0"/>
        <v>0</v>
      </c>
      <c r="Z66">
        <f t="shared" si="3"/>
        <v>0</v>
      </c>
      <c r="AA66">
        <f t="shared" si="4"/>
        <v>0</v>
      </c>
      <c r="AB66">
        <f t="shared" si="5"/>
        <v>0</v>
      </c>
      <c r="AC66">
        <f t="shared" si="6"/>
        <v>0</v>
      </c>
      <c r="AD66">
        <f t="shared" si="7"/>
        <v>0</v>
      </c>
      <c r="AE66">
        <f t="shared" si="8"/>
        <v>0</v>
      </c>
      <c r="AF66">
        <f t="shared" si="9"/>
        <v>0</v>
      </c>
      <c r="AG66">
        <f t="shared" si="10"/>
        <v>0</v>
      </c>
      <c r="AH66">
        <f t="shared" si="11"/>
        <v>0</v>
      </c>
      <c r="AI66">
        <f t="shared" si="12"/>
        <v>0</v>
      </c>
      <c r="AJ66">
        <f t="shared" si="13"/>
        <v>0</v>
      </c>
      <c r="AK66">
        <f t="shared" si="14"/>
        <v>0</v>
      </c>
      <c r="AL66">
        <f t="shared" si="1"/>
        <v>0</v>
      </c>
      <c r="AN66" s="17">
        <f t="shared" si="15"/>
        <v>0</v>
      </c>
      <c r="AO66" s="17">
        <f t="shared" si="16"/>
        <v>0</v>
      </c>
      <c r="AP66" s="17">
        <f t="shared" si="17"/>
        <v>0</v>
      </c>
      <c r="AQ66" s="17">
        <f t="shared" si="18"/>
        <v>0</v>
      </c>
      <c r="AR66" s="17">
        <f t="shared" si="19"/>
        <v>0</v>
      </c>
      <c r="AS66" s="17">
        <f t="shared" si="20"/>
        <v>0</v>
      </c>
      <c r="AT66" s="17">
        <f t="shared" si="21"/>
        <v>0</v>
      </c>
      <c r="AU66" s="17">
        <f t="shared" si="22"/>
        <v>0</v>
      </c>
      <c r="AW66" s="17">
        <f t="shared" si="23"/>
        <v>0</v>
      </c>
      <c r="AX66" s="17">
        <f t="shared" si="24"/>
        <v>0</v>
      </c>
      <c r="AY66" s="17">
        <f t="shared" si="25"/>
        <v>0</v>
      </c>
      <c r="AZ66" s="17">
        <f t="shared" si="26"/>
        <v>0</v>
      </c>
      <c r="BA66" s="17">
        <f t="shared" si="27"/>
        <v>0</v>
      </c>
      <c r="BB66" s="17">
        <f t="shared" si="28"/>
        <v>0</v>
      </c>
      <c r="BC66" s="17">
        <f t="shared" si="29"/>
        <v>0</v>
      </c>
      <c r="BD66" s="17">
        <f t="shared" si="30"/>
        <v>0</v>
      </c>
      <c r="BE66" s="17">
        <f t="shared" si="31"/>
        <v>0</v>
      </c>
      <c r="BF66" s="17">
        <f t="shared" si="32"/>
        <v>0</v>
      </c>
      <c r="BG66" s="17">
        <f t="shared" si="33"/>
        <v>0</v>
      </c>
      <c r="BH66" s="17">
        <f t="shared" si="34"/>
        <v>0</v>
      </c>
      <c r="BI66" s="17">
        <f t="shared" si="35"/>
        <v>0</v>
      </c>
      <c r="BJ66" s="17">
        <f t="shared" si="36"/>
        <v>0</v>
      </c>
      <c r="BK66" s="17">
        <f t="shared" si="37"/>
        <v>0</v>
      </c>
      <c r="BL66" s="17">
        <f t="shared" si="38"/>
        <v>0</v>
      </c>
      <c r="BM66" s="17">
        <f t="shared" si="39"/>
        <v>0</v>
      </c>
      <c r="BN66" s="17">
        <f t="shared" si="40"/>
        <v>0</v>
      </c>
      <c r="BO66" s="17">
        <f t="shared" si="41"/>
        <v>0</v>
      </c>
      <c r="BP66" s="17">
        <f t="shared" si="42"/>
        <v>0</v>
      </c>
      <c r="BQ66" s="17">
        <f t="shared" si="43"/>
        <v>0</v>
      </c>
      <c r="BR66" s="17">
        <f t="shared" si="44"/>
        <v>0</v>
      </c>
      <c r="BS66" s="17">
        <f t="shared" si="45"/>
        <v>0</v>
      </c>
      <c r="BT66" s="17">
        <f t="shared" si="46"/>
        <v>0</v>
      </c>
      <c r="BU66" s="17">
        <f t="shared" si="47"/>
        <v>0</v>
      </c>
      <c r="BV66" s="17">
        <f t="shared" si="48"/>
        <v>0</v>
      </c>
      <c r="BW66" s="17">
        <f t="shared" si="49"/>
        <v>0</v>
      </c>
      <c r="BX66" s="17">
        <f t="shared" si="50"/>
        <v>0</v>
      </c>
      <c r="BY66" s="17">
        <f t="shared" si="51"/>
        <v>0</v>
      </c>
      <c r="BZ66" s="17">
        <f t="shared" si="52"/>
        <v>0</v>
      </c>
      <c r="CA66" s="17">
        <f t="shared" si="53"/>
        <v>0</v>
      </c>
      <c r="CB66" s="17">
        <f t="shared" si="54"/>
        <v>0</v>
      </c>
      <c r="CC66" s="17">
        <f t="shared" si="55"/>
        <v>0</v>
      </c>
      <c r="CD66" s="17">
        <f t="shared" si="56"/>
        <v>0</v>
      </c>
      <c r="CE66" s="17">
        <f t="shared" si="57"/>
        <v>0</v>
      </c>
      <c r="CF66" s="17">
        <f t="shared" si="58"/>
        <v>0</v>
      </c>
      <c r="CG66" s="17">
        <f t="shared" si="59"/>
        <v>0</v>
      </c>
      <c r="CH66" s="17">
        <f t="shared" si="60"/>
        <v>0</v>
      </c>
      <c r="CI66" s="17">
        <f t="shared" si="61"/>
        <v>0</v>
      </c>
      <c r="CJ66" s="17">
        <f t="shared" si="62"/>
        <v>0</v>
      </c>
      <c r="CK66" s="17">
        <f t="shared" si="63"/>
        <v>0</v>
      </c>
      <c r="CL66" s="17">
        <f t="shared" si="64"/>
        <v>0</v>
      </c>
      <c r="CM66" s="17">
        <f t="shared" si="65"/>
        <v>0</v>
      </c>
      <c r="CN66" s="17">
        <f t="shared" si="66"/>
        <v>0</v>
      </c>
      <c r="CO66" s="17">
        <f t="shared" si="67"/>
        <v>0</v>
      </c>
      <c r="CP66" s="17">
        <f t="shared" si="68"/>
        <v>0</v>
      </c>
      <c r="CQ66" s="17">
        <f t="shared" si="69"/>
        <v>0</v>
      </c>
      <c r="CR66" s="17">
        <f t="shared" si="70"/>
        <v>0</v>
      </c>
      <c r="CS66" s="17">
        <f t="shared" si="71"/>
        <v>0</v>
      </c>
      <c r="CT66" s="17">
        <f t="shared" si="72"/>
        <v>0</v>
      </c>
      <c r="CU66" s="17">
        <f t="shared" si="73"/>
        <v>0</v>
      </c>
      <c r="CV66" s="17">
        <f t="shared" si="74"/>
        <v>0</v>
      </c>
      <c r="CW66" s="17">
        <f t="shared" si="75"/>
        <v>0</v>
      </c>
      <c r="CX66" s="17">
        <f t="shared" si="76"/>
        <v>0</v>
      </c>
      <c r="CY66" s="17">
        <f t="shared" si="77"/>
        <v>0</v>
      </c>
      <c r="CZ66" s="17">
        <f t="shared" si="78"/>
        <v>0</v>
      </c>
      <c r="DA66" s="17">
        <f t="shared" si="79"/>
        <v>0</v>
      </c>
      <c r="DB66" s="17">
        <f t="shared" si="80"/>
        <v>0</v>
      </c>
      <c r="DC66" s="17">
        <f t="shared" si="81"/>
        <v>0</v>
      </c>
      <c r="DD66" s="17">
        <f t="shared" si="82"/>
        <v>0</v>
      </c>
      <c r="DE66" s="17">
        <f t="shared" si="83"/>
        <v>0</v>
      </c>
      <c r="DF66" s="17">
        <f t="shared" si="84"/>
        <v>0</v>
      </c>
      <c r="DG66" s="17">
        <f t="shared" si="85"/>
        <v>0</v>
      </c>
      <c r="DH66" s="17">
        <f t="shared" si="86"/>
        <v>0</v>
      </c>
      <c r="DI66" s="17">
        <f t="shared" si="87"/>
        <v>0</v>
      </c>
      <c r="DJ66" s="17">
        <f t="shared" si="88"/>
        <v>0</v>
      </c>
      <c r="DK66" s="17">
        <f t="shared" si="89"/>
        <v>0</v>
      </c>
      <c r="DL66" s="17">
        <f t="shared" si="90"/>
        <v>0</v>
      </c>
      <c r="DM66" s="17">
        <f t="shared" si="91"/>
        <v>0</v>
      </c>
      <c r="DN66" s="17">
        <f t="shared" si="92"/>
        <v>0</v>
      </c>
      <c r="DO66" s="17">
        <f t="shared" si="93"/>
        <v>0</v>
      </c>
      <c r="DP66" s="17">
        <f t="shared" si="94"/>
        <v>0</v>
      </c>
      <c r="DQ66" s="17">
        <f t="shared" si="95"/>
        <v>0</v>
      </c>
      <c r="DR66" s="17">
        <f t="shared" si="96"/>
        <v>0</v>
      </c>
      <c r="DS66" s="17">
        <f t="shared" si="97"/>
        <v>0</v>
      </c>
      <c r="DT66" s="17">
        <f t="shared" si="98"/>
        <v>0</v>
      </c>
      <c r="DU66" s="17">
        <f t="shared" si="99"/>
        <v>0</v>
      </c>
      <c r="DV66" s="17">
        <f t="shared" si="100"/>
        <v>0</v>
      </c>
      <c r="DW66" s="17">
        <f t="shared" si="101"/>
        <v>0</v>
      </c>
      <c r="DX66" s="17">
        <f t="shared" si="102"/>
        <v>0</v>
      </c>
      <c r="DY66" s="17">
        <f t="shared" si="103"/>
        <v>0</v>
      </c>
      <c r="DZ66" s="17">
        <f t="shared" si="104"/>
        <v>0</v>
      </c>
      <c r="EA66" s="17">
        <f t="shared" si="105"/>
        <v>0</v>
      </c>
      <c r="EB66" s="17">
        <f t="shared" si="106"/>
        <v>0</v>
      </c>
      <c r="EC66" s="17">
        <f t="shared" si="107"/>
        <v>0</v>
      </c>
      <c r="ED66" s="17">
        <f t="shared" si="108"/>
        <v>0</v>
      </c>
      <c r="EE66" s="17">
        <f t="shared" si="109"/>
        <v>0</v>
      </c>
      <c r="EF66" s="17">
        <f t="shared" si="110"/>
        <v>0</v>
      </c>
      <c r="EG66" s="17">
        <f t="shared" si="111"/>
        <v>0</v>
      </c>
      <c r="EH66" s="17">
        <f t="shared" si="112"/>
        <v>0</v>
      </c>
      <c r="EI66" s="17">
        <f t="shared" si="113"/>
        <v>0</v>
      </c>
      <c r="EJ66" s="17">
        <f t="shared" si="114"/>
        <v>0</v>
      </c>
      <c r="EK66" s="17">
        <f t="shared" si="115"/>
        <v>0</v>
      </c>
      <c r="EL66" s="17">
        <f t="shared" si="116"/>
        <v>0</v>
      </c>
      <c r="EM66" s="17">
        <f t="shared" si="117"/>
        <v>0</v>
      </c>
      <c r="EN66" s="17">
        <f t="shared" si="118"/>
        <v>0</v>
      </c>
      <c r="EO66" s="17">
        <f t="shared" si="119"/>
        <v>0</v>
      </c>
      <c r="EP66" s="17">
        <f t="shared" si="120"/>
        <v>0</v>
      </c>
      <c r="EQ66" s="17">
        <f t="shared" si="121"/>
        <v>0</v>
      </c>
      <c r="ER66" s="17">
        <f t="shared" si="122"/>
        <v>0</v>
      </c>
      <c r="ES66" s="17">
        <f t="shared" si="123"/>
        <v>0</v>
      </c>
      <c r="ET66" s="17">
        <f t="shared" si="124"/>
        <v>0</v>
      </c>
      <c r="EU66" s="17">
        <f t="shared" si="125"/>
        <v>0</v>
      </c>
      <c r="EV66" s="17">
        <f t="shared" si="126"/>
        <v>0</v>
      </c>
      <c r="EW66" s="17">
        <f t="shared" si="127"/>
        <v>0</v>
      </c>
      <c r="EX66" s="17">
        <f t="shared" si="128"/>
        <v>0</v>
      </c>
      <c r="EY66" s="17">
        <f t="shared" si="129"/>
        <v>0</v>
      </c>
      <c r="EZ66" s="17">
        <f t="shared" si="130"/>
        <v>0</v>
      </c>
      <c r="FA66" s="17">
        <f t="shared" si="131"/>
        <v>0</v>
      </c>
      <c r="FB66" s="17">
        <f t="shared" si="132"/>
        <v>0</v>
      </c>
      <c r="FC66" s="17">
        <f t="shared" si="133"/>
        <v>0</v>
      </c>
      <c r="FD66" s="17">
        <f t="shared" si="134"/>
        <v>0</v>
      </c>
    </row>
    <row r="67" spans="1:160" x14ac:dyDescent="0.25">
      <c r="A67">
        <v>61</v>
      </c>
      <c r="K67" s="78" t="s">
        <v>34</v>
      </c>
      <c r="L67" s="79">
        <f xml:space="preserve"> SUM(EO210:EP210)/(PI()*9)</f>
        <v>0</v>
      </c>
      <c r="M67" s="79"/>
      <c r="N67" s="80">
        <f xml:space="preserve"> SUM(EP210:EQ210)/(PI()*36)</f>
        <v>0</v>
      </c>
      <c r="O67" s="79"/>
      <c r="P67" s="80">
        <f xml:space="preserve"> SUM(ES210:ET210)/(PI()*9)</f>
        <v>0</v>
      </c>
      <c r="Q67" s="79"/>
      <c r="R67" s="81">
        <f xml:space="preserve"> SUM(ET210:EU210)/(PI()*36)</f>
        <v>0</v>
      </c>
      <c r="X67">
        <f t="shared" si="2"/>
        <v>0</v>
      </c>
      <c r="Y67">
        <f t="shared" si="0"/>
        <v>0</v>
      </c>
      <c r="Z67">
        <f t="shared" si="3"/>
        <v>0</v>
      </c>
      <c r="AA67">
        <f t="shared" si="4"/>
        <v>0</v>
      </c>
      <c r="AB67">
        <f t="shared" si="5"/>
        <v>0</v>
      </c>
      <c r="AC67">
        <f t="shared" si="6"/>
        <v>0</v>
      </c>
      <c r="AD67">
        <f t="shared" si="7"/>
        <v>0</v>
      </c>
      <c r="AE67">
        <f t="shared" si="8"/>
        <v>0</v>
      </c>
      <c r="AF67">
        <f t="shared" si="9"/>
        <v>0</v>
      </c>
      <c r="AG67">
        <f t="shared" si="10"/>
        <v>0</v>
      </c>
      <c r="AH67">
        <f t="shared" si="11"/>
        <v>0</v>
      </c>
      <c r="AI67">
        <f t="shared" si="12"/>
        <v>0</v>
      </c>
      <c r="AJ67">
        <f t="shared" si="13"/>
        <v>0</v>
      </c>
      <c r="AK67">
        <f t="shared" si="14"/>
        <v>0</v>
      </c>
      <c r="AL67">
        <f t="shared" si="1"/>
        <v>0</v>
      </c>
      <c r="AN67" s="17">
        <f t="shared" si="15"/>
        <v>0</v>
      </c>
      <c r="AO67" s="17">
        <f t="shared" si="16"/>
        <v>0</v>
      </c>
      <c r="AP67" s="17">
        <f t="shared" si="17"/>
        <v>0</v>
      </c>
      <c r="AQ67" s="17">
        <f t="shared" si="18"/>
        <v>0</v>
      </c>
      <c r="AR67" s="17">
        <f t="shared" si="19"/>
        <v>0</v>
      </c>
      <c r="AS67" s="17">
        <f t="shared" si="20"/>
        <v>0</v>
      </c>
      <c r="AT67" s="17">
        <f t="shared" si="21"/>
        <v>0</v>
      </c>
      <c r="AU67" s="17">
        <f t="shared" si="22"/>
        <v>0</v>
      </c>
      <c r="AW67" s="17">
        <f t="shared" si="23"/>
        <v>0</v>
      </c>
      <c r="AX67" s="17">
        <f t="shared" si="24"/>
        <v>0</v>
      </c>
      <c r="AY67" s="17">
        <f t="shared" si="25"/>
        <v>0</v>
      </c>
      <c r="AZ67" s="17">
        <f t="shared" si="26"/>
        <v>0</v>
      </c>
      <c r="BA67" s="17">
        <f t="shared" si="27"/>
        <v>0</v>
      </c>
      <c r="BB67" s="17">
        <f t="shared" si="28"/>
        <v>0</v>
      </c>
      <c r="BC67" s="17">
        <f t="shared" si="29"/>
        <v>0</v>
      </c>
      <c r="BD67" s="17">
        <f t="shared" si="30"/>
        <v>0</v>
      </c>
      <c r="BE67" s="17">
        <f t="shared" si="31"/>
        <v>0</v>
      </c>
      <c r="BF67" s="17">
        <f t="shared" si="32"/>
        <v>0</v>
      </c>
      <c r="BG67" s="17">
        <f t="shared" si="33"/>
        <v>0</v>
      </c>
      <c r="BH67" s="17">
        <f t="shared" si="34"/>
        <v>0</v>
      </c>
      <c r="BI67" s="17">
        <f t="shared" si="35"/>
        <v>0</v>
      </c>
      <c r="BJ67" s="17">
        <f t="shared" si="36"/>
        <v>0</v>
      </c>
      <c r="BK67" s="17">
        <f t="shared" si="37"/>
        <v>0</v>
      </c>
      <c r="BL67" s="17">
        <f t="shared" si="38"/>
        <v>0</v>
      </c>
      <c r="BM67" s="17">
        <f t="shared" si="39"/>
        <v>0</v>
      </c>
      <c r="BN67" s="17">
        <f t="shared" si="40"/>
        <v>0</v>
      </c>
      <c r="BO67" s="17">
        <f t="shared" si="41"/>
        <v>0</v>
      </c>
      <c r="BP67" s="17">
        <f t="shared" si="42"/>
        <v>0</v>
      </c>
      <c r="BQ67" s="17">
        <f t="shared" si="43"/>
        <v>0</v>
      </c>
      <c r="BR67" s="17">
        <f t="shared" si="44"/>
        <v>0</v>
      </c>
      <c r="BS67" s="17">
        <f t="shared" si="45"/>
        <v>0</v>
      </c>
      <c r="BT67" s="17">
        <f t="shared" si="46"/>
        <v>0</v>
      </c>
      <c r="BU67" s="17">
        <f t="shared" si="47"/>
        <v>0</v>
      </c>
      <c r="BV67" s="17">
        <f t="shared" si="48"/>
        <v>0</v>
      </c>
      <c r="BW67" s="17">
        <f t="shared" si="49"/>
        <v>0</v>
      </c>
      <c r="BX67" s="17">
        <f t="shared" si="50"/>
        <v>0</v>
      </c>
      <c r="BY67" s="17">
        <f t="shared" si="51"/>
        <v>0</v>
      </c>
      <c r="BZ67" s="17">
        <f t="shared" si="52"/>
        <v>0</v>
      </c>
      <c r="CA67" s="17">
        <f t="shared" si="53"/>
        <v>0</v>
      </c>
      <c r="CB67" s="17">
        <f t="shared" si="54"/>
        <v>0</v>
      </c>
      <c r="CC67" s="17">
        <f t="shared" si="55"/>
        <v>0</v>
      </c>
      <c r="CD67" s="17">
        <f t="shared" si="56"/>
        <v>0</v>
      </c>
      <c r="CE67" s="17">
        <f t="shared" si="57"/>
        <v>0</v>
      </c>
      <c r="CF67" s="17">
        <f t="shared" si="58"/>
        <v>0</v>
      </c>
      <c r="CG67" s="17">
        <f t="shared" si="59"/>
        <v>0</v>
      </c>
      <c r="CH67" s="17">
        <f t="shared" si="60"/>
        <v>0</v>
      </c>
      <c r="CI67" s="17">
        <f t="shared" si="61"/>
        <v>0</v>
      </c>
      <c r="CJ67" s="17">
        <f t="shared" si="62"/>
        <v>0</v>
      </c>
      <c r="CK67" s="17">
        <f t="shared" si="63"/>
        <v>0</v>
      </c>
      <c r="CL67" s="17">
        <f t="shared" si="64"/>
        <v>0</v>
      </c>
      <c r="CM67" s="17">
        <f t="shared" si="65"/>
        <v>0</v>
      </c>
      <c r="CN67" s="17">
        <f t="shared" si="66"/>
        <v>0</v>
      </c>
      <c r="CO67" s="17">
        <f t="shared" si="67"/>
        <v>0</v>
      </c>
      <c r="CP67" s="17">
        <f t="shared" si="68"/>
        <v>0</v>
      </c>
      <c r="CQ67" s="17">
        <f t="shared" si="69"/>
        <v>0</v>
      </c>
      <c r="CR67" s="17">
        <f t="shared" si="70"/>
        <v>0</v>
      </c>
      <c r="CS67" s="17">
        <f t="shared" si="71"/>
        <v>0</v>
      </c>
      <c r="CT67" s="17">
        <f t="shared" si="72"/>
        <v>0</v>
      </c>
      <c r="CU67" s="17">
        <f t="shared" si="73"/>
        <v>0</v>
      </c>
      <c r="CV67" s="17">
        <f t="shared" si="74"/>
        <v>0</v>
      </c>
      <c r="CW67" s="17">
        <f t="shared" si="75"/>
        <v>0</v>
      </c>
      <c r="CX67" s="17">
        <f t="shared" si="76"/>
        <v>0</v>
      </c>
      <c r="CY67" s="17">
        <f t="shared" si="77"/>
        <v>0</v>
      </c>
      <c r="CZ67" s="17">
        <f t="shared" si="78"/>
        <v>0</v>
      </c>
      <c r="DA67" s="17">
        <f t="shared" si="79"/>
        <v>0</v>
      </c>
      <c r="DB67" s="17">
        <f t="shared" si="80"/>
        <v>0</v>
      </c>
      <c r="DC67" s="17">
        <f t="shared" si="81"/>
        <v>0</v>
      </c>
      <c r="DD67" s="17">
        <f t="shared" si="82"/>
        <v>0</v>
      </c>
      <c r="DE67" s="17">
        <f t="shared" si="83"/>
        <v>0</v>
      </c>
      <c r="DF67" s="17">
        <f t="shared" si="84"/>
        <v>0</v>
      </c>
      <c r="DG67" s="17">
        <f t="shared" si="85"/>
        <v>0</v>
      </c>
      <c r="DH67" s="17">
        <f t="shared" si="86"/>
        <v>0</v>
      </c>
      <c r="DI67" s="17">
        <f t="shared" si="87"/>
        <v>0</v>
      </c>
      <c r="DJ67" s="17">
        <f t="shared" si="88"/>
        <v>0</v>
      </c>
      <c r="DK67" s="17">
        <f t="shared" si="89"/>
        <v>0</v>
      </c>
      <c r="DL67" s="17">
        <f t="shared" si="90"/>
        <v>0</v>
      </c>
      <c r="DM67" s="17">
        <f t="shared" si="91"/>
        <v>0</v>
      </c>
      <c r="DN67" s="17">
        <f t="shared" si="92"/>
        <v>0</v>
      </c>
      <c r="DO67" s="17">
        <f t="shared" si="93"/>
        <v>0</v>
      </c>
      <c r="DP67" s="17">
        <f t="shared" si="94"/>
        <v>0</v>
      </c>
      <c r="DQ67" s="17">
        <f t="shared" si="95"/>
        <v>0</v>
      </c>
      <c r="DR67" s="17">
        <f t="shared" si="96"/>
        <v>0</v>
      </c>
      <c r="DS67" s="17">
        <f t="shared" si="97"/>
        <v>0</v>
      </c>
      <c r="DT67" s="17">
        <f t="shared" si="98"/>
        <v>0</v>
      </c>
      <c r="DU67" s="17">
        <f t="shared" si="99"/>
        <v>0</v>
      </c>
      <c r="DV67" s="17">
        <f t="shared" si="100"/>
        <v>0</v>
      </c>
      <c r="DW67" s="17">
        <f t="shared" si="101"/>
        <v>0</v>
      </c>
      <c r="DX67" s="17">
        <f t="shared" si="102"/>
        <v>0</v>
      </c>
      <c r="DY67" s="17">
        <f t="shared" si="103"/>
        <v>0</v>
      </c>
      <c r="DZ67" s="17">
        <f t="shared" si="104"/>
        <v>0</v>
      </c>
      <c r="EA67" s="17">
        <f t="shared" si="105"/>
        <v>0</v>
      </c>
      <c r="EB67" s="17">
        <f t="shared" si="106"/>
        <v>0</v>
      </c>
      <c r="EC67" s="17">
        <f t="shared" si="107"/>
        <v>0</v>
      </c>
      <c r="ED67" s="17">
        <f t="shared" si="108"/>
        <v>0</v>
      </c>
      <c r="EE67" s="17">
        <f t="shared" si="109"/>
        <v>0</v>
      </c>
      <c r="EF67" s="17">
        <f t="shared" si="110"/>
        <v>0</v>
      </c>
      <c r="EG67" s="17">
        <f t="shared" si="111"/>
        <v>0</v>
      </c>
      <c r="EH67" s="17">
        <f t="shared" si="112"/>
        <v>0</v>
      </c>
      <c r="EI67" s="17">
        <f t="shared" si="113"/>
        <v>0</v>
      </c>
      <c r="EJ67" s="17">
        <f t="shared" si="114"/>
        <v>0</v>
      </c>
      <c r="EK67" s="17">
        <f t="shared" si="115"/>
        <v>0</v>
      </c>
      <c r="EL67" s="17">
        <f t="shared" si="116"/>
        <v>0</v>
      </c>
      <c r="EM67" s="17">
        <f t="shared" si="117"/>
        <v>0</v>
      </c>
      <c r="EN67" s="17">
        <f t="shared" si="118"/>
        <v>0</v>
      </c>
      <c r="EO67" s="17">
        <f t="shared" si="119"/>
        <v>0</v>
      </c>
      <c r="EP67" s="17">
        <f t="shared" si="120"/>
        <v>0</v>
      </c>
      <c r="EQ67" s="17">
        <f t="shared" si="121"/>
        <v>0</v>
      </c>
      <c r="ER67" s="17">
        <f t="shared" si="122"/>
        <v>0</v>
      </c>
      <c r="ES67" s="17">
        <f t="shared" si="123"/>
        <v>0</v>
      </c>
      <c r="ET67" s="17">
        <f t="shared" si="124"/>
        <v>0</v>
      </c>
      <c r="EU67" s="17">
        <f t="shared" si="125"/>
        <v>0</v>
      </c>
      <c r="EV67" s="17">
        <f t="shared" si="126"/>
        <v>0</v>
      </c>
      <c r="EW67" s="17">
        <f t="shared" si="127"/>
        <v>0</v>
      </c>
      <c r="EX67" s="17">
        <f t="shared" si="128"/>
        <v>0</v>
      </c>
      <c r="EY67" s="17">
        <f t="shared" si="129"/>
        <v>0</v>
      </c>
      <c r="EZ67" s="17">
        <f t="shared" si="130"/>
        <v>0</v>
      </c>
      <c r="FA67" s="17">
        <f t="shared" si="131"/>
        <v>0</v>
      </c>
      <c r="FB67" s="17">
        <f t="shared" si="132"/>
        <v>0</v>
      </c>
      <c r="FC67" s="17">
        <f t="shared" si="133"/>
        <v>0</v>
      </c>
      <c r="FD67" s="17">
        <f t="shared" si="134"/>
        <v>0</v>
      </c>
    </row>
    <row r="68" spans="1:160" x14ac:dyDescent="0.25">
      <c r="A68">
        <v>62</v>
      </c>
      <c r="K68" s="82" t="s">
        <v>63</v>
      </c>
      <c r="L68" s="79">
        <f xml:space="preserve"> SUM(EW210:EX210)/(PI()*9)</f>
        <v>0</v>
      </c>
      <c r="M68" s="79"/>
      <c r="N68" s="80">
        <f xml:space="preserve"> SUM(EX210:EY210)/(PI()*36)</f>
        <v>0</v>
      </c>
      <c r="O68" s="79"/>
      <c r="P68" s="80">
        <f xml:space="preserve"> SUM(FA210:FB210)/(PI()*9)</f>
        <v>0</v>
      </c>
      <c r="Q68" s="79"/>
      <c r="R68" s="81">
        <f xml:space="preserve"> SUM(FB210:FC210)/(PI()*36)</f>
        <v>0</v>
      </c>
      <c r="X68">
        <f t="shared" si="2"/>
        <v>0</v>
      </c>
      <c r="Y68">
        <f t="shared" si="0"/>
        <v>0</v>
      </c>
      <c r="Z68">
        <f t="shared" si="3"/>
        <v>0</v>
      </c>
      <c r="AA68">
        <f t="shared" si="4"/>
        <v>0</v>
      </c>
      <c r="AB68">
        <f t="shared" si="5"/>
        <v>0</v>
      </c>
      <c r="AC68">
        <f t="shared" si="6"/>
        <v>0</v>
      </c>
      <c r="AD68">
        <f t="shared" si="7"/>
        <v>0</v>
      </c>
      <c r="AE68">
        <f t="shared" si="8"/>
        <v>0</v>
      </c>
      <c r="AF68">
        <f t="shared" si="9"/>
        <v>0</v>
      </c>
      <c r="AG68">
        <f t="shared" si="10"/>
        <v>0</v>
      </c>
      <c r="AH68">
        <f t="shared" si="11"/>
        <v>0</v>
      </c>
      <c r="AI68">
        <f t="shared" si="12"/>
        <v>0</v>
      </c>
      <c r="AJ68">
        <f t="shared" si="13"/>
        <v>0</v>
      </c>
      <c r="AK68">
        <f t="shared" si="14"/>
        <v>0</v>
      </c>
      <c r="AL68">
        <f t="shared" si="1"/>
        <v>0</v>
      </c>
      <c r="AN68" s="17">
        <f t="shared" si="15"/>
        <v>0</v>
      </c>
      <c r="AO68" s="17">
        <f t="shared" si="16"/>
        <v>0</v>
      </c>
      <c r="AP68" s="17">
        <f t="shared" si="17"/>
        <v>0</v>
      </c>
      <c r="AQ68" s="17">
        <f t="shared" si="18"/>
        <v>0</v>
      </c>
      <c r="AR68" s="17">
        <f t="shared" si="19"/>
        <v>0</v>
      </c>
      <c r="AS68" s="17">
        <f t="shared" si="20"/>
        <v>0</v>
      </c>
      <c r="AT68" s="17">
        <f t="shared" si="21"/>
        <v>0</v>
      </c>
      <c r="AU68" s="17">
        <f t="shared" si="22"/>
        <v>0</v>
      </c>
      <c r="AW68" s="17">
        <f t="shared" si="23"/>
        <v>0</v>
      </c>
      <c r="AX68" s="17">
        <f t="shared" si="24"/>
        <v>0</v>
      </c>
      <c r="AY68" s="17">
        <f t="shared" si="25"/>
        <v>0</v>
      </c>
      <c r="AZ68" s="17">
        <f t="shared" si="26"/>
        <v>0</v>
      </c>
      <c r="BA68" s="17">
        <f t="shared" si="27"/>
        <v>0</v>
      </c>
      <c r="BB68" s="17">
        <f t="shared" si="28"/>
        <v>0</v>
      </c>
      <c r="BC68" s="17">
        <f t="shared" si="29"/>
        <v>0</v>
      </c>
      <c r="BD68" s="17">
        <f t="shared" si="30"/>
        <v>0</v>
      </c>
      <c r="BE68" s="17">
        <f t="shared" si="31"/>
        <v>0</v>
      </c>
      <c r="BF68" s="17">
        <f t="shared" si="32"/>
        <v>0</v>
      </c>
      <c r="BG68" s="17">
        <f t="shared" si="33"/>
        <v>0</v>
      </c>
      <c r="BH68" s="17">
        <f t="shared" si="34"/>
        <v>0</v>
      </c>
      <c r="BI68" s="17">
        <f t="shared" si="35"/>
        <v>0</v>
      </c>
      <c r="BJ68" s="17">
        <f t="shared" si="36"/>
        <v>0</v>
      </c>
      <c r="BK68" s="17">
        <f t="shared" si="37"/>
        <v>0</v>
      </c>
      <c r="BL68" s="17">
        <f t="shared" si="38"/>
        <v>0</v>
      </c>
      <c r="BM68" s="17">
        <f t="shared" si="39"/>
        <v>0</v>
      </c>
      <c r="BN68" s="17">
        <f t="shared" si="40"/>
        <v>0</v>
      </c>
      <c r="BO68" s="17">
        <f t="shared" si="41"/>
        <v>0</v>
      </c>
      <c r="BP68" s="17">
        <f t="shared" si="42"/>
        <v>0</v>
      </c>
      <c r="BQ68" s="17">
        <f t="shared" si="43"/>
        <v>0</v>
      </c>
      <c r="BR68" s="17">
        <f t="shared" si="44"/>
        <v>0</v>
      </c>
      <c r="BS68" s="17">
        <f t="shared" si="45"/>
        <v>0</v>
      </c>
      <c r="BT68" s="17">
        <f t="shared" si="46"/>
        <v>0</v>
      </c>
      <c r="BU68" s="17">
        <f t="shared" si="47"/>
        <v>0</v>
      </c>
      <c r="BV68" s="17">
        <f t="shared" si="48"/>
        <v>0</v>
      </c>
      <c r="BW68" s="17">
        <f t="shared" si="49"/>
        <v>0</v>
      </c>
      <c r="BX68" s="17">
        <f t="shared" si="50"/>
        <v>0</v>
      </c>
      <c r="BY68" s="17">
        <f t="shared" si="51"/>
        <v>0</v>
      </c>
      <c r="BZ68" s="17">
        <f t="shared" si="52"/>
        <v>0</v>
      </c>
      <c r="CA68" s="17">
        <f t="shared" si="53"/>
        <v>0</v>
      </c>
      <c r="CB68" s="17">
        <f t="shared" si="54"/>
        <v>0</v>
      </c>
      <c r="CC68" s="17">
        <f t="shared" si="55"/>
        <v>0</v>
      </c>
      <c r="CD68" s="17">
        <f t="shared" si="56"/>
        <v>0</v>
      </c>
      <c r="CE68" s="17">
        <f t="shared" si="57"/>
        <v>0</v>
      </c>
      <c r="CF68" s="17">
        <f t="shared" si="58"/>
        <v>0</v>
      </c>
      <c r="CG68" s="17">
        <f t="shared" si="59"/>
        <v>0</v>
      </c>
      <c r="CH68" s="17">
        <f t="shared" si="60"/>
        <v>0</v>
      </c>
      <c r="CI68" s="17">
        <f t="shared" si="61"/>
        <v>0</v>
      </c>
      <c r="CJ68" s="17">
        <f t="shared" si="62"/>
        <v>0</v>
      </c>
      <c r="CK68" s="17">
        <f t="shared" si="63"/>
        <v>0</v>
      </c>
      <c r="CL68" s="17">
        <f t="shared" si="64"/>
        <v>0</v>
      </c>
      <c r="CM68" s="17">
        <f t="shared" si="65"/>
        <v>0</v>
      </c>
      <c r="CN68" s="17">
        <f t="shared" si="66"/>
        <v>0</v>
      </c>
      <c r="CO68" s="17">
        <f t="shared" si="67"/>
        <v>0</v>
      </c>
      <c r="CP68" s="17">
        <f t="shared" si="68"/>
        <v>0</v>
      </c>
      <c r="CQ68" s="17">
        <f t="shared" si="69"/>
        <v>0</v>
      </c>
      <c r="CR68" s="17">
        <f t="shared" si="70"/>
        <v>0</v>
      </c>
      <c r="CS68" s="17">
        <f t="shared" si="71"/>
        <v>0</v>
      </c>
      <c r="CT68" s="17">
        <f t="shared" si="72"/>
        <v>0</v>
      </c>
      <c r="CU68" s="17">
        <f t="shared" si="73"/>
        <v>0</v>
      </c>
      <c r="CV68" s="17">
        <f t="shared" si="74"/>
        <v>0</v>
      </c>
      <c r="CW68" s="17">
        <f t="shared" si="75"/>
        <v>0</v>
      </c>
      <c r="CX68" s="17">
        <f t="shared" si="76"/>
        <v>0</v>
      </c>
      <c r="CY68" s="17">
        <f t="shared" si="77"/>
        <v>0</v>
      </c>
      <c r="CZ68" s="17">
        <f t="shared" si="78"/>
        <v>0</v>
      </c>
      <c r="DA68" s="17">
        <f t="shared" si="79"/>
        <v>0</v>
      </c>
      <c r="DB68" s="17">
        <f t="shared" si="80"/>
        <v>0</v>
      </c>
      <c r="DC68" s="17">
        <f t="shared" si="81"/>
        <v>0</v>
      </c>
      <c r="DD68" s="17">
        <f t="shared" si="82"/>
        <v>0</v>
      </c>
      <c r="DE68" s="17">
        <f t="shared" si="83"/>
        <v>0</v>
      </c>
      <c r="DF68" s="17">
        <f t="shared" si="84"/>
        <v>0</v>
      </c>
      <c r="DG68" s="17">
        <f t="shared" si="85"/>
        <v>0</v>
      </c>
      <c r="DH68" s="17">
        <f t="shared" si="86"/>
        <v>0</v>
      </c>
      <c r="DI68" s="17">
        <f t="shared" si="87"/>
        <v>0</v>
      </c>
      <c r="DJ68" s="17">
        <f t="shared" si="88"/>
        <v>0</v>
      </c>
      <c r="DK68" s="17">
        <f t="shared" si="89"/>
        <v>0</v>
      </c>
      <c r="DL68" s="17">
        <f t="shared" si="90"/>
        <v>0</v>
      </c>
      <c r="DM68" s="17">
        <f t="shared" si="91"/>
        <v>0</v>
      </c>
      <c r="DN68" s="17">
        <f t="shared" si="92"/>
        <v>0</v>
      </c>
      <c r="DO68" s="17">
        <f t="shared" si="93"/>
        <v>0</v>
      </c>
      <c r="DP68" s="17">
        <f t="shared" si="94"/>
        <v>0</v>
      </c>
      <c r="DQ68" s="17">
        <f t="shared" si="95"/>
        <v>0</v>
      </c>
      <c r="DR68" s="17">
        <f t="shared" si="96"/>
        <v>0</v>
      </c>
      <c r="DS68" s="17">
        <f t="shared" si="97"/>
        <v>0</v>
      </c>
      <c r="DT68" s="17">
        <f t="shared" si="98"/>
        <v>0</v>
      </c>
      <c r="DU68" s="17">
        <f t="shared" si="99"/>
        <v>0</v>
      </c>
      <c r="DV68" s="17">
        <f t="shared" si="100"/>
        <v>0</v>
      </c>
      <c r="DW68" s="17">
        <f t="shared" si="101"/>
        <v>0</v>
      </c>
      <c r="DX68" s="17">
        <f t="shared" si="102"/>
        <v>0</v>
      </c>
      <c r="DY68" s="17">
        <f t="shared" si="103"/>
        <v>0</v>
      </c>
      <c r="DZ68" s="17">
        <f t="shared" si="104"/>
        <v>0</v>
      </c>
      <c r="EA68" s="17">
        <f t="shared" si="105"/>
        <v>0</v>
      </c>
      <c r="EB68" s="17">
        <f t="shared" si="106"/>
        <v>0</v>
      </c>
      <c r="EC68" s="17">
        <f t="shared" si="107"/>
        <v>0</v>
      </c>
      <c r="ED68" s="17">
        <f t="shared" si="108"/>
        <v>0</v>
      </c>
      <c r="EE68" s="17">
        <f t="shared" si="109"/>
        <v>0</v>
      </c>
      <c r="EF68" s="17">
        <f t="shared" si="110"/>
        <v>0</v>
      </c>
      <c r="EG68" s="17">
        <f t="shared" si="111"/>
        <v>0</v>
      </c>
      <c r="EH68" s="17">
        <f t="shared" si="112"/>
        <v>0</v>
      </c>
      <c r="EI68" s="17">
        <f t="shared" si="113"/>
        <v>0</v>
      </c>
      <c r="EJ68" s="17">
        <f t="shared" si="114"/>
        <v>0</v>
      </c>
      <c r="EK68" s="17">
        <f t="shared" si="115"/>
        <v>0</v>
      </c>
      <c r="EL68" s="17">
        <f t="shared" si="116"/>
        <v>0</v>
      </c>
      <c r="EM68" s="17">
        <f t="shared" si="117"/>
        <v>0</v>
      </c>
      <c r="EN68" s="17">
        <f t="shared" si="118"/>
        <v>0</v>
      </c>
      <c r="EO68" s="17">
        <f t="shared" si="119"/>
        <v>0</v>
      </c>
      <c r="EP68" s="17">
        <f t="shared" si="120"/>
        <v>0</v>
      </c>
      <c r="EQ68" s="17">
        <f t="shared" si="121"/>
        <v>0</v>
      </c>
      <c r="ER68" s="17">
        <f t="shared" si="122"/>
        <v>0</v>
      </c>
      <c r="ES68" s="17">
        <f t="shared" si="123"/>
        <v>0</v>
      </c>
      <c r="ET68" s="17">
        <f t="shared" si="124"/>
        <v>0</v>
      </c>
      <c r="EU68" s="17">
        <f t="shared" si="125"/>
        <v>0</v>
      </c>
      <c r="EV68" s="17">
        <f t="shared" si="126"/>
        <v>0</v>
      </c>
      <c r="EW68" s="17">
        <f t="shared" si="127"/>
        <v>0</v>
      </c>
      <c r="EX68" s="17">
        <f t="shared" si="128"/>
        <v>0</v>
      </c>
      <c r="EY68" s="17">
        <f t="shared" si="129"/>
        <v>0</v>
      </c>
      <c r="EZ68" s="17">
        <f t="shared" si="130"/>
        <v>0</v>
      </c>
      <c r="FA68" s="17">
        <f t="shared" si="131"/>
        <v>0</v>
      </c>
      <c r="FB68" s="17">
        <f t="shared" si="132"/>
        <v>0</v>
      </c>
      <c r="FC68" s="17">
        <f t="shared" si="133"/>
        <v>0</v>
      </c>
      <c r="FD68" s="17">
        <f t="shared" si="134"/>
        <v>0</v>
      </c>
    </row>
    <row r="69" spans="1:160" x14ac:dyDescent="0.25">
      <c r="A69">
        <v>63</v>
      </c>
      <c r="G69" s="28"/>
      <c r="H69" s="37"/>
      <c r="K69" s="76" t="s">
        <v>169</v>
      </c>
      <c r="L69" s="83">
        <f xml:space="preserve"> SUM(L55:L68)</f>
        <v>253.61944444444441</v>
      </c>
      <c r="M69" s="83"/>
      <c r="N69" s="84">
        <f xml:space="preserve"> SUM(N55:N68)</f>
        <v>69.030277777777783</v>
      </c>
      <c r="O69" s="83"/>
      <c r="P69" s="84">
        <f xml:space="preserve"> SUM(P55:P68)</f>
        <v>0</v>
      </c>
      <c r="Q69" s="85"/>
      <c r="R69" s="86">
        <f xml:space="preserve"> SUM(R55:R68)</f>
        <v>0</v>
      </c>
      <c r="X69">
        <f t="shared" si="2"/>
        <v>0</v>
      </c>
      <c r="Y69">
        <f t="shared" si="0"/>
        <v>0</v>
      </c>
      <c r="Z69">
        <f t="shared" si="3"/>
        <v>0</v>
      </c>
      <c r="AA69">
        <f t="shared" si="4"/>
        <v>0</v>
      </c>
      <c r="AB69">
        <f t="shared" si="5"/>
        <v>0</v>
      </c>
      <c r="AC69">
        <f t="shared" si="6"/>
        <v>0</v>
      </c>
      <c r="AD69">
        <f t="shared" si="7"/>
        <v>0</v>
      </c>
      <c r="AE69">
        <f t="shared" si="8"/>
        <v>0</v>
      </c>
      <c r="AF69">
        <f t="shared" si="9"/>
        <v>0</v>
      </c>
      <c r="AG69">
        <f t="shared" si="10"/>
        <v>0</v>
      </c>
      <c r="AH69">
        <f t="shared" si="11"/>
        <v>0</v>
      </c>
      <c r="AI69">
        <f t="shared" si="12"/>
        <v>0</v>
      </c>
      <c r="AJ69">
        <f t="shared" si="13"/>
        <v>0</v>
      </c>
      <c r="AK69">
        <f t="shared" si="14"/>
        <v>0</v>
      </c>
      <c r="AL69">
        <f t="shared" si="1"/>
        <v>0</v>
      </c>
      <c r="AN69" s="17">
        <f t="shared" si="15"/>
        <v>0</v>
      </c>
      <c r="AO69" s="17">
        <f t="shared" si="16"/>
        <v>0</v>
      </c>
      <c r="AP69" s="17">
        <f t="shared" si="17"/>
        <v>0</v>
      </c>
      <c r="AQ69" s="17">
        <f t="shared" si="18"/>
        <v>0</v>
      </c>
      <c r="AR69" s="17">
        <f t="shared" si="19"/>
        <v>0</v>
      </c>
      <c r="AS69" s="17">
        <f t="shared" si="20"/>
        <v>0</v>
      </c>
      <c r="AT69" s="17">
        <f t="shared" si="21"/>
        <v>0</v>
      </c>
      <c r="AU69" s="17">
        <f t="shared" si="22"/>
        <v>0</v>
      </c>
      <c r="AW69" s="17">
        <f t="shared" si="23"/>
        <v>0</v>
      </c>
      <c r="AX69" s="17">
        <f t="shared" si="24"/>
        <v>0</v>
      </c>
      <c r="AY69" s="17">
        <f t="shared" si="25"/>
        <v>0</v>
      </c>
      <c r="AZ69" s="17">
        <f t="shared" si="26"/>
        <v>0</v>
      </c>
      <c r="BA69" s="17">
        <f t="shared" si="27"/>
        <v>0</v>
      </c>
      <c r="BB69" s="17">
        <f t="shared" si="28"/>
        <v>0</v>
      </c>
      <c r="BC69" s="17">
        <f t="shared" si="29"/>
        <v>0</v>
      </c>
      <c r="BD69" s="17">
        <f t="shared" si="30"/>
        <v>0</v>
      </c>
      <c r="BE69" s="17">
        <f t="shared" si="31"/>
        <v>0</v>
      </c>
      <c r="BF69" s="17">
        <f t="shared" si="32"/>
        <v>0</v>
      </c>
      <c r="BG69" s="17">
        <f t="shared" si="33"/>
        <v>0</v>
      </c>
      <c r="BH69" s="17">
        <f t="shared" si="34"/>
        <v>0</v>
      </c>
      <c r="BI69" s="17">
        <f t="shared" si="35"/>
        <v>0</v>
      </c>
      <c r="BJ69" s="17">
        <f t="shared" si="36"/>
        <v>0</v>
      </c>
      <c r="BK69" s="17">
        <f t="shared" si="37"/>
        <v>0</v>
      </c>
      <c r="BL69" s="17">
        <f t="shared" si="38"/>
        <v>0</v>
      </c>
      <c r="BM69" s="17">
        <f t="shared" si="39"/>
        <v>0</v>
      </c>
      <c r="BN69" s="17">
        <f t="shared" si="40"/>
        <v>0</v>
      </c>
      <c r="BO69" s="17">
        <f t="shared" si="41"/>
        <v>0</v>
      </c>
      <c r="BP69" s="17">
        <f t="shared" si="42"/>
        <v>0</v>
      </c>
      <c r="BQ69" s="17">
        <f t="shared" si="43"/>
        <v>0</v>
      </c>
      <c r="BR69" s="17">
        <f t="shared" si="44"/>
        <v>0</v>
      </c>
      <c r="BS69" s="17">
        <f t="shared" si="45"/>
        <v>0</v>
      </c>
      <c r="BT69" s="17">
        <f t="shared" si="46"/>
        <v>0</v>
      </c>
      <c r="BU69" s="17">
        <f t="shared" si="47"/>
        <v>0</v>
      </c>
      <c r="BV69" s="17">
        <f t="shared" si="48"/>
        <v>0</v>
      </c>
      <c r="BW69" s="17">
        <f t="shared" si="49"/>
        <v>0</v>
      </c>
      <c r="BX69" s="17">
        <f t="shared" si="50"/>
        <v>0</v>
      </c>
      <c r="BY69" s="17">
        <f t="shared" si="51"/>
        <v>0</v>
      </c>
      <c r="BZ69" s="17">
        <f t="shared" si="52"/>
        <v>0</v>
      </c>
      <c r="CA69" s="17">
        <f t="shared" si="53"/>
        <v>0</v>
      </c>
      <c r="CB69" s="17">
        <f t="shared" si="54"/>
        <v>0</v>
      </c>
      <c r="CC69" s="17">
        <f t="shared" si="55"/>
        <v>0</v>
      </c>
      <c r="CD69" s="17">
        <f t="shared" si="56"/>
        <v>0</v>
      </c>
      <c r="CE69" s="17">
        <f t="shared" si="57"/>
        <v>0</v>
      </c>
      <c r="CF69" s="17">
        <f t="shared" si="58"/>
        <v>0</v>
      </c>
      <c r="CG69" s="17">
        <f t="shared" si="59"/>
        <v>0</v>
      </c>
      <c r="CH69" s="17">
        <f t="shared" si="60"/>
        <v>0</v>
      </c>
      <c r="CI69" s="17">
        <f t="shared" si="61"/>
        <v>0</v>
      </c>
      <c r="CJ69" s="17">
        <f t="shared" si="62"/>
        <v>0</v>
      </c>
      <c r="CK69" s="17">
        <f t="shared" si="63"/>
        <v>0</v>
      </c>
      <c r="CL69" s="17">
        <f t="shared" si="64"/>
        <v>0</v>
      </c>
      <c r="CM69" s="17">
        <f t="shared" si="65"/>
        <v>0</v>
      </c>
      <c r="CN69" s="17">
        <f t="shared" si="66"/>
        <v>0</v>
      </c>
      <c r="CO69" s="17">
        <f t="shared" si="67"/>
        <v>0</v>
      </c>
      <c r="CP69" s="17">
        <f t="shared" si="68"/>
        <v>0</v>
      </c>
      <c r="CQ69" s="17">
        <f t="shared" si="69"/>
        <v>0</v>
      </c>
      <c r="CR69" s="17">
        <f t="shared" si="70"/>
        <v>0</v>
      </c>
      <c r="CS69" s="17">
        <f t="shared" si="71"/>
        <v>0</v>
      </c>
      <c r="CT69" s="17">
        <f t="shared" si="72"/>
        <v>0</v>
      </c>
      <c r="CU69" s="17">
        <f t="shared" si="73"/>
        <v>0</v>
      </c>
      <c r="CV69" s="17">
        <f t="shared" si="74"/>
        <v>0</v>
      </c>
      <c r="CW69" s="17">
        <f t="shared" si="75"/>
        <v>0</v>
      </c>
      <c r="CX69" s="17">
        <f t="shared" si="76"/>
        <v>0</v>
      </c>
      <c r="CY69" s="17">
        <f t="shared" si="77"/>
        <v>0</v>
      </c>
      <c r="CZ69" s="17">
        <f t="shared" si="78"/>
        <v>0</v>
      </c>
      <c r="DA69" s="17">
        <f t="shared" si="79"/>
        <v>0</v>
      </c>
      <c r="DB69" s="17">
        <f t="shared" si="80"/>
        <v>0</v>
      </c>
      <c r="DC69" s="17">
        <f t="shared" si="81"/>
        <v>0</v>
      </c>
      <c r="DD69" s="17">
        <f t="shared" si="82"/>
        <v>0</v>
      </c>
      <c r="DE69" s="17">
        <f t="shared" si="83"/>
        <v>0</v>
      </c>
      <c r="DF69" s="17">
        <f t="shared" si="84"/>
        <v>0</v>
      </c>
      <c r="DG69" s="17">
        <f t="shared" si="85"/>
        <v>0</v>
      </c>
      <c r="DH69" s="17">
        <f t="shared" si="86"/>
        <v>0</v>
      </c>
      <c r="DI69" s="17">
        <f t="shared" si="87"/>
        <v>0</v>
      </c>
      <c r="DJ69" s="17">
        <f t="shared" si="88"/>
        <v>0</v>
      </c>
      <c r="DK69" s="17">
        <f t="shared" si="89"/>
        <v>0</v>
      </c>
      <c r="DL69" s="17">
        <f t="shared" si="90"/>
        <v>0</v>
      </c>
      <c r="DM69" s="17">
        <f t="shared" si="91"/>
        <v>0</v>
      </c>
      <c r="DN69" s="17">
        <f t="shared" si="92"/>
        <v>0</v>
      </c>
      <c r="DO69" s="17">
        <f t="shared" si="93"/>
        <v>0</v>
      </c>
      <c r="DP69" s="17">
        <f t="shared" si="94"/>
        <v>0</v>
      </c>
      <c r="DQ69" s="17">
        <f t="shared" si="95"/>
        <v>0</v>
      </c>
      <c r="DR69" s="17">
        <f t="shared" si="96"/>
        <v>0</v>
      </c>
      <c r="DS69" s="17">
        <f t="shared" si="97"/>
        <v>0</v>
      </c>
      <c r="DT69" s="17">
        <f t="shared" si="98"/>
        <v>0</v>
      </c>
      <c r="DU69" s="17">
        <f t="shared" si="99"/>
        <v>0</v>
      </c>
      <c r="DV69" s="17">
        <f t="shared" si="100"/>
        <v>0</v>
      </c>
      <c r="DW69" s="17">
        <f t="shared" si="101"/>
        <v>0</v>
      </c>
      <c r="DX69" s="17">
        <f t="shared" si="102"/>
        <v>0</v>
      </c>
      <c r="DY69" s="17">
        <f t="shared" si="103"/>
        <v>0</v>
      </c>
      <c r="DZ69" s="17">
        <f t="shared" si="104"/>
        <v>0</v>
      </c>
      <c r="EA69" s="17">
        <f t="shared" si="105"/>
        <v>0</v>
      </c>
      <c r="EB69" s="17">
        <f t="shared" si="106"/>
        <v>0</v>
      </c>
      <c r="EC69" s="17">
        <f t="shared" si="107"/>
        <v>0</v>
      </c>
      <c r="ED69" s="17">
        <f t="shared" si="108"/>
        <v>0</v>
      </c>
      <c r="EE69" s="17">
        <f t="shared" si="109"/>
        <v>0</v>
      </c>
      <c r="EF69" s="17">
        <f t="shared" si="110"/>
        <v>0</v>
      </c>
      <c r="EG69" s="17">
        <f t="shared" si="111"/>
        <v>0</v>
      </c>
      <c r="EH69" s="17">
        <f t="shared" si="112"/>
        <v>0</v>
      </c>
      <c r="EI69" s="17">
        <f t="shared" si="113"/>
        <v>0</v>
      </c>
      <c r="EJ69" s="17">
        <f t="shared" si="114"/>
        <v>0</v>
      </c>
      <c r="EK69" s="17">
        <f t="shared" si="115"/>
        <v>0</v>
      </c>
      <c r="EL69" s="17">
        <f t="shared" si="116"/>
        <v>0</v>
      </c>
      <c r="EM69" s="17">
        <f t="shared" si="117"/>
        <v>0</v>
      </c>
      <c r="EN69" s="17">
        <f t="shared" si="118"/>
        <v>0</v>
      </c>
      <c r="EO69" s="17">
        <f t="shared" si="119"/>
        <v>0</v>
      </c>
      <c r="EP69" s="17">
        <f t="shared" si="120"/>
        <v>0</v>
      </c>
      <c r="EQ69" s="17">
        <f t="shared" si="121"/>
        <v>0</v>
      </c>
      <c r="ER69" s="17">
        <f t="shared" si="122"/>
        <v>0</v>
      </c>
      <c r="ES69" s="17">
        <f t="shared" si="123"/>
        <v>0</v>
      </c>
      <c r="ET69" s="17">
        <f t="shared" si="124"/>
        <v>0</v>
      </c>
      <c r="EU69" s="17">
        <f t="shared" si="125"/>
        <v>0</v>
      </c>
      <c r="EV69" s="17">
        <f t="shared" si="126"/>
        <v>0</v>
      </c>
      <c r="EW69" s="17">
        <f t="shared" si="127"/>
        <v>0</v>
      </c>
      <c r="EX69" s="17">
        <f t="shared" si="128"/>
        <v>0</v>
      </c>
      <c r="EY69" s="17">
        <f t="shared" si="129"/>
        <v>0</v>
      </c>
      <c r="EZ69" s="17">
        <f t="shared" si="130"/>
        <v>0</v>
      </c>
      <c r="FA69" s="17">
        <f t="shared" si="131"/>
        <v>0</v>
      </c>
      <c r="FB69" s="17">
        <f t="shared" si="132"/>
        <v>0</v>
      </c>
      <c r="FC69" s="17">
        <f t="shared" si="133"/>
        <v>0</v>
      </c>
      <c r="FD69" s="17">
        <f t="shared" si="134"/>
        <v>0</v>
      </c>
    </row>
    <row r="70" spans="1:160" x14ac:dyDescent="0.25">
      <c r="A70">
        <v>64</v>
      </c>
      <c r="G70" s="28"/>
      <c r="H70" s="21"/>
      <c r="X70">
        <f t="shared" si="2"/>
        <v>0</v>
      </c>
      <c r="Y70">
        <f t="shared" si="0"/>
        <v>0</v>
      </c>
      <c r="Z70">
        <f t="shared" si="3"/>
        <v>0</v>
      </c>
      <c r="AA70">
        <f t="shared" si="4"/>
        <v>0</v>
      </c>
      <c r="AB70">
        <f t="shared" si="5"/>
        <v>0</v>
      </c>
      <c r="AC70">
        <f t="shared" si="6"/>
        <v>0</v>
      </c>
      <c r="AD70">
        <f t="shared" si="7"/>
        <v>0</v>
      </c>
      <c r="AE70">
        <f t="shared" si="8"/>
        <v>0</v>
      </c>
      <c r="AF70">
        <f t="shared" si="9"/>
        <v>0</v>
      </c>
      <c r="AG70">
        <f t="shared" si="10"/>
        <v>0</v>
      </c>
      <c r="AH70">
        <f t="shared" si="11"/>
        <v>0</v>
      </c>
      <c r="AI70">
        <f t="shared" si="12"/>
        <v>0</v>
      </c>
      <c r="AJ70">
        <f t="shared" si="13"/>
        <v>0</v>
      </c>
      <c r="AK70">
        <f t="shared" si="14"/>
        <v>0</v>
      </c>
      <c r="AL70">
        <f t="shared" si="1"/>
        <v>0</v>
      </c>
      <c r="AN70" s="17">
        <f t="shared" si="15"/>
        <v>0</v>
      </c>
      <c r="AO70" s="17">
        <f t="shared" si="16"/>
        <v>0</v>
      </c>
      <c r="AP70" s="17">
        <f t="shared" si="17"/>
        <v>0</v>
      </c>
      <c r="AQ70" s="17">
        <f t="shared" si="18"/>
        <v>0</v>
      </c>
      <c r="AR70" s="17">
        <f t="shared" si="19"/>
        <v>0</v>
      </c>
      <c r="AS70" s="17">
        <f t="shared" si="20"/>
        <v>0</v>
      </c>
      <c r="AT70" s="17">
        <f t="shared" si="21"/>
        <v>0</v>
      </c>
      <c r="AU70" s="17">
        <f t="shared" si="22"/>
        <v>0</v>
      </c>
      <c r="AW70" s="17">
        <f t="shared" si="23"/>
        <v>0</v>
      </c>
      <c r="AX70" s="17">
        <f t="shared" si="24"/>
        <v>0</v>
      </c>
      <c r="AY70" s="17">
        <f t="shared" si="25"/>
        <v>0</v>
      </c>
      <c r="AZ70" s="17">
        <f t="shared" si="26"/>
        <v>0</v>
      </c>
      <c r="BA70" s="17">
        <f t="shared" si="27"/>
        <v>0</v>
      </c>
      <c r="BB70" s="17">
        <f t="shared" si="28"/>
        <v>0</v>
      </c>
      <c r="BC70" s="17">
        <f t="shared" si="29"/>
        <v>0</v>
      </c>
      <c r="BD70" s="17">
        <f t="shared" si="30"/>
        <v>0</v>
      </c>
      <c r="BE70" s="17">
        <f t="shared" si="31"/>
        <v>0</v>
      </c>
      <c r="BF70" s="17">
        <f t="shared" si="32"/>
        <v>0</v>
      </c>
      <c r="BG70" s="17">
        <f t="shared" si="33"/>
        <v>0</v>
      </c>
      <c r="BH70" s="17">
        <f t="shared" si="34"/>
        <v>0</v>
      </c>
      <c r="BI70" s="17">
        <f t="shared" si="35"/>
        <v>0</v>
      </c>
      <c r="BJ70" s="17">
        <f t="shared" si="36"/>
        <v>0</v>
      </c>
      <c r="BK70" s="17">
        <f t="shared" si="37"/>
        <v>0</v>
      </c>
      <c r="BL70" s="17">
        <f t="shared" si="38"/>
        <v>0</v>
      </c>
      <c r="BM70" s="17">
        <f t="shared" si="39"/>
        <v>0</v>
      </c>
      <c r="BN70" s="17">
        <f t="shared" si="40"/>
        <v>0</v>
      </c>
      <c r="BO70" s="17">
        <f t="shared" si="41"/>
        <v>0</v>
      </c>
      <c r="BP70" s="17">
        <f t="shared" si="42"/>
        <v>0</v>
      </c>
      <c r="BQ70" s="17">
        <f t="shared" si="43"/>
        <v>0</v>
      </c>
      <c r="BR70" s="17">
        <f t="shared" si="44"/>
        <v>0</v>
      </c>
      <c r="BS70" s="17">
        <f t="shared" si="45"/>
        <v>0</v>
      </c>
      <c r="BT70" s="17">
        <f t="shared" si="46"/>
        <v>0</v>
      </c>
      <c r="BU70" s="17">
        <f t="shared" si="47"/>
        <v>0</v>
      </c>
      <c r="BV70" s="17">
        <f t="shared" si="48"/>
        <v>0</v>
      </c>
      <c r="BW70" s="17">
        <f t="shared" si="49"/>
        <v>0</v>
      </c>
      <c r="BX70" s="17">
        <f t="shared" si="50"/>
        <v>0</v>
      </c>
      <c r="BY70" s="17">
        <f t="shared" si="51"/>
        <v>0</v>
      </c>
      <c r="BZ70" s="17">
        <f t="shared" si="52"/>
        <v>0</v>
      </c>
      <c r="CA70" s="17">
        <f t="shared" si="53"/>
        <v>0</v>
      </c>
      <c r="CB70" s="17">
        <f t="shared" si="54"/>
        <v>0</v>
      </c>
      <c r="CC70" s="17">
        <f t="shared" si="55"/>
        <v>0</v>
      </c>
      <c r="CD70" s="17">
        <f t="shared" si="56"/>
        <v>0</v>
      </c>
      <c r="CE70" s="17">
        <f t="shared" si="57"/>
        <v>0</v>
      </c>
      <c r="CF70" s="17">
        <f t="shared" si="58"/>
        <v>0</v>
      </c>
      <c r="CG70" s="17">
        <f t="shared" si="59"/>
        <v>0</v>
      </c>
      <c r="CH70" s="17">
        <f t="shared" si="60"/>
        <v>0</v>
      </c>
      <c r="CI70" s="17">
        <f t="shared" si="61"/>
        <v>0</v>
      </c>
      <c r="CJ70" s="17">
        <f t="shared" si="62"/>
        <v>0</v>
      </c>
      <c r="CK70" s="17">
        <f t="shared" si="63"/>
        <v>0</v>
      </c>
      <c r="CL70" s="17">
        <f t="shared" si="64"/>
        <v>0</v>
      </c>
      <c r="CM70" s="17">
        <f t="shared" si="65"/>
        <v>0</v>
      </c>
      <c r="CN70" s="17">
        <f t="shared" si="66"/>
        <v>0</v>
      </c>
      <c r="CO70" s="17">
        <f t="shared" si="67"/>
        <v>0</v>
      </c>
      <c r="CP70" s="17">
        <f t="shared" si="68"/>
        <v>0</v>
      </c>
      <c r="CQ70" s="17">
        <f t="shared" si="69"/>
        <v>0</v>
      </c>
      <c r="CR70" s="17">
        <f t="shared" si="70"/>
        <v>0</v>
      </c>
      <c r="CS70" s="17">
        <f t="shared" si="71"/>
        <v>0</v>
      </c>
      <c r="CT70" s="17">
        <f t="shared" si="72"/>
        <v>0</v>
      </c>
      <c r="CU70" s="17">
        <f t="shared" si="73"/>
        <v>0</v>
      </c>
      <c r="CV70" s="17">
        <f t="shared" si="74"/>
        <v>0</v>
      </c>
      <c r="CW70" s="17">
        <f t="shared" si="75"/>
        <v>0</v>
      </c>
      <c r="CX70" s="17">
        <f t="shared" si="76"/>
        <v>0</v>
      </c>
      <c r="CY70" s="17">
        <f t="shared" si="77"/>
        <v>0</v>
      </c>
      <c r="CZ70" s="17">
        <f t="shared" si="78"/>
        <v>0</v>
      </c>
      <c r="DA70" s="17">
        <f t="shared" si="79"/>
        <v>0</v>
      </c>
      <c r="DB70" s="17">
        <f t="shared" si="80"/>
        <v>0</v>
      </c>
      <c r="DC70" s="17">
        <f t="shared" si="81"/>
        <v>0</v>
      </c>
      <c r="DD70" s="17">
        <f t="shared" si="82"/>
        <v>0</v>
      </c>
      <c r="DE70" s="17">
        <f t="shared" si="83"/>
        <v>0</v>
      </c>
      <c r="DF70" s="17">
        <f t="shared" si="84"/>
        <v>0</v>
      </c>
      <c r="DG70" s="17">
        <f t="shared" si="85"/>
        <v>0</v>
      </c>
      <c r="DH70" s="17">
        <f t="shared" si="86"/>
        <v>0</v>
      </c>
      <c r="DI70" s="17">
        <f t="shared" si="87"/>
        <v>0</v>
      </c>
      <c r="DJ70" s="17">
        <f t="shared" si="88"/>
        <v>0</v>
      </c>
      <c r="DK70" s="17">
        <f t="shared" si="89"/>
        <v>0</v>
      </c>
      <c r="DL70" s="17">
        <f t="shared" si="90"/>
        <v>0</v>
      </c>
      <c r="DM70" s="17">
        <f t="shared" si="91"/>
        <v>0</v>
      </c>
      <c r="DN70" s="17">
        <f t="shared" si="92"/>
        <v>0</v>
      </c>
      <c r="DO70" s="17">
        <f t="shared" si="93"/>
        <v>0</v>
      </c>
      <c r="DP70" s="17">
        <f t="shared" si="94"/>
        <v>0</v>
      </c>
      <c r="DQ70" s="17">
        <f t="shared" si="95"/>
        <v>0</v>
      </c>
      <c r="DR70" s="17">
        <f t="shared" si="96"/>
        <v>0</v>
      </c>
      <c r="DS70" s="17">
        <f t="shared" si="97"/>
        <v>0</v>
      </c>
      <c r="DT70" s="17">
        <f t="shared" si="98"/>
        <v>0</v>
      </c>
      <c r="DU70" s="17">
        <f t="shared" si="99"/>
        <v>0</v>
      </c>
      <c r="DV70" s="17">
        <f t="shared" si="100"/>
        <v>0</v>
      </c>
      <c r="DW70" s="17">
        <f t="shared" si="101"/>
        <v>0</v>
      </c>
      <c r="DX70" s="17">
        <f t="shared" si="102"/>
        <v>0</v>
      </c>
      <c r="DY70" s="17">
        <f t="shared" si="103"/>
        <v>0</v>
      </c>
      <c r="DZ70" s="17">
        <f t="shared" si="104"/>
        <v>0</v>
      </c>
      <c r="EA70" s="17">
        <f t="shared" si="105"/>
        <v>0</v>
      </c>
      <c r="EB70" s="17">
        <f t="shared" si="106"/>
        <v>0</v>
      </c>
      <c r="EC70" s="17">
        <f t="shared" si="107"/>
        <v>0</v>
      </c>
      <c r="ED70" s="17">
        <f t="shared" si="108"/>
        <v>0</v>
      </c>
      <c r="EE70" s="17">
        <f t="shared" si="109"/>
        <v>0</v>
      </c>
      <c r="EF70" s="17">
        <f t="shared" si="110"/>
        <v>0</v>
      </c>
      <c r="EG70" s="17">
        <f t="shared" si="111"/>
        <v>0</v>
      </c>
      <c r="EH70" s="17">
        <f t="shared" si="112"/>
        <v>0</v>
      </c>
      <c r="EI70" s="17">
        <f t="shared" si="113"/>
        <v>0</v>
      </c>
      <c r="EJ70" s="17">
        <f t="shared" si="114"/>
        <v>0</v>
      </c>
      <c r="EK70" s="17">
        <f t="shared" si="115"/>
        <v>0</v>
      </c>
      <c r="EL70" s="17">
        <f t="shared" si="116"/>
        <v>0</v>
      </c>
      <c r="EM70" s="17">
        <f t="shared" si="117"/>
        <v>0</v>
      </c>
      <c r="EN70" s="17">
        <f t="shared" si="118"/>
        <v>0</v>
      </c>
      <c r="EO70" s="17">
        <f t="shared" si="119"/>
        <v>0</v>
      </c>
      <c r="EP70" s="17">
        <f t="shared" si="120"/>
        <v>0</v>
      </c>
      <c r="EQ70" s="17">
        <f t="shared" si="121"/>
        <v>0</v>
      </c>
      <c r="ER70" s="17">
        <f t="shared" si="122"/>
        <v>0</v>
      </c>
      <c r="ES70" s="17">
        <f t="shared" si="123"/>
        <v>0</v>
      </c>
      <c r="ET70" s="17">
        <f t="shared" si="124"/>
        <v>0</v>
      </c>
      <c r="EU70" s="17">
        <f t="shared" si="125"/>
        <v>0</v>
      </c>
      <c r="EV70" s="17">
        <f t="shared" si="126"/>
        <v>0</v>
      </c>
      <c r="EW70" s="17">
        <f t="shared" si="127"/>
        <v>0</v>
      </c>
      <c r="EX70" s="17">
        <f t="shared" si="128"/>
        <v>0</v>
      </c>
      <c r="EY70" s="17">
        <f t="shared" si="129"/>
        <v>0</v>
      </c>
      <c r="EZ70" s="17">
        <f t="shared" si="130"/>
        <v>0</v>
      </c>
      <c r="FA70" s="17">
        <f t="shared" si="131"/>
        <v>0</v>
      </c>
      <c r="FB70" s="17">
        <f t="shared" si="132"/>
        <v>0</v>
      </c>
      <c r="FC70" s="17">
        <f t="shared" si="133"/>
        <v>0</v>
      </c>
      <c r="FD70" s="17">
        <f t="shared" si="134"/>
        <v>0</v>
      </c>
    </row>
    <row r="71" spans="1:160" x14ac:dyDescent="0.25">
      <c r="A71">
        <v>65</v>
      </c>
      <c r="G71" s="28"/>
      <c r="H71" s="16"/>
      <c r="K71" s="16"/>
      <c r="X71">
        <f t="shared" si="2"/>
        <v>0</v>
      </c>
      <c r="Y71">
        <f t="shared" ref="Y71:Y134" si="136">IF($B71&lt;&gt;"STM",0,(IF(AND($C71&gt;=2,$C71&lt;=10,$D71&lt;=3),(IF($F71=1,11,1)),(IF(AND($C71&gt;=10,$D71&lt;=3),(IF($F71=1,12,2)),(IF(AND($C71&gt;=10,$D71&gt;=3,$D71&lt;=6),(IF($F71=1,13,3)),(IF($F71=1,14,4)))))))))</f>
        <v>0</v>
      </c>
      <c r="Z71">
        <f t="shared" si="3"/>
        <v>0</v>
      </c>
      <c r="AA71">
        <f t="shared" si="4"/>
        <v>0</v>
      </c>
      <c r="AB71">
        <f t="shared" si="5"/>
        <v>0</v>
      </c>
      <c r="AC71">
        <f t="shared" si="6"/>
        <v>0</v>
      </c>
      <c r="AD71">
        <f t="shared" si="7"/>
        <v>0</v>
      </c>
      <c r="AE71">
        <f t="shared" si="8"/>
        <v>0</v>
      </c>
      <c r="AF71">
        <f t="shared" si="9"/>
        <v>0</v>
      </c>
      <c r="AG71">
        <f t="shared" si="10"/>
        <v>0</v>
      </c>
      <c r="AH71">
        <f t="shared" si="11"/>
        <v>0</v>
      </c>
      <c r="AI71">
        <f t="shared" si="12"/>
        <v>0</v>
      </c>
      <c r="AJ71">
        <f t="shared" si="13"/>
        <v>0</v>
      </c>
      <c r="AK71">
        <f t="shared" si="14"/>
        <v>0</v>
      </c>
      <c r="AL71">
        <f t="shared" ref="AL71:AL134" si="137">IF(AND(COUNTA(B71)=1,SUM(X71:AK71)=0),4,0)</f>
        <v>0</v>
      </c>
      <c r="AN71" s="17">
        <f t="shared" si="15"/>
        <v>0</v>
      </c>
      <c r="AO71" s="17">
        <f t="shared" si="16"/>
        <v>0</v>
      </c>
      <c r="AP71" s="17">
        <f t="shared" si="17"/>
        <v>0</v>
      </c>
      <c r="AQ71" s="17">
        <f t="shared" si="18"/>
        <v>0</v>
      </c>
      <c r="AR71" s="17">
        <f t="shared" si="19"/>
        <v>0</v>
      </c>
      <c r="AS71" s="17">
        <f t="shared" si="20"/>
        <v>0</v>
      </c>
      <c r="AT71" s="17">
        <f t="shared" si="21"/>
        <v>0</v>
      </c>
      <c r="AU71" s="17">
        <f t="shared" si="22"/>
        <v>0</v>
      </c>
      <c r="AW71" s="17">
        <f t="shared" si="23"/>
        <v>0</v>
      </c>
      <c r="AX71" s="17">
        <f t="shared" si="24"/>
        <v>0</v>
      </c>
      <c r="AY71" s="17">
        <f t="shared" si="25"/>
        <v>0</v>
      </c>
      <c r="AZ71" s="17">
        <f t="shared" si="26"/>
        <v>0</v>
      </c>
      <c r="BA71" s="17">
        <f t="shared" si="27"/>
        <v>0</v>
      </c>
      <c r="BB71" s="17">
        <f t="shared" si="28"/>
        <v>0</v>
      </c>
      <c r="BC71" s="17">
        <f t="shared" si="29"/>
        <v>0</v>
      </c>
      <c r="BD71" s="17">
        <f t="shared" si="30"/>
        <v>0</v>
      </c>
      <c r="BE71" s="17">
        <f t="shared" si="31"/>
        <v>0</v>
      </c>
      <c r="BF71" s="17">
        <f t="shared" si="32"/>
        <v>0</v>
      </c>
      <c r="BG71" s="17">
        <f t="shared" si="33"/>
        <v>0</v>
      </c>
      <c r="BH71" s="17">
        <f t="shared" si="34"/>
        <v>0</v>
      </c>
      <c r="BI71" s="17">
        <f t="shared" si="35"/>
        <v>0</v>
      </c>
      <c r="BJ71" s="17">
        <f t="shared" si="36"/>
        <v>0</v>
      </c>
      <c r="BK71" s="17">
        <f t="shared" si="37"/>
        <v>0</v>
      </c>
      <c r="BL71" s="17">
        <f t="shared" si="38"/>
        <v>0</v>
      </c>
      <c r="BM71" s="17">
        <f t="shared" si="39"/>
        <v>0</v>
      </c>
      <c r="BN71" s="17">
        <f t="shared" si="40"/>
        <v>0</v>
      </c>
      <c r="BO71" s="17">
        <f t="shared" si="41"/>
        <v>0</v>
      </c>
      <c r="BP71" s="17">
        <f t="shared" si="42"/>
        <v>0</v>
      </c>
      <c r="BQ71" s="17">
        <f t="shared" si="43"/>
        <v>0</v>
      </c>
      <c r="BR71" s="17">
        <f t="shared" si="44"/>
        <v>0</v>
      </c>
      <c r="BS71" s="17">
        <f t="shared" si="45"/>
        <v>0</v>
      </c>
      <c r="BT71" s="17">
        <f t="shared" si="46"/>
        <v>0</v>
      </c>
      <c r="BU71" s="17">
        <f t="shared" si="47"/>
        <v>0</v>
      </c>
      <c r="BV71" s="17">
        <f t="shared" si="48"/>
        <v>0</v>
      </c>
      <c r="BW71" s="17">
        <f t="shared" si="49"/>
        <v>0</v>
      </c>
      <c r="BX71" s="17">
        <f t="shared" si="50"/>
        <v>0</v>
      </c>
      <c r="BY71" s="17">
        <f t="shared" si="51"/>
        <v>0</v>
      </c>
      <c r="BZ71" s="17">
        <f t="shared" si="52"/>
        <v>0</v>
      </c>
      <c r="CA71" s="17">
        <f t="shared" si="53"/>
        <v>0</v>
      </c>
      <c r="CB71" s="17">
        <f t="shared" si="54"/>
        <v>0</v>
      </c>
      <c r="CC71" s="17">
        <f t="shared" si="55"/>
        <v>0</v>
      </c>
      <c r="CD71" s="17">
        <f t="shared" si="56"/>
        <v>0</v>
      </c>
      <c r="CE71" s="17">
        <f t="shared" si="57"/>
        <v>0</v>
      </c>
      <c r="CF71" s="17">
        <f t="shared" si="58"/>
        <v>0</v>
      </c>
      <c r="CG71" s="17">
        <f t="shared" si="59"/>
        <v>0</v>
      </c>
      <c r="CH71" s="17">
        <f t="shared" si="60"/>
        <v>0</v>
      </c>
      <c r="CI71" s="17">
        <f t="shared" si="61"/>
        <v>0</v>
      </c>
      <c r="CJ71" s="17">
        <f t="shared" si="62"/>
        <v>0</v>
      </c>
      <c r="CK71" s="17">
        <f t="shared" si="63"/>
        <v>0</v>
      </c>
      <c r="CL71" s="17">
        <f t="shared" si="64"/>
        <v>0</v>
      </c>
      <c r="CM71" s="17">
        <f t="shared" si="65"/>
        <v>0</v>
      </c>
      <c r="CN71" s="17">
        <f t="shared" si="66"/>
        <v>0</v>
      </c>
      <c r="CO71" s="17">
        <f t="shared" si="67"/>
        <v>0</v>
      </c>
      <c r="CP71" s="17">
        <f t="shared" si="68"/>
        <v>0</v>
      </c>
      <c r="CQ71" s="17">
        <f t="shared" si="69"/>
        <v>0</v>
      </c>
      <c r="CR71" s="17">
        <f t="shared" si="70"/>
        <v>0</v>
      </c>
      <c r="CS71" s="17">
        <f t="shared" si="71"/>
        <v>0</v>
      </c>
      <c r="CT71" s="17">
        <f t="shared" si="72"/>
        <v>0</v>
      </c>
      <c r="CU71" s="17">
        <f t="shared" si="73"/>
        <v>0</v>
      </c>
      <c r="CV71" s="17">
        <f t="shared" si="74"/>
        <v>0</v>
      </c>
      <c r="CW71" s="17">
        <f t="shared" si="75"/>
        <v>0</v>
      </c>
      <c r="CX71" s="17">
        <f t="shared" si="76"/>
        <v>0</v>
      </c>
      <c r="CY71" s="17">
        <f t="shared" si="77"/>
        <v>0</v>
      </c>
      <c r="CZ71" s="17">
        <f t="shared" si="78"/>
        <v>0</v>
      </c>
      <c r="DA71" s="17">
        <f t="shared" si="79"/>
        <v>0</v>
      </c>
      <c r="DB71" s="17">
        <f t="shared" si="80"/>
        <v>0</v>
      </c>
      <c r="DC71" s="17">
        <f t="shared" si="81"/>
        <v>0</v>
      </c>
      <c r="DD71" s="17">
        <f t="shared" si="82"/>
        <v>0</v>
      </c>
      <c r="DE71" s="17">
        <f t="shared" si="83"/>
        <v>0</v>
      </c>
      <c r="DF71" s="17">
        <f t="shared" si="84"/>
        <v>0</v>
      </c>
      <c r="DG71" s="17">
        <f t="shared" si="85"/>
        <v>0</v>
      </c>
      <c r="DH71" s="17">
        <f t="shared" si="86"/>
        <v>0</v>
      </c>
      <c r="DI71" s="17">
        <f t="shared" si="87"/>
        <v>0</v>
      </c>
      <c r="DJ71" s="17">
        <f t="shared" si="88"/>
        <v>0</v>
      </c>
      <c r="DK71" s="17">
        <f t="shared" si="89"/>
        <v>0</v>
      </c>
      <c r="DL71" s="17">
        <f t="shared" si="90"/>
        <v>0</v>
      </c>
      <c r="DM71" s="17">
        <f t="shared" si="91"/>
        <v>0</v>
      </c>
      <c r="DN71" s="17">
        <f t="shared" si="92"/>
        <v>0</v>
      </c>
      <c r="DO71" s="17">
        <f t="shared" si="93"/>
        <v>0</v>
      </c>
      <c r="DP71" s="17">
        <f t="shared" si="94"/>
        <v>0</v>
      </c>
      <c r="DQ71" s="17">
        <f t="shared" si="95"/>
        <v>0</v>
      </c>
      <c r="DR71" s="17">
        <f t="shared" si="96"/>
        <v>0</v>
      </c>
      <c r="DS71" s="17">
        <f t="shared" si="97"/>
        <v>0</v>
      </c>
      <c r="DT71" s="17">
        <f t="shared" si="98"/>
        <v>0</v>
      </c>
      <c r="DU71" s="17">
        <f t="shared" si="99"/>
        <v>0</v>
      </c>
      <c r="DV71" s="17">
        <f t="shared" si="100"/>
        <v>0</v>
      </c>
      <c r="DW71" s="17">
        <f t="shared" si="101"/>
        <v>0</v>
      </c>
      <c r="DX71" s="17">
        <f t="shared" si="102"/>
        <v>0</v>
      </c>
      <c r="DY71" s="17">
        <f t="shared" si="103"/>
        <v>0</v>
      </c>
      <c r="DZ71" s="17">
        <f t="shared" si="104"/>
        <v>0</v>
      </c>
      <c r="EA71" s="17">
        <f t="shared" si="105"/>
        <v>0</v>
      </c>
      <c r="EB71" s="17">
        <f t="shared" si="106"/>
        <v>0</v>
      </c>
      <c r="EC71" s="17">
        <f t="shared" si="107"/>
        <v>0</v>
      </c>
      <c r="ED71" s="17">
        <f t="shared" si="108"/>
        <v>0</v>
      </c>
      <c r="EE71" s="17">
        <f t="shared" si="109"/>
        <v>0</v>
      </c>
      <c r="EF71" s="17">
        <f t="shared" si="110"/>
        <v>0</v>
      </c>
      <c r="EG71" s="17">
        <f t="shared" si="111"/>
        <v>0</v>
      </c>
      <c r="EH71" s="17">
        <f t="shared" si="112"/>
        <v>0</v>
      </c>
      <c r="EI71" s="17">
        <f t="shared" si="113"/>
        <v>0</v>
      </c>
      <c r="EJ71" s="17">
        <f t="shared" si="114"/>
        <v>0</v>
      </c>
      <c r="EK71" s="17">
        <f t="shared" si="115"/>
        <v>0</v>
      </c>
      <c r="EL71" s="17">
        <f t="shared" si="116"/>
        <v>0</v>
      </c>
      <c r="EM71" s="17">
        <f t="shared" si="117"/>
        <v>0</v>
      </c>
      <c r="EN71" s="17">
        <f t="shared" si="118"/>
        <v>0</v>
      </c>
      <c r="EO71" s="17">
        <f t="shared" si="119"/>
        <v>0</v>
      </c>
      <c r="EP71" s="17">
        <f t="shared" si="120"/>
        <v>0</v>
      </c>
      <c r="EQ71" s="17">
        <f t="shared" si="121"/>
        <v>0</v>
      </c>
      <c r="ER71" s="17">
        <f t="shared" si="122"/>
        <v>0</v>
      </c>
      <c r="ES71" s="17">
        <f t="shared" si="123"/>
        <v>0</v>
      </c>
      <c r="ET71" s="17">
        <f t="shared" si="124"/>
        <v>0</v>
      </c>
      <c r="EU71" s="17">
        <f t="shared" si="125"/>
        <v>0</v>
      </c>
      <c r="EV71" s="17">
        <f t="shared" si="126"/>
        <v>0</v>
      </c>
      <c r="EW71" s="17">
        <f t="shared" si="127"/>
        <v>0</v>
      </c>
      <c r="EX71" s="17">
        <f t="shared" si="128"/>
        <v>0</v>
      </c>
      <c r="EY71" s="17">
        <f t="shared" si="129"/>
        <v>0</v>
      </c>
      <c r="EZ71" s="17">
        <f t="shared" si="130"/>
        <v>0</v>
      </c>
      <c r="FA71" s="17">
        <f t="shared" si="131"/>
        <v>0</v>
      </c>
      <c r="FB71" s="17">
        <f t="shared" si="132"/>
        <v>0</v>
      </c>
      <c r="FC71" s="17">
        <f t="shared" si="133"/>
        <v>0</v>
      </c>
      <c r="FD71" s="17">
        <f t="shared" si="134"/>
        <v>0</v>
      </c>
    </row>
    <row r="72" spans="1:160" x14ac:dyDescent="0.25">
      <c r="A72">
        <v>66</v>
      </c>
      <c r="G72" s="28"/>
      <c r="H72" s="16"/>
      <c r="K72" s="16"/>
      <c r="X72">
        <f t="shared" ref="X72:X135" si="138">IF($B72&lt;&gt;"BF",0,(IF(AND($C72&gt;=2,$C72&lt;=10,$D72&lt;=3),(IF($F72=1,11,1)),(IF(AND($C72&gt;=10,$D72&lt;=3),(IF($F72=1,12,2)),(IF(AND($C72&gt;=10,$D72&gt;=3,$D72&lt;=6),(IF($F72=1,13,3)),(IF($F72=1,14,4)))))))))</f>
        <v>0</v>
      </c>
      <c r="Y72">
        <f t="shared" si="136"/>
        <v>0</v>
      </c>
      <c r="Z72">
        <f t="shared" ref="Z72:Z135" si="139">IF($B72&lt;&gt;"RM",0,(IF(AND($C72&gt;=2,$C72&lt;=10,$D72&lt;=3),(IF($F72=1,11,1)),(IF(AND($C72&gt;=10,$D72&lt;=3),(IF($F72=1,12,2)),(IF(AND($C72&gt;=10,$D72&gt;=3,$D72&lt;=6),(IF($F72=1,13,3)),(IF($F72=1,14,4)))))))))</f>
        <v>0</v>
      </c>
      <c r="AA72">
        <f t="shared" ref="AA72:AA135" si="140">IF($B72&lt;&gt;"SM",0,(IF(AND($C72&gt;=2,$C72&lt;=10,$D72&lt;=3),(IF($F72=1,11,1)),(IF(AND($C72&gt;=10,$D72&lt;=3),(IF($F72=1,12,2)),(IF(AND($C72&gt;=10,$D72&gt;=3,$D72&lt;=6),(IF($F72=1,13,3)),(IF($F72=1,14,4)))))))))</f>
        <v>0</v>
      </c>
      <c r="AB72">
        <f t="shared" ref="AB72:AB135" si="141">IF($B72&lt;&gt;"YB",0,(IF(AND($C72&gt;=2,$C72&lt;=10,$D72&lt;=3),(IF($F72=1,11,1)),(IF(AND($C72&gt;=10,$D72&lt;=3),(IF($F72=1,12,2)),(IF(AND($C72&gt;=10,$D72&gt;=3,$D72&lt;=6),(IF($F72=1,13,3)),(IF($F72=1,14,4)))))))))</f>
        <v>0</v>
      </c>
      <c r="AC72">
        <f t="shared" ref="AC72:AC135" si="142">IF($B72&lt;&gt;"WB",0,(IF(AND($C72&gt;=2,$C72&lt;=10,$D72&lt;=3),(IF($F72=1,11,1)),(IF(AND($C72&gt;=10,$D72&lt;=3),(IF($F72=1,12,2)),(IF(AND($C72&gt;=10,$D72&gt;=3,$D72&lt;=6),(IF($F72=1,13,3)),(IF($F72=1,14,4)))))))))</f>
        <v>0</v>
      </c>
      <c r="AD72">
        <f t="shared" ref="AD72:AD135" si="143">IF($B72&lt;&gt;"BE",0,(IF(AND($C72&gt;=2,$C72&lt;=10,$D72&lt;=3),(IF($F72=1,11,1)),(IF(AND($C72&gt;=10,$D72&lt;=3),(IF($F72=1,12,2)),(IF(AND($C72&gt;=10,$D72&gt;=3,$D72&lt;=6),(IF($F72=1,13,3)),(IF($F72=1,14,4)))))))))</f>
        <v>0</v>
      </c>
      <c r="AE72">
        <f t="shared" ref="AE72:AE135" si="144">IF($B72&lt;&gt;"ASH",0,(IF(AND($C72&gt;=2,$C72&lt;=10,$D72&lt;=3),(IF($F72=1,11,1)),(IF(AND($C72&gt;=10,$D72&lt;=3),(IF($F72=1,12,2)),(IF(AND($C72&gt;=10,$D72&gt;=3,$D72&lt;=6),(IF($F72=1,13,3)),(IF($F72=1,14,4)))))))))</f>
        <v>0</v>
      </c>
      <c r="AF72">
        <f t="shared" ref="AF72:AF135" si="145">IF($B72&lt;&gt;"HH",0,(IF(AND($C72&gt;=2,$C72&lt;=10,$D72&lt;=3),(IF($F72=1,11,1)),(IF(AND($C72&gt;=10,$D72&lt;=3),(IF($F72=1,12,2)),(IF(AND($C72&gt;=10,$D72&gt;=3,$D72&lt;=6),(IF($F72=1,13,3)),(IF($F72=1,14,4)))))))))</f>
        <v>0</v>
      </c>
      <c r="AG72">
        <f t="shared" ref="AG72:AG135" si="146">IF($B72&lt;&gt;"RS",0,(IF(AND($C72&gt;=2,$C72&lt;=10,$D72&lt;=3),(IF($F72=1,11,1)),(IF(AND($C72&gt;=10,$D72&lt;=3),(IF($F72=1,12,2)),(IF(AND($C72&gt;=10,$D72&gt;=3,$D72&lt;=6),(IF($F72=1,13,3)),(IF($F72=1,14,4)))))))))</f>
        <v>0</v>
      </c>
      <c r="AH72">
        <f t="shared" ref="AH72:AH135" si="147">IF($B72&lt;&gt;"ASP",0,(IF(AND($C72&gt;=2,$C72&lt;=10,$D72&lt;=3),(IF($F72=1,11,1)),(IF(AND($C72&gt;=10,$D72&lt;=3),(IF($F72=1,12,2)),(IF(AND($C72&gt;=10,$D72&gt;=3,$D72&lt;=6),(IF($F72=1,13,3)),(IF($F72=1,14,4)))))))))</f>
        <v>0</v>
      </c>
      <c r="AI72">
        <f t="shared" ref="AI72:AI135" si="148">IF($B72&lt;&gt;"PC",0,(IF(AND($C72&gt;=2,$C72&lt;=10,$D72&lt;=3),(IF($F72=1,11,1)),(IF(AND($C72&gt;=10,$D72&lt;=3),(IF($F72=1,12,2)),(IF(AND($C72&gt;=10,$D72&gt;=3,$D72&lt;=6),(IF($F72=1,13,3)),(IF($F72=1,14,4)))))))))</f>
        <v>0</v>
      </c>
      <c r="AJ72">
        <f t="shared" ref="AJ72:AJ135" si="149">IF($B72&lt;&gt;"HEM",0,(IF(AND($C72&gt;=2,$C72&lt;=10,$D72&lt;=3),(IF($F72=1,11,1)),(IF(AND($C72&gt;=10,$D72&lt;=3),(IF($F72=1,12,2)),(IF(AND($C72&gt;=10,$D72&gt;=3,$D72&lt;=6),(IF($F72=1,13,3)),(IF($F72=1,14,4)))))))))</f>
        <v>0</v>
      </c>
      <c r="AK72">
        <f t="shared" ref="AK72:AK135" si="150">IF($B72&lt;&gt;"UNK",0,(IF(AND($C72&gt;=2,$C72&lt;=10,$D72&lt;=3),(IF($F72=1,11,1)),(IF(AND($C72&gt;=10,$D72&lt;=3),(IF($F72=1,12,2)),(IF(AND($C72&gt;=10,$D72&gt;=3,$D72&lt;=6),(IF($F72=1,13,3)),(IF($F72=1,14,4)))))))))</f>
        <v>0</v>
      </c>
      <c r="AL72">
        <f t="shared" si="137"/>
        <v>0</v>
      </c>
      <c r="AN72" s="17">
        <f t="shared" ref="AN72:AN135" si="151">IF(SUM($X72:$AL72)=1,PI()*($C72/2)^2,0)</f>
        <v>0</v>
      </c>
      <c r="AO72" s="17">
        <f t="shared" ref="AO72:AO135" si="152">IF(SUM($X72:$AL72)=2,PI()*($C72/2)^2,0)</f>
        <v>0</v>
      </c>
      <c r="AP72" s="17">
        <f t="shared" ref="AP72:AP135" si="153">IF(SUM($X72:$AL72)=3,PI()*($C72/2)^2,0)</f>
        <v>0</v>
      </c>
      <c r="AQ72" s="17">
        <f t="shared" ref="AQ72:AQ135" si="154">IF(SUM($X72:$AL72)=4,PI()*($C72/2)^2,0)</f>
        <v>0</v>
      </c>
      <c r="AR72" s="17">
        <f t="shared" ref="AR72:AR135" si="155">IF(SUM($X72:$AL72)=11,PI()*($C72/2)^2,0)</f>
        <v>0</v>
      </c>
      <c r="AS72" s="17">
        <f t="shared" ref="AS72:AS135" si="156">IF(SUM($X72:$AL72)=12,PI()*($C72/2)^2,0)</f>
        <v>0</v>
      </c>
      <c r="AT72" s="17">
        <f t="shared" ref="AT72:AT135" si="157">IF(SUM($X72:$AL72)=13,PI()*($C72/2)^2,0)</f>
        <v>0</v>
      </c>
      <c r="AU72" s="17">
        <f t="shared" ref="AU72:AU135" si="158">IF(SUM($X72:$AL72)=14,PI()*($C72/2)^2,0)</f>
        <v>0</v>
      </c>
      <c r="AW72" s="17">
        <f t="shared" ref="AW72:AW135" si="159">IF($X72=1,$AN72,0)</f>
        <v>0</v>
      </c>
      <c r="AX72" s="17">
        <f t="shared" ref="AX72:AX135" si="160">IF($X72=2,$AO72,0)</f>
        <v>0</v>
      </c>
      <c r="AY72" s="17">
        <f t="shared" ref="AY72:AY135" si="161">IF($X72=3,$AP72,0)</f>
        <v>0</v>
      </c>
      <c r="AZ72" s="17">
        <f t="shared" ref="AZ72:AZ135" si="162">IF($X72=4,$AQ72,0)</f>
        <v>0</v>
      </c>
      <c r="BA72" s="17">
        <f t="shared" ref="BA72:BA135" si="163">IF($X72=11,$AR72,0)</f>
        <v>0</v>
      </c>
      <c r="BB72" s="17">
        <f t="shared" ref="BB72:BB135" si="164">IF($X72=12,$AS72,0)</f>
        <v>0</v>
      </c>
      <c r="BC72" s="17">
        <f t="shared" ref="BC72:BC135" si="165">IF($X72=13,$AT72,0)</f>
        <v>0</v>
      </c>
      <c r="BD72" s="17">
        <f t="shared" ref="BD72:BD135" si="166">IF($X72=14,$AU72,0)</f>
        <v>0</v>
      </c>
      <c r="BE72" s="17">
        <f t="shared" ref="BE72:BE135" si="167">IF($Y72=1,$AN72,0)</f>
        <v>0</v>
      </c>
      <c r="BF72" s="17">
        <f t="shared" ref="BF72:BF135" si="168">IF($Y72=2,$AO72,0)</f>
        <v>0</v>
      </c>
      <c r="BG72" s="17">
        <f t="shared" ref="BG72:BG135" si="169">IF($Y72=3,$AP72,0)</f>
        <v>0</v>
      </c>
      <c r="BH72" s="17">
        <f t="shared" ref="BH72:BH135" si="170">IF($Y72=4,$AQ72,0)</f>
        <v>0</v>
      </c>
      <c r="BI72" s="17">
        <f t="shared" ref="BI72:BI135" si="171">IF($Y72=11,$AR72,0)</f>
        <v>0</v>
      </c>
      <c r="BJ72" s="17">
        <f t="shared" ref="BJ72:BJ135" si="172">IF($Y72=12,$AS72,0)</f>
        <v>0</v>
      </c>
      <c r="BK72" s="17">
        <f t="shared" ref="BK72:BK135" si="173">IF($Y72=13,$AT72,0)</f>
        <v>0</v>
      </c>
      <c r="BL72" s="17">
        <f t="shared" ref="BL72:BL135" si="174">IF($Y72=14,$AU72,0)</f>
        <v>0</v>
      </c>
      <c r="BM72" s="17">
        <f t="shared" ref="BM72:BM135" si="175">IF($Z72=1,$AN72,0)</f>
        <v>0</v>
      </c>
      <c r="BN72" s="17">
        <f t="shared" ref="BN72:BN135" si="176">IF($Z72=2,$AO72,0)</f>
        <v>0</v>
      </c>
      <c r="BO72" s="17">
        <f t="shared" ref="BO72:BO135" si="177">IF($Z72=3,$AP72,0)</f>
        <v>0</v>
      </c>
      <c r="BP72" s="17">
        <f t="shared" ref="BP72:BP135" si="178">IF($Z72=4,$AQ72,0)</f>
        <v>0</v>
      </c>
      <c r="BQ72" s="17">
        <f t="shared" ref="BQ72:BQ135" si="179">IF($Z72=11,$AR72,0)</f>
        <v>0</v>
      </c>
      <c r="BR72" s="17">
        <f t="shared" ref="BR72:BR135" si="180">IF($Z72=12,$AS72,0)</f>
        <v>0</v>
      </c>
      <c r="BS72" s="17">
        <f t="shared" ref="BS72:BS135" si="181">IF($Z72=13,$AT72,0)</f>
        <v>0</v>
      </c>
      <c r="BT72" s="17">
        <f t="shared" ref="BT72:BT135" si="182">IF($Z72=14,$AU72,0)</f>
        <v>0</v>
      </c>
      <c r="BU72" s="17">
        <f t="shared" ref="BU72:BU135" si="183">IF($AA72=1,$AN72,0)</f>
        <v>0</v>
      </c>
      <c r="BV72" s="17">
        <f t="shared" ref="BV72:BV135" si="184">IF($AA72=2,$AO72,0)</f>
        <v>0</v>
      </c>
      <c r="BW72" s="17">
        <f t="shared" ref="BW72:BW135" si="185">IF($AA72=3,$AP72,0)</f>
        <v>0</v>
      </c>
      <c r="BX72" s="17">
        <f t="shared" ref="BX72:BX135" si="186">IF($AA72=4,$AQ72,0)</f>
        <v>0</v>
      </c>
      <c r="BY72" s="17">
        <f t="shared" ref="BY72:BY135" si="187">IF($AA72=11,$AR72,0)</f>
        <v>0</v>
      </c>
      <c r="BZ72" s="17">
        <f t="shared" ref="BZ72:BZ135" si="188">IF($AA72=12,$AS72,0)</f>
        <v>0</v>
      </c>
      <c r="CA72" s="17">
        <f t="shared" ref="CA72:CA135" si="189">IF($AA72=13,$AT72,0)</f>
        <v>0</v>
      </c>
      <c r="CB72" s="17">
        <f t="shared" ref="CB72:CB135" si="190">IF($AA72=14,$AU72,0)</f>
        <v>0</v>
      </c>
      <c r="CC72" s="17">
        <f t="shared" ref="CC72:CC135" si="191">IF($AB72=1,$AN72,0)</f>
        <v>0</v>
      </c>
      <c r="CD72" s="17">
        <f t="shared" ref="CD72:CD135" si="192">IF($AB72=2,$AO72,0)</f>
        <v>0</v>
      </c>
      <c r="CE72" s="17">
        <f t="shared" ref="CE72:CE135" si="193">IF($AB72=3,$AP72,0)</f>
        <v>0</v>
      </c>
      <c r="CF72" s="17">
        <f t="shared" ref="CF72:CF135" si="194">IF($AB72=4,$AQ72,0)</f>
        <v>0</v>
      </c>
      <c r="CG72" s="17">
        <f t="shared" ref="CG72:CG135" si="195">IF($AB72=11,$AR72,0)</f>
        <v>0</v>
      </c>
      <c r="CH72" s="17">
        <f t="shared" ref="CH72:CH135" si="196">IF($AB72=12,$AS72,0)</f>
        <v>0</v>
      </c>
      <c r="CI72" s="17">
        <f t="shared" ref="CI72:CI135" si="197">IF($AB72=13,$AT72,0)</f>
        <v>0</v>
      </c>
      <c r="CJ72" s="17">
        <f t="shared" ref="CJ72:CJ135" si="198">IF($AB72=14,$AU72,0)</f>
        <v>0</v>
      </c>
      <c r="CK72" s="17">
        <f t="shared" ref="CK72:CK135" si="199">IF($AC72=1,$AN72,0)</f>
        <v>0</v>
      </c>
      <c r="CL72" s="17">
        <f t="shared" ref="CL72:CL135" si="200">IF($AC72=2,$AO72,0)</f>
        <v>0</v>
      </c>
      <c r="CM72" s="17">
        <f t="shared" ref="CM72:CM135" si="201">IF($AC72=3,$AP72,0)</f>
        <v>0</v>
      </c>
      <c r="CN72" s="17">
        <f t="shared" ref="CN72:CN135" si="202">IF($AC72=4,$AQ72,0)</f>
        <v>0</v>
      </c>
      <c r="CO72" s="17">
        <f t="shared" ref="CO72:CO135" si="203">IF($AC72=11,$AR72,0)</f>
        <v>0</v>
      </c>
      <c r="CP72" s="17">
        <f t="shared" ref="CP72:CP135" si="204">IF($AC72=12,$AS72,0)</f>
        <v>0</v>
      </c>
      <c r="CQ72" s="17">
        <f t="shared" ref="CQ72:CQ135" si="205">IF($AC72=13,$AT72,0)</f>
        <v>0</v>
      </c>
      <c r="CR72" s="17">
        <f t="shared" ref="CR72:CR135" si="206">IF($AC72=14,$AU72,0)</f>
        <v>0</v>
      </c>
      <c r="CS72" s="17">
        <f t="shared" ref="CS72:CS135" si="207">IF($AD72=1,$AN72,0)</f>
        <v>0</v>
      </c>
      <c r="CT72" s="17">
        <f t="shared" ref="CT72:CT135" si="208">IF($AD72=2,$AO72,0)</f>
        <v>0</v>
      </c>
      <c r="CU72" s="17">
        <f t="shared" ref="CU72:CU135" si="209">IF($AD72=3,$AP72,0)</f>
        <v>0</v>
      </c>
      <c r="CV72" s="17">
        <f t="shared" ref="CV72:CV135" si="210">IF($AD72=4,$AQ72,0)</f>
        <v>0</v>
      </c>
      <c r="CW72" s="17">
        <f t="shared" ref="CW72:CW135" si="211">IF($AD72=11,$AR72,0)</f>
        <v>0</v>
      </c>
      <c r="CX72" s="17">
        <f t="shared" ref="CX72:CX135" si="212">IF($AD72=12,$AS72,0)</f>
        <v>0</v>
      </c>
      <c r="CY72" s="17">
        <f t="shared" ref="CY72:CY135" si="213">IF($AD72=13,$AT72,0)</f>
        <v>0</v>
      </c>
      <c r="CZ72" s="17">
        <f t="shared" ref="CZ72:CZ135" si="214">IF($AD72=14,$AU72,0)</f>
        <v>0</v>
      </c>
      <c r="DA72" s="17">
        <f t="shared" ref="DA72:DA135" si="215">IF($AE72=1,$AN72,0)</f>
        <v>0</v>
      </c>
      <c r="DB72" s="17">
        <f t="shared" ref="DB72:DB135" si="216">IF($AE72=2,$AO72,0)</f>
        <v>0</v>
      </c>
      <c r="DC72" s="17">
        <f t="shared" ref="DC72:DC135" si="217">IF($AE72=3,$AP72,0)</f>
        <v>0</v>
      </c>
      <c r="DD72" s="17">
        <f t="shared" ref="DD72:DD135" si="218">IF($AE72=4,$AQ72,0)</f>
        <v>0</v>
      </c>
      <c r="DE72" s="17">
        <f t="shared" ref="DE72:DE135" si="219">IF($AE72=11,$AR72,0)</f>
        <v>0</v>
      </c>
      <c r="DF72" s="17">
        <f t="shared" ref="DF72:DF135" si="220">IF($AE72=12,$AS72,0)</f>
        <v>0</v>
      </c>
      <c r="DG72" s="17">
        <f t="shared" ref="DG72:DG135" si="221">IF($AE72=13,$AT72,0)</f>
        <v>0</v>
      </c>
      <c r="DH72" s="17">
        <f t="shared" ref="DH72:DH135" si="222">IF($AE72=14,$AU72,0)</f>
        <v>0</v>
      </c>
      <c r="DI72" s="17">
        <f t="shared" ref="DI72:DI135" si="223">IF($AF72=1,$AN72,0)</f>
        <v>0</v>
      </c>
      <c r="DJ72" s="17">
        <f t="shared" ref="DJ72:DJ135" si="224">IF($AF72=2,$AO72,0)</f>
        <v>0</v>
      </c>
      <c r="DK72" s="17">
        <f t="shared" ref="DK72:DK135" si="225">IF($AF72=3,$AP72,0)</f>
        <v>0</v>
      </c>
      <c r="DL72" s="17">
        <f t="shared" ref="DL72:DL135" si="226">IF($AF72=4,$AQ72,0)</f>
        <v>0</v>
      </c>
      <c r="DM72" s="17">
        <f t="shared" ref="DM72:DM135" si="227">IF($AF72=11,$AR72,0)</f>
        <v>0</v>
      </c>
      <c r="DN72" s="17">
        <f t="shared" ref="DN72:DN135" si="228">IF($AF72=12,$AS72,0)</f>
        <v>0</v>
      </c>
      <c r="DO72" s="17">
        <f t="shared" ref="DO72:DO135" si="229">IF($AF72=13,$AT72,0)</f>
        <v>0</v>
      </c>
      <c r="DP72" s="17">
        <f t="shared" ref="DP72:DP135" si="230">IF($AF72=14,$AU72,0)</f>
        <v>0</v>
      </c>
      <c r="DQ72" s="17">
        <f t="shared" ref="DQ72:DQ135" si="231">IF($AG72=1,$AN72,0)</f>
        <v>0</v>
      </c>
      <c r="DR72" s="17">
        <f t="shared" ref="DR72:DR135" si="232">IF($AG72=2,$AO72,0)</f>
        <v>0</v>
      </c>
      <c r="DS72" s="17">
        <f t="shared" ref="DS72:DS135" si="233">IF($AG72=3,$AP72,0)</f>
        <v>0</v>
      </c>
      <c r="DT72" s="17">
        <f t="shared" ref="DT72:DT135" si="234">IF($AG72=4,$AQ72,0)</f>
        <v>0</v>
      </c>
      <c r="DU72" s="17">
        <f t="shared" ref="DU72:DU135" si="235">IF($AG72=11,$AR72,0)</f>
        <v>0</v>
      </c>
      <c r="DV72" s="17">
        <f t="shared" ref="DV72:DV135" si="236">IF($AG72=12,$AS72,0)</f>
        <v>0</v>
      </c>
      <c r="DW72" s="17">
        <f t="shared" ref="DW72:DW135" si="237">IF($AG72=13,$AT72,0)</f>
        <v>0</v>
      </c>
      <c r="DX72" s="17">
        <f t="shared" ref="DX72:DX135" si="238">IF($AG72=14,$AU72,0)</f>
        <v>0</v>
      </c>
      <c r="DY72" s="17">
        <f t="shared" ref="DY72:DY135" si="239">IF($AH72=1,$AN72,0)</f>
        <v>0</v>
      </c>
      <c r="DZ72" s="17">
        <f t="shared" ref="DZ72:DZ135" si="240">IF($AH72=2,$AO72,0)</f>
        <v>0</v>
      </c>
      <c r="EA72" s="17">
        <f t="shared" ref="EA72:EA135" si="241">IF($AH72=3,$AP72,0)</f>
        <v>0</v>
      </c>
      <c r="EB72" s="17">
        <f t="shared" ref="EB72:EB135" si="242">IF($AH72=4,$AQ72,0)</f>
        <v>0</v>
      </c>
      <c r="EC72" s="17">
        <f t="shared" ref="EC72:EC135" si="243">IF($AH72=11,$AR72,0)</f>
        <v>0</v>
      </c>
      <c r="ED72" s="17">
        <f t="shared" ref="ED72:ED135" si="244">IF($AH72=12,$AS72,0)</f>
        <v>0</v>
      </c>
      <c r="EE72" s="17">
        <f t="shared" ref="EE72:EE135" si="245">IF($AH72=13,$AT72,0)</f>
        <v>0</v>
      </c>
      <c r="EF72" s="17">
        <f t="shared" ref="EF72:EF135" si="246">IF($AH72=14,$AU72,0)</f>
        <v>0</v>
      </c>
      <c r="EG72" s="17">
        <f t="shared" ref="EG72:EG135" si="247">IF($AI72=1,$AN72,0)</f>
        <v>0</v>
      </c>
      <c r="EH72" s="17">
        <f t="shared" ref="EH72:EH135" si="248">IF($AI72=2,$AO72,0)</f>
        <v>0</v>
      </c>
      <c r="EI72" s="17">
        <f t="shared" ref="EI72:EI135" si="249">IF($AI72=3,$AP72,0)</f>
        <v>0</v>
      </c>
      <c r="EJ72" s="17">
        <f t="shared" ref="EJ72:EJ135" si="250">IF($AI72=4,$AQ72,0)</f>
        <v>0</v>
      </c>
      <c r="EK72" s="17">
        <f t="shared" ref="EK72:EK135" si="251">IF($AI72=11,$AR72,0)</f>
        <v>0</v>
      </c>
      <c r="EL72" s="17">
        <f t="shared" ref="EL72:EL135" si="252">IF($AI72=12,$AS72,0)</f>
        <v>0</v>
      </c>
      <c r="EM72" s="17">
        <f t="shared" ref="EM72:EM135" si="253">IF($AI72=13,$AT72,0)</f>
        <v>0</v>
      </c>
      <c r="EN72" s="17">
        <f t="shared" ref="EN72:EN135" si="254">IF($AI72=14,$AU72,0)</f>
        <v>0</v>
      </c>
      <c r="EO72" s="17">
        <f t="shared" ref="EO72:EO135" si="255">IF($AJ72=1,$AN72,0)</f>
        <v>0</v>
      </c>
      <c r="EP72" s="17">
        <f t="shared" ref="EP72:EP135" si="256">IF($AJ72=2,$AO72,0)</f>
        <v>0</v>
      </c>
      <c r="EQ72" s="17">
        <f t="shared" ref="EQ72:EQ135" si="257">IF($AJ72=3,$AP72,0)</f>
        <v>0</v>
      </c>
      <c r="ER72" s="17">
        <f t="shared" ref="ER72:ER135" si="258">IF($AJ72=4,$AQ72,0)</f>
        <v>0</v>
      </c>
      <c r="ES72" s="17">
        <f t="shared" ref="ES72:ES135" si="259">IF($AJ72=11,$AR72,0)</f>
        <v>0</v>
      </c>
      <c r="ET72" s="17">
        <f t="shared" ref="ET72:ET135" si="260">IF($AJ72=12,$AS72,0)</f>
        <v>0</v>
      </c>
      <c r="EU72" s="17">
        <f t="shared" ref="EU72:EU135" si="261">IF($AJ72=13,$AT72,0)</f>
        <v>0</v>
      </c>
      <c r="EV72" s="17">
        <f t="shared" ref="EV72:EV135" si="262">IF($AJ72=14,$AU72,0)</f>
        <v>0</v>
      </c>
      <c r="EW72" s="17">
        <f t="shared" ref="EW72:EW135" si="263">IF($AK72=1,$AN72,0)</f>
        <v>0</v>
      </c>
      <c r="EX72" s="17">
        <f t="shared" ref="EX72:EX135" si="264">IF($AK72=2,$AO72,0)</f>
        <v>0</v>
      </c>
      <c r="EY72" s="17">
        <f t="shared" ref="EY72:EY135" si="265">IF($AK72=3,$AP72,0)</f>
        <v>0</v>
      </c>
      <c r="EZ72" s="17">
        <f t="shared" ref="EZ72:EZ135" si="266">IF($AK72=4,$AQ72,0)</f>
        <v>0</v>
      </c>
      <c r="FA72" s="17">
        <f t="shared" ref="FA72:FA135" si="267">IF($AK72=11,$AR72,0)</f>
        <v>0</v>
      </c>
      <c r="FB72" s="17">
        <f t="shared" ref="FB72:FB135" si="268">IF($AK72=12,$AS72,0)</f>
        <v>0</v>
      </c>
      <c r="FC72" s="17">
        <f t="shared" ref="FC72:FC135" si="269">IF($AK72=13,$AT72,0)</f>
        <v>0</v>
      </c>
      <c r="FD72" s="17">
        <f t="shared" ref="FD72:FD135" si="270">IF($AK72=14,$AU72,0)</f>
        <v>0</v>
      </c>
    </row>
    <row r="73" spans="1:160" x14ac:dyDescent="0.25">
      <c r="A73">
        <v>67</v>
      </c>
      <c r="G73" s="28"/>
      <c r="H73" s="16"/>
      <c r="K73" s="71"/>
      <c r="X73">
        <f t="shared" si="138"/>
        <v>0</v>
      </c>
      <c r="Y73">
        <f t="shared" si="136"/>
        <v>0</v>
      </c>
      <c r="Z73">
        <f t="shared" si="139"/>
        <v>0</v>
      </c>
      <c r="AA73">
        <f t="shared" si="140"/>
        <v>0</v>
      </c>
      <c r="AB73">
        <f t="shared" si="141"/>
        <v>0</v>
      </c>
      <c r="AC73">
        <f t="shared" si="142"/>
        <v>0</v>
      </c>
      <c r="AD73">
        <f t="shared" si="143"/>
        <v>0</v>
      </c>
      <c r="AE73">
        <f t="shared" si="144"/>
        <v>0</v>
      </c>
      <c r="AF73">
        <f t="shared" si="145"/>
        <v>0</v>
      </c>
      <c r="AG73">
        <f t="shared" si="146"/>
        <v>0</v>
      </c>
      <c r="AH73">
        <f t="shared" si="147"/>
        <v>0</v>
      </c>
      <c r="AI73">
        <f t="shared" si="148"/>
        <v>0</v>
      </c>
      <c r="AJ73">
        <f t="shared" si="149"/>
        <v>0</v>
      </c>
      <c r="AK73">
        <f t="shared" si="150"/>
        <v>0</v>
      </c>
      <c r="AL73">
        <f t="shared" si="137"/>
        <v>0</v>
      </c>
      <c r="AN73" s="17">
        <f t="shared" si="151"/>
        <v>0</v>
      </c>
      <c r="AO73" s="17">
        <f t="shared" si="152"/>
        <v>0</v>
      </c>
      <c r="AP73" s="17">
        <f t="shared" si="153"/>
        <v>0</v>
      </c>
      <c r="AQ73" s="17">
        <f t="shared" si="154"/>
        <v>0</v>
      </c>
      <c r="AR73" s="17">
        <f t="shared" si="155"/>
        <v>0</v>
      </c>
      <c r="AS73" s="17">
        <f t="shared" si="156"/>
        <v>0</v>
      </c>
      <c r="AT73" s="17">
        <f t="shared" si="157"/>
        <v>0</v>
      </c>
      <c r="AU73" s="17">
        <f t="shared" si="158"/>
        <v>0</v>
      </c>
      <c r="AW73" s="17">
        <f t="shared" si="159"/>
        <v>0</v>
      </c>
      <c r="AX73" s="17">
        <f t="shared" si="160"/>
        <v>0</v>
      </c>
      <c r="AY73" s="17">
        <f t="shared" si="161"/>
        <v>0</v>
      </c>
      <c r="AZ73" s="17">
        <f t="shared" si="162"/>
        <v>0</v>
      </c>
      <c r="BA73" s="17">
        <f t="shared" si="163"/>
        <v>0</v>
      </c>
      <c r="BB73" s="17">
        <f t="shared" si="164"/>
        <v>0</v>
      </c>
      <c r="BC73" s="17">
        <f t="shared" si="165"/>
        <v>0</v>
      </c>
      <c r="BD73" s="17">
        <f t="shared" si="166"/>
        <v>0</v>
      </c>
      <c r="BE73" s="17">
        <f t="shared" si="167"/>
        <v>0</v>
      </c>
      <c r="BF73" s="17">
        <f t="shared" si="168"/>
        <v>0</v>
      </c>
      <c r="BG73" s="17">
        <f t="shared" si="169"/>
        <v>0</v>
      </c>
      <c r="BH73" s="17">
        <f t="shared" si="170"/>
        <v>0</v>
      </c>
      <c r="BI73" s="17">
        <f t="shared" si="171"/>
        <v>0</v>
      </c>
      <c r="BJ73" s="17">
        <f t="shared" si="172"/>
        <v>0</v>
      </c>
      <c r="BK73" s="17">
        <f t="shared" si="173"/>
        <v>0</v>
      </c>
      <c r="BL73" s="17">
        <f t="shared" si="174"/>
        <v>0</v>
      </c>
      <c r="BM73" s="17">
        <f t="shared" si="175"/>
        <v>0</v>
      </c>
      <c r="BN73" s="17">
        <f t="shared" si="176"/>
        <v>0</v>
      </c>
      <c r="BO73" s="17">
        <f t="shared" si="177"/>
        <v>0</v>
      </c>
      <c r="BP73" s="17">
        <f t="shared" si="178"/>
        <v>0</v>
      </c>
      <c r="BQ73" s="17">
        <f t="shared" si="179"/>
        <v>0</v>
      </c>
      <c r="BR73" s="17">
        <f t="shared" si="180"/>
        <v>0</v>
      </c>
      <c r="BS73" s="17">
        <f t="shared" si="181"/>
        <v>0</v>
      </c>
      <c r="BT73" s="17">
        <f t="shared" si="182"/>
        <v>0</v>
      </c>
      <c r="BU73" s="17">
        <f t="shared" si="183"/>
        <v>0</v>
      </c>
      <c r="BV73" s="17">
        <f t="shared" si="184"/>
        <v>0</v>
      </c>
      <c r="BW73" s="17">
        <f t="shared" si="185"/>
        <v>0</v>
      </c>
      <c r="BX73" s="17">
        <f t="shared" si="186"/>
        <v>0</v>
      </c>
      <c r="BY73" s="17">
        <f t="shared" si="187"/>
        <v>0</v>
      </c>
      <c r="BZ73" s="17">
        <f t="shared" si="188"/>
        <v>0</v>
      </c>
      <c r="CA73" s="17">
        <f t="shared" si="189"/>
        <v>0</v>
      </c>
      <c r="CB73" s="17">
        <f t="shared" si="190"/>
        <v>0</v>
      </c>
      <c r="CC73" s="17">
        <f t="shared" si="191"/>
        <v>0</v>
      </c>
      <c r="CD73" s="17">
        <f t="shared" si="192"/>
        <v>0</v>
      </c>
      <c r="CE73" s="17">
        <f t="shared" si="193"/>
        <v>0</v>
      </c>
      <c r="CF73" s="17">
        <f t="shared" si="194"/>
        <v>0</v>
      </c>
      <c r="CG73" s="17">
        <f t="shared" si="195"/>
        <v>0</v>
      </c>
      <c r="CH73" s="17">
        <f t="shared" si="196"/>
        <v>0</v>
      </c>
      <c r="CI73" s="17">
        <f t="shared" si="197"/>
        <v>0</v>
      </c>
      <c r="CJ73" s="17">
        <f t="shared" si="198"/>
        <v>0</v>
      </c>
      <c r="CK73" s="17">
        <f t="shared" si="199"/>
        <v>0</v>
      </c>
      <c r="CL73" s="17">
        <f t="shared" si="200"/>
        <v>0</v>
      </c>
      <c r="CM73" s="17">
        <f t="shared" si="201"/>
        <v>0</v>
      </c>
      <c r="CN73" s="17">
        <f t="shared" si="202"/>
        <v>0</v>
      </c>
      <c r="CO73" s="17">
        <f t="shared" si="203"/>
        <v>0</v>
      </c>
      <c r="CP73" s="17">
        <f t="shared" si="204"/>
        <v>0</v>
      </c>
      <c r="CQ73" s="17">
        <f t="shared" si="205"/>
        <v>0</v>
      </c>
      <c r="CR73" s="17">
        <f t="shared" si="206"/>
        <v>0</v>
      </c>
      <c r="CS73" s="17">
        <f t="shared" si="207"/>
        <v>0</v>
      </c>
      <c r="CT73" s="17">
        <f t="shared" si="208"/>
        <v>0</v>
      </c>
      <c r="CU73" s="17">
        <f t="shared" si="209"/>
        <v>0</v>
      </c>
      <c r="CV73" s="17">
        <f t="shared" si="210"/>
        <v>0</v>
      </c>
      <c r="CW73" s="17">
        <f t="shared" si="211"/>
        <v>0</v>
      </c>
      <c r="CX73" s="17">
        <f t="shared" si="212"/>
        <v>0</v>
      </c>
      <c r="CY73" s="17">
        <f t="shared" si="213"/>
        <v>0</v>
      </c>
      <c r="CZ73" s="17">
        <f t="shared" si="214"/>
        <v>0</v>
      </c>
      <c r="DA73" s="17">
        <f t="shared" si="215"/>
        <v>0</v>
      </c>
      <c r="DB73" s="17">
        <f t="shared" si="216"/>
        <v>0</v>
      </c>
      <c r="DC73" s="17">
        <f t="shared" si="217"/>
        <v>0</v>
      </c>
      <c r="DD73" s="17">
        <f t="shared" si="218"/>
        <v>0</v>
      </c>
      <c r="DE73" s="17">
        <f t="shared" si="219"/>
        <v>0</v>
      </c>
      <c r="DF73" s="17">
        <f t="shared" si="220"/>
        <v>0</v>
      </c>
      <c r="DG73" s="17">
        <f t="shared" si="221"/>
        <v>0</v>
      </c>
      <c r="DH73" s="17">
        <f t="shared" si="222"/>
        <v>0</v>
      </c>
      <c r="DI73" s="17">
        <f t="shared" si="223"/>
        <v>0</v>
      </c>
      <c r="DJ73" s="17">
        <f t="shared" si="224"/>
        <v>0</v>
      </c>
      <c r="DK73" s="17">
        <f t="shared" si="225"/>
        <v>0</v>
      </c>
      <c r="DL73" s="17">
        <f t="shared" si="226"/>
        <v>0</v>
      </c>
      <c r="DM73" s="17">
        <f t="shared" si="227"/>
        <v>0</v>
      </c>
      <c r="DN73" s="17">
        <f t="shared" si="228"/>
        <v>0</v>
      </c>
      <c r="DO73" s="17">
        <f t="shared" si="229"/>
        <v>0</v>
      </c>
      <c r="DP73" s="17">
        <f t="shared" si="230"/>
        <v>0</v>
      </c>
      <c r="DQ73" s="17">
        <f t="shared" si="231"/>
        <v>0</v>
      </c>
      <c r="DR73" s="17">
        <f t="shared" si="232"/>
        <v>0</v>
      </c>
      <c r="DS73" s="17">
        <f t="shared" si="233"/>
        <v>0</v>
      </c>
      <c r="DT73" s="17">
        <f t="shared" si="234"/>
        <v>0</v>
      </c>
      <c r="DU73" s="17">
        <f t="shared" si="235"/>
        <v>0</v>
      </c>
      <c r="DV73" s="17">
        <f t="shared" si="236"/>
        <v>0</v>
      </c>
      <c r="DW73" s="17">
        <f t="shared" si="237"/>
        <v>0</v>
      </c>
      <c r="DX73" s="17">
        <f t="shared" si="238"/>
        <v>0</v>
      </c>
      <c r="DY73" s="17">
        <f t="shared" si="239"/>
        <v>0</v>
      </c>
      <c r="DZ73" s="17">
        <f t="shared" si="240"/>
        <v>0</v>
      </c>
      <c r="EA73" s="17">
        <f t="shared" si="241"/>
        <v>0</v>
      </c>
      <c r="EB73" s="17">
        <f t="shared" si="242"/>
        <v>0</v>
      </c>
      <c r="EC73" s="17">
        <f t="shared" si="243"/>
        <v>0</v>
      </c>
      <c r="ED73" s="17">
        <f t="shared" si="244"/>
        <v>0</v>
      </c>
      <c r="EE73" s="17">
        <f t="shared" si="245"/>
        <v>0</v>
      </c>
      <c r="EF73" s="17">
        <f t="shared" si="246"/>
        <v>0</v>
      </c>
      <c r="EG73" s="17">
        <f t="shared" si="247"/>
        <v>0</v>
      </c>
      <c r="EH73" s="17">
        <f t="shared" si="248"/>
        <v>0</v>
      </c>
      <c r="EI73" s="17">
        <f t="shared" si="249"/>
        <v>0</v>
      </c>
      <c r="EJ73" s="17">
        <f t="shared" si="250"/>
        <v>0</v>
      </c>
      <c r="EK73" s="17">
        <f t="shared" si="251"/>
        <v>0</v>
      </c>
      <c r="EL73" s="17">
        <f t="shared" si="252"/>
        <v>0</v>
      </c>
      <c r="EM73" s="17">
        <f t="shared" si="253"/>
        <v>0</v>
      </c>
      <c r="EN73" s="17">
        <f t="shared" si="254"/>
        <v>0</v>
      </c>
      <c r="EO73" s="17">
        <f t="shared" si="255"/>
        <v>0</v>
      </c>
      <c r="EP73" s="17">
        <f t="shared" si="256"/>
        <v>0</v>
      </c>
      <c r="EQ73" s="17">
        <f t="shared" si="257"/>
        <v>0</v>
      </c>
      <c r="ER73" s="17">
        <f t="shared" si="258"/>
        <v>0</v>
      </c>
      <c r="ES73" s="17">
        <f t="shared" si="259"/>
        <v>0</v>
      </c>
      <c r="ET73" s="17">
        <f t="shared" si="260"/>
        <v>0</v>
      </c>
      <c r="EU73" s="17">
        <f t="shared" si="261"/>
        <v>0</v>
      </c>
      <c r="EV73" s="17">
        <f t="shared" si="262"/>
        <v>0</v>
      </c>
      <c r="EW73" s="17">
        <f t="shared" si="263"/>
        <v>0</v>
      </c>
      <c r="EX73" s="17">
        <f t="shared" si="264"/>
        <v>0</v>
      </c>
      <c r="EY73" s="17">
        <f t="shared" si="265"/>
        <v>0</v>
      </c>
      <c r="EZ73" s="17">
        <f t="shared" si="266"/>
        <v>0</v>
      </c>
      <c r="FA73" s="17">
        <f t="shared" si="267"/>
        <v>0</v>
      </c>
      <c r="FB73" s="17">
        <f t="shared" si="268"/>
        <v>0</v>
      </c>
      <c r="FC73" s="17">
        <f t="shared" si="269"/>
        <v>0</v>
      </c>
      <c r="FD73" s="17">
        <f t="shared" si="270"/>
        <v>0</v>
      </c>
    </row>
    <row r="74" spans="1:160" x14ac:dyDescent="0.25">
      <c r="A74">
        <v>68</v>
      </c>
      <c r="G74" s="28"/>
      <c r="H74" s="16"/>
      <c r="K74" s="23"/>
      <c r="X74">
        <f t="shared" si="138"/>
        <v>0</v>
      </c>
      <c r="Y74">
        <f t="shared" si="136"/>
        <v>0</v>
      </c>
      <c r="Z74">
        <f t="shared" si="139"/>
        <v>0</v>
      </c>
      <c r="AA74">
        <f t="shared" si="140"/>
        <v>0</v>
      </c>
      <c r="AB74">
        <f t="shared" si="141"/>
        <v>0</v>
      </c>
      <c r="AC74">
        <f t="shared" si="142"/>
        <v>0</v>
      </c>
      <c r="AD74">
        <f t="shared" si="143"/>
        <v>0</v>
      </c>
      <c r="AE74">
        <f t="shared" si="144"/>
        <v>0</v>
      </c>
      <c r="AF74">
        <f t="shared" si="145"/>
        <v>0</v>
      </c>
      <c r="AG74">
        <f t="shared" si="146"/>
        <v>0</v>
      </c>
      <c r="AH74">
        <f t="shared" si="147"/>
        <v>0</v>
      </c>
      <c r="AI74">
        <f t="shared" si="148"/>
        <v>0</v>
      </c>
      <c r="AJ74">
        <f t="shared" si="149"/>
        <v>0</v>
      </c>
      <c r="AK74">
        <f t="shared" si="150"/>
        <v>0</v>
      </c>
      <c r="AL74">
        <f t="shared" si="137"/>
        <v>0</v>
      </c>
      <c r="AN74" s="17">
        <f t="shared" si="151"/>
        <v>0</v>
      </c>
      <c r="AO74" s="17">
        <f t="shared" si="152"/>
        <v>0</v>
      </c>
      <c r="AP74" s="17">
        <f t="shared" si="153"/>
        <v>0</v>
      </c>
      <c r="AQ74" s="17">
        <f t="shared" si="154"/>
        <v>0</v>
      </c>
      <c r="AR74" s="17">
        <f t="shared" si="155"/>
        <v>0</v>
      </c>
      <c r="AS74" s="17">
        <f t="shared" si="156"/>
        <v>0</v>
      </c>
      <c r="AT74" s="17">
        <f t="shared" si="157"/>
        <v>0</v>
      </c>
      <c r="AU74" s="17">
        <f t="shared" si="158"/>
        <v>0</v>
      </c>
      <c r="AW74" s="17">
        <f t="shared" si="159"/>
        <v>0</v>
      </c>
      <c r="AX74" s="17">
        <f t="shared" si="160"/>
        <v>0</v>
      </c>
      <c r="AY74" s="17">
        <f t="shared" si="161"/>
        <v>0</v>
      </c>
      <c r="AZ74" s="17">
        <f t="shared" si="162"/>
        <v>0</v>
      </c>
      <c r="BA74" s="17">
        <f t="shared" si="163"/>
        <v>0</v>
      </c>
      <c r="BB74" s="17">
        <f t="shared" si="164"/>
        <v>0</v>
      </c>
      <c r="BC74" s="17">
        <f t="shared" si="165"/>
        <v>0</v>
      </c>
      <c r="BD74" s="17">
        <f t="shared" si="166"/>
        <v>0</v>
      </c>
      <c r="BE74" s="17">
        <f t="shared" si="167"/>
        <v>0</v>
      </c>
      <c r="BF74" s="17">
        <f t="shared" si="168"/>
        <v>0</v>
      </c>
      <c r="BG74" s="17">
        <f t="shared" si="169"/>
        <v>0</v>
      </c>
      <c r="BH74" s="17">
        <f t="shared" si="170"/>
        <v>0</v>
      </c>
      <c r="BI74" s="17">
        <f t="shared" si="171"/>
        <v>0</v>
      </c>
      <c r="BJ74" s="17">
        <f t="shared" si="172"/>
        <v>0</v>
      </c>
      <c r="BK74" s="17">
        <f t="shared" si="173"/>
        <v>0</v>
      </c>
      <c r="BL74" s="17">
        <f t="shared" si="174"/>
        <v>0</v>
      </c>
      <c r="BM74" s="17">
        <f t="shared" si="175"/>
        <v>0</v>
      </c>
      <c r="BN74" s="17">
        <f t="shared" si="176"/>
        <v>0</v>
      </c>
      <c r="BO74" s="17">
        <f t="shared" si="177"/>
        <v>0</v>
      </c>
      <c r="BP74" s="17">
        <f t="shared" si="178"/>
        <v>0</v>
      </c>
      <c r="BQ74" s="17">
        <f t="shared" si="179"/>
        <v>0</v>
      </c>
      <c r="BR74" s="17">
        <f t="shared" si="180"/>
        <v>0</v>
      </c>
      <c r="BS74" s="17">
        <f t="shared" si="181"/>
        <v>0</v>
      </c>
      <c r="BT74" s="17">
        <f t="shared" si="182"/>
        <v>0</v>
      </c>
      <c r="BU74" s="17">
        <f t="shared" si="183"/>
        <v>0</v>
      </c>
      <c r="BV74" s="17">
        <f t="shared" si="184"/>
        <v>0</v>
      </c>
      <c r="BW74" s="17">
        <f t="shared" si="185"/>
        <v>0</v>
      </c>
      <c r="BX74" s="17">
        <f t="shared" si="186"/>
        <v>0</v>
      </c>
      <c r="BY74" s="17">
        <f t="shared" si="187"/>
        <v>0</v>
      </c>
      <c r="BZ74" s="17">
        <f t="shared" si="188"/>
        <v>0</v>
      </c>
      <c r="CA74" s="17">
        <f t="shared" si="189"/>
        <v>0</v>
      </c>
      <c r="CB74" s="17">
        <f t="shared" si="190"/>
        <v>0</v>
      </c>
      <c r="CC74" s="17">
        <f t="shared" si="191"/>
        <v>0</v>
      </c>
      <c r="CD74" s="17">
        <f t="shared" si="192"/>
        <v>0</v>
      </c>
      <c r="CE74" s="17">
        <f t="shared" si="193"/>
        <v>0</v>
      </c>
      <c r="CF74" s="17">
        <f t="shared" si="194"/>
        <v>0</v>
      </c>
      <c r="CG74" s="17">
        <f t="shared" si="195"/>
        <v>0</v>
      </c>
      <c r="CH74" s="17">
        <f t="shared" si="196"/>
        <v>0</v>
      </c>
      <c r="CI74" s="17">
        <f t="shared" si="197"/>
        <v>0</v>
      </c>
      <c r="CJ74" s="17">
        <f t="shared" si="198"/>
        <v>0</v>
      </c>
      <c r="CK74" s="17">
        <f t="shared" si="199"/>
        <v>0</v>
      </c>
      <c r="CL74" s="17">
        <f t="shared" si="200"/>
        <v>0</v>
      </c>
      <c r="CM74" s="17">
        <f t="shared" si="201"/>
        <v>0</v>
      </c>
      <c r="CN74" s="17">
        <f t="shared" si="202"/>
        <v>0</v>
      </c>
      <c r="CO74" s="17">
        <f t="shared" si="203"/>
        <v>0</v>
      </c>
      <c r="CP74" s="17">
        <f t="shared" si="204"/>
        <v>0</v>
      </c>
      <c r="CQ74" s="17">
        <f t="shared" si="205"/>
        <v>0</v>
      </c>
      <c r="CR74" s="17">
        <f t="shared" si="206"/>
        <v>0</v>
      </c>
      <c r="CS74" s="17">
        <f t="shared" si="207"/>
        <v>0</v>
      </c>
      <c r="CT74" s="17">
        <f t="shared" si="208"/>
        <v>0</v>
      </c>
      <c r="CU74" s="17">
        <f t="shared" si="209"/>
        <v>0</v>
      </c>
      <c r="CV74" s="17">
        <f t="shared" si="210"/>
        <v>0</v>
      </c>
      <c r="CW74" s="17">
        <f t="shared" si="211"/>
        <v>0</v>
      </c>
      <c r="CX74" s="17">
        <f t="shared" si="212"/>
        <v>0</v>
      </c>
      <c r="CY74" s="17">
        <f t="shared" si="213"/>
        <v>0</v>
      </c>
      <c r="CZ74" s="17">
        <f t="shared" si="214"/>
        <v>0</v>
      </c>
      <c r="DA74" s="17">
        <f t="shared" si="215"/>
        <v>0</v>
      </c>
      <c r="DB74" s="17">
        <f t="shared" si="216"/>
        <v>0</v>
      </c>
      <c r="DC74" s="17">
        <f t="shared" si="217"/>
        <v>0</v>
      </c>
      <c r="DD74" s="17">
        <f t="shared" si="218"/>
        <v>0</v>
      </c>
      <c r="DE74" s="17">
        <f t="shared" si="219"/>
        <v>0</v>
      </c>
      <c r="DF74" s="17">
        <f t="shared" si="220"/>
        <v>0</v>
      </c>
      <c r="DG74" s="17">
        <f t="shared" si="221"/>
        <v>0</v>
      </c>
      <c r="DH74" s="17">
        <f t="shared" si="222"/>
        <v>0</v>
      </c>
      <c r="DI74" s="17">
        <f t="shared" si="223"/>
        <v>0</v>
      </c>
      <c r="DJ74" s="17">
        <f t="shared" si="224"/>
        <v>0</v>
      </c>
      <c r="DK74" s="17">
        <f t="shared" si="225"/>
        <v>0</v>
      </c>
      <c r="DL74" s="17">
        <f t="shared" si="226"/>
        <v>0</v>
      </c>
      <c r="DM74" s="17">
        <f t="shared" si="227"/>
        <v>0</v>
      </c>
      <c r="DN74" s="17">
        <f t="shared" si="228"/>
        <v>0</v>
      </c>
      <c r="DO74" s="17">
        <f t="shared" si="229"/>
        <v>0</v>
      </c>
      <c r="DP74" s="17">
        <f t="shared" si="230"/>
        <v>0</v>
      </c>
      <c r="DQ74" s="17">
        <f t="shared" si="231"/>
        <v>0</v>
      </c>
      <c r="DR74" s="17">
        <f t="shared" si="232"/>
        <v>0</v>
      </c>
      <c r="DS74" s="17">
        <f t="shared" si="233"/>
        <v>0</v>
      </c>
      <c r="DT74" s="17">
        <f t="shared" si="234"/>
        <v>0</v>
      </c>
      <c r="DU74" s="17">
        <f t="shared" si="235"/>
        <v>0</v>
      </c>
      <c r="DV74" s="17">
        <f t="shared" si="236"/>
        <v>0</v>
      </c>
      <c r="DW74" s="17">
        <f t="shared" si="237"/>
        <v>0</v>
      </c>
      <c r="DX74" s="17">
        <f t="shared" si="238"/>
        <v>0</v>
      </c>
      <c r="DY74" s="17">
        <f t="shared" si="239"/>
        <v>0</v>
      </c>
      <c r="DZ74" s="17">
        <f t="shared" si="240"/>
        <v>0</v>
      </c>
      <c r="EA74" s="17">
        <f t="shared" si="241"/>
        <v>0</v>
      </c>
      <c r="EB74" s="17">
        <f t="shared" si="242"/>
        <v>0</v>
      </c>
      <c r="EC74" s="17">
        <f t="shared" si="243"/>
        <v>0</v>
      </c>
      <c r="ED74" s="17">
        <f t="shared" si="244"/>
        <v>0</v>
      </c>
      <c r="EE74" s="17">
        <f t="shared" si="245"/>
        <v>0</v>
      </c>
      <c r="EF74" s="17">
        <f t="shared" si="246"/>
        <v>0</v>
      </c>
      <c r="EG74" s="17">
        <f t="shared" si="247"/>
        <v>0</v>
      </c>
      <c r="EH74" s="17">
        <f t="shared" si="248"/>
        <v>0</v>
      </c>
      <c r="EI74" s="17">
        <f t="shared" si="249"/>
        <v>0</v>
      </c>
      <c r="EJ74" s="17">
        <f t="shared" si="250"/>
        <v>0</v>
      </c>
      <c r="EK74" s="17">
        <f t="shared" si="251"/>
        <v>0</v>
      </c>
      <c r="EL74" s="17">
        <f t="shared" si="252"/>
        <v>0</v>
      </c>
      <c r="EM74" s="17">
        <f t="shared" si="253"/>
        <v>0</v>
      </c>
      <c r="EN74" s="17">
        <f t="shared" si="254"/>
        <v>0</v>
      </c>
      <c r="EO74" s="17">
        <f t="shared" si="255"/>
        <v>0</v>
      </c>
      <c r="EP74" s="17">
        <f t="shared" si="256"/>
        <v>0</v>
      </c>
      <c r="EQ74" s="17">
        <f t="shared" si="257"/>
        <v>0</v>
      </c>
      <c r="ER74" s="17">
        <f t="shared" si="258"/>
        <v>0</v>
      </c>
      <c r="ES74" s="17">
        <f t="shared" si="259"/>
        <v>0</v>
      </c>
      <c r="ET74" s="17">
        <f t="shared" si="260"/>
        <v>0</v>
      </c>
      <c r="EU74" s="17">
        <f t="shared" si="261"/>
        <v>0</v>
      </c>
      <c r="EV74" s="17">
        <f t="shared" si="262"/>
        <v>0</v>
      </c>
      <c r="EW74" s="17">
        <f t="shared" si="263"/>
        <v>0</v>
      </c>
      <c r="EX74" s="17">
        <f t="shared" si="264"/>
        <v>0</v>
      </c>
      <c r="EY74" s="17">
        <f t="shared" si="265"/>
        <v>0</v>
      </c>
      <c r="EZ74" s="17">
        <f t="shared" si="266"/>
        <v>0</v>
      </c>
      <c r="FA74" s="17">
        <f t="shared" si="267"/>
        <v>0</v>
      </c>
      <c r="FB74" s="17">
        <f t="shared" si="268"/>
        <v>0</v>
      </c>
      <c r="FC74" s="17">
        <f t="shared" si="269"/>
        <v>0</v>
      </c>
      <c r="FD74" s="17">
        <f t="shared" si="270"/>
        <v>0</v>
      </c>
    </row>
    <row r="75" spans="1:160" x14ac:dyDescent="0.25">
      <c r="A75">
        <v>69</v>
      </c>
      <c r="G75" s="28"/>
      <c r="H75" s="16"/>
      <c r="K75" s="23"/>
      <c r="X75">
        <f t="shared" si="138"/>
        <v>0</v>
      </c>
      <c r="Y75">
        <f t="shared" si="136"/>
        <v>0</v>
      </c>
      <c r="Z75">
        <f t="shared" si="139"/>
        <v>0</v>
      </c>
      <c r="AA75">
        <f t="shared" si="140"/>
        <v>0</v>
      </c>
      <c r="AB75">
        <f t="shared" si="141"/>
        <v>0</v>
      </c>
      <c r="AC75">
        <f t="shared" si="142"/>
        <v>0</v>
      </c>
      <c r="AD75">
        <f t="shared" si="143"/>
        <v>0</v>
      </c>
      <c r="AE75">
        <f t="shared" si="144"/>
        <v>0</v>
      </c>
      <c r="AF75">
        <f t="shared" si="145"/>
        <v>0</v>
      </c>
      <c r="AG75">
        <f t="shared" si="146"/>
        <v>0</v>
      </c>
      <c r="AH75">
        <f t="shared" si="147"/>
        <v>0</v>
      </c>
      <c r="AI75">
        <f t="shared" si="148"/>
        <v>0</v>
      </c>
      <c r="AJ75">
        <f t="shared" si="149"/>
        <v>0</v>
      </c>
      <c r="AK75">
        <f t="shared" si="150"/>
        <v>0</v>
      </c>
      <c r="AL75">
        <f t="shared" si="137"/>
        <v>0</v>
      </c>
      <c r="AN75" s="17">
        <f t="shared" si="151"/>
        <v>0</v>
      </c>
      <c r="AO75" s="17">
        <f t="shared" si="152"/>
        <v>0</v>
      </c>
      <c r="AP75" s="17">
        <f t="shared" si="153"/>
        <v>0</v>
      </c>
      <c r="AQ75" s="17">
        <f t="shared" si="154"/>
        <v>0</v>
      </c>
      <c r="AR75" s="17">
        <f t="shared" si="155"/>
        <v>0</v>
      </c>
      <c r="AS75" s="17">
        <f t="shared" si="156"/>
        <v>0</v>
      </c>
      <c r="AT75" s="17">
        <f t="shared" si="157"/>
        <v>0</v>
      </c>
      <c r="AU75" s="17">
        <f t="shared" si="158"/>
        <v>0</v>
      </c>
      <c r="AW75" s="17">
        <f t="shared" si="159"/>
        <v>0</v>
      </c>
      <c r="AX75" s="17">
        <f t="shared" si="160"/>
        <v>0</v>
      </c>
      <c r="AY75" s="17">
        <f t="shared" si="161"/>
        <v>0</v>
      </c>
      <c r="AZ75" s="17">
        <f t="shared" si="162"/>
        <v>0</v>
      </c>
      <c r="BA75" s="17">
        <f t="shared" si="163"/>
        <v>0</v>
      </c>
      <c r="BB75" s="17">
        <f t="shared" si="164"/>
        <v>0</v>
      </c>
      <c r="BC75" s="17">
        <f t="shared" si="165"/>
        <v>0</v>
      </c>
      <c r="BD75" s="17">
        <f t="shared" si="166"/>
        <v>0</v>
      </c>
      <c r="BE75" s="17">
        <f t="shared" si="167"/>
        <v>0</v>
      </c>
      <c r="BF75" s="17">
        <f t="shared" si="168"/>
        <v>0</v>
      </c>
      <c r="BG75" s="17">
        <f t="shared" si="169"/>
        <v>0</v>
      </c>
      <c r="BH75" s="17">
        <f t="shared" si="170"/>
        <v>0</v>
      </c>
      <c r="BI75" s="17">
        <f t="shared" si="171"/>
        <v>0</v>
      </c>
      <c r="BJ75" s="17">
        <f t="shared" si="172"/>
        <v>0</v>
      </c>
      <c r="BK75" s="17">
        <f t="shared" si="173"/>
        <v>0</v>
      </c>
      <c r="BL75" s="17">
        <f t="shared" si="174"/>
        <v>0</v>
      </c>
      <c r="BM75" s="17">
        <f t="shared" si="175"/>
        <v>0</v>
      </c>
      <c r="BN75" s="17">
        <f t="shared" si="176"/>
        <v>0</v>
      </c>
      <c r="BO75" s="17">
        <f t="shared" si="177"/>
        <v>0</v>
      </c>
      <c r="BP75" s="17">
        <f t="shared" si="178"/>
        <v>0</v>
      </c>
      <c r="BQ75" s="17">
        <f t="shared" si="179"/>
        <v>0</v>
      </c>
      <c r="BR75" s="17">
        <f t="shared" si="180"/>
        <v>0</v>
      </c>
      <c r="BS75" s="17">
        <f t="shared" si="181"/>
        <v>0</v>
      </c>
      <c r="BT75" s="17">
        <f t="shared" si="182"/>
        <v>0</v>
      </c>
      <c r="BU75" s="17">
        <f t="shared" si="183"/>
        <v>0</v>
      </c>
      <c r="BV75" s="17">
        <f t="shared" si="184"/>
        <v>0</v>
      </c>
      <c r="BW75" s="17">
        <f t="shared" si="185"/>
        <v>0</v>
      </c>
      <c r="BX75" s="17">
        <f t="shared" si="186"/>
        <v>0</v>
      </c>
      <c r="BY75" s="17">
        <f t="shared" si="187"/>
        <v>0</v>
      </c>
      <c r="BZ75" s="17">
        <f t="shared" si="188"/>
        <v>0</v>
      </c>
      <c r="CA75" s="17">
        <f t="shared" si="189"/>
        <v>0</v>
      </c>
      <c r="CB75" s="17">
        <f t="shared" si="190"/>
        <v>0</v>
      </c>
      <c r="CC75" s="17">
        <f t="shared" si="191"/>
        <v>0</v>
      </c>
      <c r="CD75" s="17">
        <f t="shared" si="192"/>
        <v>0</v>
      </c>
      <c r="CE75" s="17">
        <f t="shared" si="193"/>
        <v>0</v>
      </c>
      <c r="CF75" s="17">
        <f t="shared" si="194"/>
        <v>0</v>
      </c>
      <c r="CG75" s="17">
        <f t="shared" si="195"/>
        <v>0</v>
      </c>
      <c r="CH75" s="17">
        <f t="shared" si="196"/>
        <v>0</v>
      </c>
      <c r="CI75" s="17">
        <f t="shared" si="197"/>
        <v>0</v>
      </c>
      <c r="CJ75" s="17">
        <f t="shared" si="198"/>
        <v>0</v>
      </c>
      <c r="CK75" s="17">
        <f t="shared" si="199"/>
        <v>0</v>
      </c>
      <c r="CL75" s="17">
        <f t="shared" si="200"/>
        <v>0</v>
      </c>
      <c r="CM75" s="17">
        <f t="shared" si="201"/>
        <v>0</v>
      </c>
      <c r="CN75" s="17">
        <f t="shared" si="202"/>
        <v>0</v>
      </c>
      <c r="CO75" s="17">
        <f t="shared" si="203"/>
        <v>0</v>
      </c>
      <c r="CP75" s="17">
        <f t="shared" si="204"/>
        <v>0</v>
      </c>
      <c r="CQ75" s="17">
        <f t="shared" si="205"/>
        <v>0</v>
      </c>
      <c r="CR75" s="17">
        <f t="shared" si="206"/>
        <v>0</v>
      </c>
      <c r="CS75" s="17">
        <f t="shared" si="207"/>
        <v>0</v>
      </c>
      <c r="CT75" s="17">
        <f t="shared" si="208"/>
        <v>0</v>
      </c>
      <c r="CU75" s="17">
        <f t="shared" si="209"/>
        <v>0</v>
      </c>
      <c r="CV75" s="17">
        <f t="shared" si="210"/>
        <v>0</v>
      </c>
      <c r="CW75" s="17">
        <f t="shared" si="211"/>
        <v>0</v>
      </c>
      <c r="CX75" s="17">
        <f t="shared" si="212"/>
        <v>0</v>
      </c>
      <c r="CY75" s="17">
        <f t="shared" si="213"/>
        <v>0</v>
      </c>
      <c r="CZ75" s="17">
        <f t="shared" si="214"/>
        <v>0</v>
      </c>
      <c r="DA75" s="17">
        <f t="shared" si="215"/>
        <v>0</v>
      </c>
      <c r="DB75" s="17">
        <f t="shared" si="216"/>
        <v>0</v>
      </c>
      <c r="DC75" s="17">
        <f t="shared" si="217"/>
        <v>0</v>
      </c>
      <c r="DD75" s="17">
        <f t="shared" si="218"/>
        <v>0</v>
      </c>
      <c r="DE75" s="17">
        <f t="shared" si="219"/>
        <v>0</v>
      </c>
      <c r="DF75" s="17">
        <f t="shared" si="220"/>
        <v>0</v>
      </c>
      <c r="DG75" s="17">
        <f t="shared" si="221"/>
        <v>0</v>
      </c>
      <c r="DH75" s="17">
        <f t="shared" si="222"/>
        <v>0</v>
      </c>
      <c r="DI75" s="17">
        <f t="shared" si="223"/>
        <v>0</v>
      </c>
      <c r="DJ75" s="17">
        <f t="shared" si="224"/>
        <v>0</v>
      </c>
      <c r="DK75" s="17">
        <f t="shared" si="225"/>
        <v>0</v>
      </c>
      <c r="DL75" s="17">
        <f t="shared" si="226"/>
        <v>0</v>
      </c>
      <c r="DM75" s="17">
        <f t="shared" si="227"/>
        <v>0</v>
      </c>
      <c r="DN75" s="17">
        <f t="shared" si="228"/>
        <v>0</v>
      </c>
      <c r="DO75" s="17">
        <f t="shared" si="229"/>
        <v>0</v>
      </c>
      <c r="DP75" s="17">
        <f t="shared" si="230"/>
        <v>0</v>
      </c>
      <c r="DQ75" s="17">
        <f t="shared" si="231"/>
        <v>0</v>
      </c>
      <c r="DR75" s="17">
        <f t="shared" si="232"/>
        <v>0</v>
      </c>
      <c r="DS75" s="17">
        <f t="shared" si="233"/>
        <v>0</v>
      </c>
      <c r="DT75" s="17">
        <f t="shared" si="234"/>
        <v>0</v>
      </c>
      <c r="DU75" s="17">
        <f t="shared" si="235"/>
        <v>0</v>
      </c>
      <c r="DV75" s="17">
        <f t="shared" si="236"/>
        <v>0</v>
      </c>
      <c r="DW75" s="17">
        <f t="shared" si="237"/>
        <v>0</v>
      </c>
      <c r="DX75" s="17">
        <f t="shared" si="238"/>
        <v>0</v>
      </c>
      <c r="DY75" s="17">
        <f t="shared" si="239"/>
        <v>0</v>
      </c>
      <c r="DZ75" s="17">
        <f t="shared" si="240"/>
        <v>0</v>
      </c>
      <c r="EA75" s="17">
        <f t="shared" si="241"/>
        <v>0</v>
      </c>
      <c r="EB75" s="17">
        <f t="shared" si="242"/>
        <v>0</v>
      </c>
      <c r="EC75" s="17">
        <f t="shared" si="243"/>
        <v>0</v>
      </c>
      <c r="ED75" s="17">
        <f t="shared" si="244"/>
        <v>0</v>
      </c>
      <c r="EE75" s="17">
        <f t="shared" si="245"/>
        <v>0</v>
      </c>
      <c r="EF75" s="17">
        <f t="shared" si="246"/>
        <v>0</v>
      </c>
      <c r="EG75" s="17">
        <f t="shared" si="247"/>
        <v>0</v>
      </c>
      <c r="EH75" s="17">
        <f t="shared" si="248"/>
        <v>0</v>
      </c>
      <c r="EI75" s="17">
        <f t="shared" si="249"/>
        <v>0</v>
      </c>
      <c r="EJ75" s="17">
        <f t="shared" si="250"/>
        <v>0</v>
      </c>
      <c r="EK75" s="17">
        <f t="shared" si="251"/>
        <v>0</v>
      </c>
      <c r="EL75" s="17">
        <f t="shared" si="252"/>
        <v>0</v>
      </c>
      <c r="EM75" s="17">
        <f t="shared" si="253"/>
        <v>0</v>
      </c>
      <c r="EN75" s="17">
        <f t="shared" si="254"/>
        <v>0</v>
      </c>
      <c r="EO75" s="17">
        <f t="shared" si="255"/>
        <v>0</v>
      </c>
      <c r="EP75" s="17">
        <f t="shared" si="256"/>
        <v>0</v>
      </c>
      <c r="EQ75" s="17">
        <f t="shared" si="257"/>
        <v>0</v>
      </c>
      <c r="ER75" s="17">
        <f t="shared" si="258"/>
        <v>0</v>
      </c>
      <c r="ES75" s="17">
        <f t="shared" si="259"/>
        <v>0</v>
      </c>
      <c r="ET75" s="17">
        <f t="shared" si="260"/>
        <v>0</v>
      </c>
      <c r="EU75" s="17">
        <f t="shared" si="261"/>
        <v>0</v>
      </c>
      <c r="EV75" s="17">
        <f t="shared" si="262"/>
        <v>0</v>
      </c>
      <c r="EW75" s="17">
        <f t="shared" si="263"/>
        <v>0</v>
      </c>
      <c r="EX75" s="17">
        <f t="shared" si="264"/>
        <v>0</v>
      </c>
      <c r="EY75" s="17">
        <f t="shared" si="265"/>
        <v>0</v>
      </c>
      <c r="EZ75" s="17">
        <f t="shared" si="266"/>
        <v>0</v>
      </c>
      <c r="FA75" s="17">
        <f t="shared" si="267"/>
        <v>0</v>
      </c>
      <c r="FB75" s="17">
        <f t="shared" si="268"/>
        <v>0</v>
      </c>
      <c r="FC75" s="17">
        <f t="shared" si="269"/>
        <v>0</v>
      </c>
      <c r="FD75" s="17">
        <f t="shared" si="270"/>
        <v>0</v>
      </c>
    </row>
    <row r="76" spans="1:160" x14ac:dyDescent="0.25">
      <c r="A76">
        <v>70</v>
      </c>
      <c r="G76" s="28"/>
      <c r="H76" s="16"/>
      <c r="K76" s="23"/>
      <c r="X76">
        <f t="shared" si="138"/>
        <v>0</v>
      </c>
      <c r="Y76">
        <f t="shared" si="136"/>
        <v>0</v>
      </c>
      <c r="Z76">
        <f t="shared" si="139"/>
        <v>0</v>
      </c>
      <c r="AA76">
        <f t="shared" si="140"/>
        <v>0</v>
      </c>
      <c r="AB76">
        <f t="shared" si="141"/>
        <v>0</v>
      </c>
      <c r="AC76">
        <f t="shared" si="142"/>
        <v>0</v>
      </c>
      <c r="AD76">
        <f t="shared" si="143"/>
        <v>0</v>
      </c>
      <c r="AE76">
        <f t="shared" si="144"/>
        <v>0</v>
      </c>
      <c r="AF76">
        <f t="shared" si="145"/>
        <v>0</v>
      </c>
      <c r="AG76">
        <f t="shared" si="146"/>
        <v>0</v>
      </c>
      <c r="AH76">
        <f t="shared" si="147"/>
        <v>0</v>
      </c>
      <c r="AI76">
        <f t="shared" si="148"/>
        <v>0</v>
      </c>
      <c r="AJ76">
        <f t="shared" si="149"/>
        <v>0</v>
      </c>
      <c r="AK76">
        <f t="shared" si="150"/>
        <v>0</v>
      </c>
      <c r="AL76">
        <f t="shared" si="137"/>
        <v>0</v>
      </c>
      <c r="AN76" s="17">
        <f t="shared" si="151"/>
        <v>0</v>
      </c>
      <c r="AO76" s="17">
        <f t="shared" si="152"/>
        <v>0</v>
      </c>
      <c r="AP76" s="17">
        <f t="shared" si="153"/>
        <v>0</v>
      </c>
      <c r="AQ76" s="17">
        <f t="shared" si="154"/>
        <v>0</v>
      </c>
      <c r="AR76" s="17">
        <f t="shared" si="155"/>
        <v>0</v>
      </c>
      <c r="AS76" s="17">
        <f t="shared" si="156"/>
        <v>0</v>
      </c>
      <c r="AT76" s="17">
        <f t="shared" si="157"/>
        <v>0</v>
      </c>
      <c r="AU76" s="17">
        <f t="shared" si="158"/>
        <v>0</v>
      </c>
      <c r="AW76" s="17">
        <f t="shared" si="159"/>
        <v>0</v>
      </c>
      <c r="AX76" s="17">
        <f t="shared" si="160"/>
        <v>0</v>
      </c>
      <c r="AY76" s="17">
        <f t="shared" si="161"/>
        <v>0</v>
      </c>
      <c r="AZ76" s="17">
        <f t="shared" si="162"/>
        <v>0</v>
      </c>
      <c r="BA76" s="17">
        <f t="shared" si="163"/>
        <v>0</v>
      </c>
      <c r="BB76" s="17">
        <f t="shared" si="164"/>
        <v>0</v>
      </c>
      <c r="BC76" s="17">
        <f t="shared" si="165"/>
        <v>0</v>
      </c>
      <c r="BD76" s="17">
        <f t="shared" si="166"/>
        <v>0</v>
      </c>
      <c r="BE76" s="17">
        <f t="shared" si="167"/>
        <v>0</v>
      </c>
      <c r="BF76" s="17">
        <f t="shared" si="168"/>
        <v>0</v>
      </c>
      <c r="BG76" s="17">
        <f t="shared" si="169"/>
        <v>0</v>
      </c>
      <c r="BH76" s="17">
        <f t="shared" si="170"/>
        <v>0</v>
      </c>
      <c r="BI76" s="17">
        <f t="shared" si="171"/>
        <v>0</v>
      </c>
      <c r="BJ76" s="17">
        <f t="shared" si="172"/>
        <v>0</v>
      </c>
      <c r="BK76" s="17">
        <f t="shared" si="173"/>
        <v>0</v>
      </c>
      <c r="BL76" s="17">
        <f t="shared" si="174"/>
        <v>0</v>
      </c>
      <c r="BM76" s="17">
        <f t="shared" si="175"/>
        <v>0</v>
      </c>
      <c r="BN76" s="17">
        <f t="shared" si="176"/>
        <v>0</v>
      </c>
      <c r="BO76" s="17">
        <f t="shared" si="177"/>
        <v>0</v>
      </c>
      <c r="BP76" s="17">
        <f t="shared" si="178"/>
        <v>0</v>
      </c>
      <c r="BQ76" s="17">
        <f t="shared" si="179"/>
        <v>0</v>
      </c>
      <c r="BR76" s="17">
        <f t="shared" si="180"/>
        <v>0</v>
      </c>
      <c r="BS76" s="17">
        <f t="shared" si="181"/>
        <v>0</v>
      </c>
      <c r="BT76" s="17">
        <f t="shared" si="182"/>
        <v>0</v>
      </c>
      <c r="BU76" s="17">
        <f t="shared" si="183"/>
        <v>0</v>
      </c>
      <c r="BV76" s="17">
        <f t="shared" si="184"/>
        <v>0</v>
      </c>
      <c r="BW76" s="17">
        <f t="shared" si="185"/>
        <v>0</v>
      </c>
      <c r="BX76" s="17">
        <f t="shared" si="186"/>
        <v>0</v>
      </c>
      <c r="BY76" s="17">
        <f t="shared" si="187"/>
        <v>0</v>
      </c>
      <c r="BZ76" s="17">
        <f t="shared" si="188"/>
        <v>0</v>
      </c>
      <c r="CA76" s="17">
        <f t="shared" si="189"/>
        <v>0</v>
      </c>
      <c r="CB76" s="17">
        <f t="shared" si="190"/>
        <v>0</v>
      </c>
      <c r="CC76" s="17">
        <f t="shared" si="191"/>
        <v>0</v>
      </c>
      <c r="CD76" s="17">
        <f t="shared" si="192"/>
        <v>0</v>
      </c>
      <c r="CE76" s="17">
        <f t="shared" si="193"/>
        <v>0</v>
      </c>
      <c r="CF76" s="17">
        <f t="shared" si="194"/>
        <v>0</v>
      </c>
      <c r="CG76" s="17">
        <f t="shared" si="195"/>
        <v>0</v>
      </c>
      <c r="CH76" s="17">
        <f t="shared" si="196"/>
        <v>0</v>
      </c>
      <c r="CI76" s="17">
        <f t="shared" si="197"/>
        <v>0</v>
      </c>
      <c r="CJ76" s="17">
        <f t="shared" si="198"/>
        <v>0</v>
      </c>
      <c r="CK76" s="17">
        <f t="shared" si="199"/>
        <v>0</v>
      </c>
      <c r="CL76" s="17">
        <f t="shared" si="200"/>
        <v>0</v>
      </c>
      <c r="CM76" s="17">
        <f t="shared" si="201"/>
        <v>0</v>
      </c>
      <c r="CN76" s="17">
        <f t="shared" si="202"/>
        <v>0</v>
      </c>
      <c r="CO76" s="17">
        <f t="shared" si="203"/>
        <v>0</v>
      </c>
      <c r="CP76" s="17">
        <f t="shared" si="204"/>
        <v>0</v>
      </c>
      <c r="CQ76" s="17">
        <f t="shared" si="205"/>
        <v>0</v>
      </c>
      <c r="CR76" s="17">
        <f t="shared" si="206"/>
        <v>0</v>
      </c>
      <c r="CS76" s="17">
        <f t="shared" si="207"/>
        <v>0</v>
      </c>
      <c r="CT76" s="17">
        <f t="shared" si="208"/>
        <v>0</v>
      </c>
      <c r="CU76" s="17">
        <f t="shared" si="209"/>
        <v>0</v>
      </c>
      <c r="CV76" s="17">
        <f t="shared" si="210"/>
        <v>0</v>
      </c>
      <c r="CW76" s="17">
        <f t="shared" si="211"/>
        <v>0</v>
      </c>
      <c r="CX76" s="17">
        <f t="shared" si="212"/>
        <v>0</v>
      </c>
      <c r="CY76" s="17">
        <f t="shared" si="213"/>
        <v>0</v>
      </c>
      <c r="CZ76" s="17">
        <f t="shared" si="214"/>
        <v>0</v>
      </c>
      <c r="DA76" s="17">
        <f t="shared" si="215"/>
        <v>0</v>
      </c>
      <c r="DB76" s="17">
        <f t="shared" si="216"/>
        <v>0</v>
      </c>
      <c r="DC76" s="17">
        <f t="shared" si="217"/>
        <v>0</v>
      </c>
      <c r="DD76" s="17">
        <f t="shared" si="218"/>
        <v>0</v>
      </c>
      <c r="DE76" s="17">
        <f t="shared" si="219"/>
        <v>0</v>
      </c>
      <c r="DF76" s="17">
        <f t="shared" si="220"/>
        <v>0</v>
      </c>
      <c r="DG76" s="17">
        <f t="shared" si="221"/>
        <v>0</v>
      </c>
      <c r="DH76" s="17">
        <f t="shared" si="222"/>
        <v>0</v>
      </c>
      <c r="DI76" s="17">
        <f t="shared" si="223"/>
        <v>0</v>
      </c>
      <c r="DJ76" s="17">
        <f t="shared" si="224"/>
        <v>0</v>
      </c>
      <c r="DK76" s="17">
        <f t="shared" si="225"/>
        <v>0</v>
      </c>
      <c r="DL76" s="17">
        <f t="shared" si="226"/>
        <v>0</v>
      </c>
      <c r="DM76" s="17">
        <f t="shared" si="227"/>
        <v>0</v>
      </c>
      <c r="DN76" s="17">
        <f t="shared" si="228"/>
        <v>0</v>
      </c>
      <c r="DO76" s="17">
        <f t="shared" si="229"/>
        <v>0</v>
      </c>
      <c r="DP76" s="17">
        <f t="shared" si="230"/>
        <v>0</v>
      </c>
      <c r="DQ76" s="17">
        <f t="shared" si="231"/>
        <v>0</v>
      </c>
      <c r="DR76" s="17">
        <f t="shared" si="232"/>
        <v>0</v>
      </c>
      <c r="DS76" s="17">
        <f t="shared" si="233"/>
        <v>0</v>
      </c>
      <c r="DT76" s="17">
        <f t="shared" si="234"/>
        <v>0</v>
      </c>
      <c r="DU76" s="17">
        <f t="shared" si="235"/>
        <v>0</v>
      </c>
      <c r="DV76" s="17">
        <f t="shared" si="236"/>
        <v>0</v>
      </c>
      <c r="DW76" s="17">
        <f t="shared" si="237"/>
        <v>0</v>
      </c>
      <c r="DX76" s="17">
        <f t="shared" si="238"/>
        <v>0</v>
      </c>
      <c r="DY76" s="17">
        <f t="shared" si="239"/>
        <v>0</v>
      </c>
      <c r="DZ76" s="17">
        <f t="shared" si="240"/>
        <v>0</v>
      </c>
      <c r="EA76" s="17">
        <f t="shared" si="241"/>
        <v>0</v>
      </c>
      <c r="EB76" s="17">
        <f t="shared" si="242"/>
        <v>0</v>
      </c>
      <c r="EC76" s="17">
        <f t="shared" si="243"/>
        <v>0</v>
      </c>
      <c r="ED76" s="17">
        <f t="shared" si="244"/>
        <v>0</v>
      </c>
      <c r="EE76" s="17">
        <f t="shared" si="245"/>
        <v>0</v>
      </c>
      <c r="EF76" s="17">
        <f t="shared" si="246"/>
        <v>0</v>
      </c>
      <c r="EG76" s="17">
        <f t="shared" si="247"/>
        <v>0</v>
      </c>
      <c r="EH76" s="17">
        <f t="shared" si="248"/>
        <v>0</v>
      </c>
      <c r="EI76" s="17">
        <f t="shared" si="249"/>
        <v>0</v>
      </c>
      <c r="EJ76" s="17">
        <f t="shared" si="250"/>
        <v>0</v>
      </c>
      <c r="EK76" s="17">
        <f t="shared" si="251"/>
        <v>0</v>
      </c>
      <c r="EL76" s="17">
        <f t="shared" si="252"/>
        <v>0</v>
      </c>
      <c r="EM76" s="17">
        <f t="shared" si="253"/>
        <v>0</v>
      </c>
      <c r="EN76" s="17">
        <f t="shared" si="254"/>
        <v>0</v>
      </c>
      <c r="EO76" s="17">
        <f t="shared" si="255"/>
        <v>0</v>
      </c>
      <c r="EP76" s="17">
        <f t="shared" si="256"/>
        <v>0</v>
      </c>
      <c r="EQ76" s="17">
        <f t="shared" si="257"/>
        <v>0</v>
      </c>
      <c r="ER76" s="17">
        <f t="shared" si="258"/>
        <v>0</v>
      </c>
      <c r="ES76" s="17">
        <f t="shared" si="259"/>
        <v>0</v>
      </c>
      <c r="ET76" s="17">
        <f t="shared" si="260"/>
        <v>0</v>
      </c>
      <c r="EU76" s="17">
        <f t="shared" si="261"/>
        <v>0</v>
      </c>
      <c r="EV76" s="17">
        <f t="shared" si="262"/>
        <v>0</v>
      </c>
      <c r="EW76" s="17">
        <f t="shared" si="263"/>
        <v>0</v>
      </c>
      <c r="EX76" s="17">
        <f t="shared" si="264"/>
        <v>0</v>
      </c>
      <c r="EY76" s="17">
        <f t="shared" si="265"/>
        <v>0</v>
      </c>
      <c r="EZ76" s="17">
        <f t="shared" si="266"/>
        <v>0</v>
      </c>
      <c r="FA76" s="17">
        <f t="shared" si="267"/>
        <v>0</v>
      </c>
      <c r="FB76" s="17">
        <f t="shared" si="268"/>
        <v>0</v>
      </c>
      <c r="FC76" s="17">
        <f t="shared" si="269"/>
        <v>0</v>
      </c>
      <c r="FD76" s="17">
        <f t="shared" si="270"/>
        <v>0</v>
      </c>
    </row>
    <row r="77" spans="1:160" x14ac:dyDescent="0.25">
      <c r="A77">
        <v>71</v>
      </c>
      <c r="G77" s="28"/>
      <c r="H77" s="16"/>
      <c r="K77" s="23"/>
      <c r="X77">
        <f t="shared" si="138"/>
        <v>0</v>
      </c>
      <c r="Y77">
        <f t="shared" si="136"/>
        <v>0</v>
      </c>
      <c r="Z77">
        <f t="shared" si="139"/>
        <v>0</v>
      </c>
      <c r="AA77">
        <f t="shared" si="140"/>
        <v>0</v>
      </c>
      <c r="AB77">
        <f t="shared" si="141"/>
        <v>0</v>
      </c>
      <c r="AC77">
        <f t="shared" si="142"/>
        <v>0</v>
      </c>
      <c r="AD77">
        <f t="shared" si="143"/>
        <v>0</v>
      </c>
      <c r="AE77">
        <f t="shared" si="144"/>
        <v>0</v>
      </c>
      <c r="AF77">
        <f t="shared" si="145"/>
        <v>0</v>
      </c>
      <c r="AG77">
        <f t="shared" si="146"/>
        <v>0</v>
      </c>
      <c r="AH77">
        <f t="shared" si="147"/>
        <v>0</v>
      </c>
      <c r="AI77">
        <f t="shared" si="148"/>
        <v>0</v>
      </c>
      <c r="AJ77">
        <f t="shared" si="149"/>
        <v>0</v>
      </c>
      <c r="AK77">
        <f t="shared" si="150"/>
        <v>0</v>
      </c>
      <c r="AL77">
        <f t="shared" si="137"/>
        <v>0</v>
      </c>
      <c r="AN77" s="17">
        <f t="shared" si="151"/>
        <v>0</v>
      </c>
      <c r="AO77" s="17">
        <f t="shared" si="152"/>
        <v>0</v>
      </c>
      <c r="AP77" s="17">
        <f t="shared" si="153"/>
        <v>0</v>
      </c>
      <c r="AQ77" s="17">
        <f t="shared" si="154"/>
        <v>0</v>
      </c>
      <c r="AR77" s="17">
        <f t="shared" si="155"/>
        <v>0</v>
      </c>
      <c r="AS77" s="17">
        <f t="shared" si="156"/>
        <v>0</v>
      </c>
      <c r="AT77" s="17">
        <f t="shared" si="157"/>
        <v>0</v>
      </c>
      <c r="AU77" s="17">
        <f t="shared" si="158"/>
        <v>0</v>
      </c>
      <c r="AW77" s="17">
        <f t="shared" si="159"/>
        <v>0</v>
      </c>
      <c r="AX77" s="17">
        <f t="shared" si="160"/>
        <v>0</v>
      </c>
      <c r="AY77" s="17">
        <f t="shared" si="161"/>
        <v>0</v>
      </c>
      <c r="AZ77" s="17">
        <f t="shared" si="162"/>
        <v>0</v>
      </c>
      <c r="BA77" s="17">
        <f t="shared" si="163"/>
        <v>0</v>
      </c>
      <c r="BB77" s="17">
        <f t="shared" si="164"/>
        <v>0</v>
      </c>
      <c r="BC77" s="17">
        <f t="shared" si="165"/>
        <v>0</v>
      </c>
      <c r="BD77" s="17">
        <f t="shared" si="166"/>
        <v>0</v>
      </c>
      <c r="BE77" s="17">
        <f t="shared" si="167"/>
        <v>0</v>
      </c>
      <c r="BF77" s="17">
        <f t="shared" si="168"/>
        <v>0</v>
      </c>
      <c r="BG77" s="17">
        <f t="shared" si="169"/>
        <v>0</v>
      </c>
      <c r="BH77" s="17">
        <f t="shared" si="170"/>
        <v>0</v>
      </c>
      <c r="BI77" s="17">
        <f t="shared" si="171"/>
        <v>0</v>
      </c>
      <c r="BJ77" s="17">
        <f t="shared" si="172"/>
        <v>0</v>
      </c>
      <c r="BK77" s="17">
        <f t="shared" si="173"/>
        <v>0</v>
      </c>
      <c r="BL77" s="17">
        <f t="shared" si="174"/>
        <v>0</v>
      </c>
      <c r="BM77" s="17">
        <f t="shared" si="175"/>
        <v>0</v>
      </c>
      <c r="BN77" s="17">
        <f t="shared" si="176"/>
        <v>0</v>
      </c>
      <c r="BO77" s="17">
        <f t="shared" si="177"/>
        <v>0</v>
      </c>
      <c r="BP77" s="17">
        <f t="shared" si="178"/>
        <v>0</v>
      </c>
      <c r="BQ77" s="17">
        <f t="shared" si="179"/>
        <v>0</v>
      </c>
      <c r="BR77" s="17">
        <f t="shared" si="180"/>
        <v>0</v>
      </c>
      <c r="BS77" s="17">
        <f t="shared" si="181"/>
        <v>0</v>
      </c>
      <c r="BT77" s="17">
        <f t="shared" si="182"/>
        <v>0</v>
      </c>
      <c r="BU77" s="17">
        <f t="shared" si="183"/>
        <v>0</v>
      </c>
      <c r="BV77" s="17">
        <f t="shared" si="184"/>
        <v>0</v>
      </c>
      <c r="BW77" s="17">
        <f t="shared" si="185"/>
        <v>0</v>
      </c>
      <c r="BX77" s="17">
        <f t="shared" si="186"/>
        <v>0</v>
      </c>
      <c r="BY77" s="17">
        <f t="shared" si="187"/>
        <v>0</v>
      </c>
      <c r="BZ77" s="17">
        <f t="shared" si="188"/>
        <v>0</v>
      </c>
      <c r="CA77" s="17">
        <f t="shared" si="189"/>
        <v>0</v>
      </c>
      <c r="CB77" s="17">
        <f t="shared" si="190"/>
        <v>0</v>
      </c>
      <c r="CC77" s="17">
        <f t="shared" si="191"/>
        <v>0</v>
      </c>
      <c r="CD77" s="17">
        <f t="shared" si="192"/>
        <v>0</v>
      </c>
      <c r="CE77" s="17">
        <f t="shared" si="193"/>
        <v>0</v>
      </c>
      <c r="CF77" s="17">
        <f t="shared" si="194"/>
        <v>0</v>
      </c>
      <c r="CG77" s="17">
        <f t="shared" si="195"/>
        <v>0</v>
      </c>
      <c r="CH77" s="17">
        <f t="shared" si="196"/>
        <v>0</v>
      </c>
      <c r="CI77" s="17">
        <f t="shared" si="197"/>
        <v>0</v>
      </c>
      <c r="CJ77" s="17">
        <f t="shared" si="198"/>
        <v>0</v>
      </c>
      <c r="CK77" s="17">
        <f t="shared" si="199"/>
        <v>0</v>
      </c>
      <c r="CL77" s="17">
        <f t="shared" si="200"/>
        <v>0</v>
      </c>
      <c r="CM77" s="17">
        <f t="shared" si="201"/>
        <v>0</v>
      </c>
      <c r="CN77" s="17">
        <f t="shared" si="202"/>
        <v>0</v>
      </c>
      <c r="CO77" s="17">
        <f t="shared" si="203"/>
        <v>0</v>
      </c>
      <c r="CP77" s="17">
        <f t="shared" si="204"/>
        <v>0</v>
      </c>
      <c r="CQ77" s="17">
        <f t="shared" si="205"/>
        <v>0</v>
      </c>
      <c r="CR77" s="17">
        <f t="shared" si="206"/>
        <v>0</v>
      </c>
      <c r="CS77" s="17">
        <f t="shared" si="207"/>
        <v>0</v>
      </c>
      <c r="CT77" s="17">
        <f t="shared" si="208"/>
        <v>0</v>
      </c>
      <c r="CU77" s="17">
        <f t="shared" si="209"/>
        <v>0</v>
      </c>
      <c r="CV77" s="17">
        <f t="shared" si="210"/>
        <v>0</v>
      </c>
      <c r="CW77" s="17">
        <f t="shared" si="211"/>
        <v>0</v>
      </c>
      <c r="CX77" s="17">
        <f t="shared" si="212"/>
        <v>0</v>
      </c>
      <c r="CY77" s="17">
        <f t="shared" si="213"/>
        <v>0</v>
      </c>
      <c r="CZ77" s="17">
        <f t="shared" si="214"/>
        <v>0</v>
      </c>
      <c r="DA77" s="17">
        <f t="shared" si="215"/>
        <v>0</v>
      </c>
      <c r="DB77" s="17">
        <f t="shared" si="216"/>
        <v>0</v>
      </c>
      <c r="DC77" s="17">
        <f t="shared" si="217"/>
        <v>0</v>
      </c>
      <c r="DD77" s="17">
        <f t="shared" si="218"/>
        <v>0</v>
      </c>
      <c r="DE77" s="17">
        <f t="shared" si="219"/>
        <v>0</v>
      </c>
      <c r="DF77" s="17">
        <f t="shared" si="220"/>
        <v>0</v>
      </c>
      <c r="DG77" s="17">
        <f t="shared" si="221"/>
        <v>0</v>
      </c>
      <c r="DH77" s="17">
        <f t="shared" si="222"/>
        <v>0</v>
      </c>
      <c r="DI77" s="17">
        <f t="shared" si="223"/>
        <v>0</v>
      </c>
      <c r="DJ77" s="17">
        <f t="shared" si="224"/>
        <v>0</v>
      </c>
      <c r="DK77" s="17">
        <f t="shared" si="225"/>
        <v>0</v>
      </c>
      <c r="DL77" s="17">
        <f t="shared" si="226"/>
        <v>0</v>
      </c>
      <c r="DM77" s="17">
        <f t="shared" si="227"/>
        <v>0</v>
      </c>
      <c r="DN77" s="17">
        <f t="shared" si="228"/>
        <v>0</v>
      </c>
      <c r="DO77" s="17">
        <f t="shared" si="229"/>
        <v>0</v>
      </c>
      <c r="DP77" s="17">
        <f t="shared" si="230"/>
        <v>0</v>
      </c>
      <c r="DQ77" s="17">
        <f t="shared" si="231"/>
        <v>0</v>
      </c>
      <c r="DR77" s="17">
        <f t="shared" si="232"/>
        <v>0</v>
      </c>
      <c r="DS77" s="17">
        <f t="shared" si="233"/>
        <v>0</v>
      </c>
      <c r="DT77" s="17">
        <f t="shared" si="234"/>
        <v>0</v>
      </c>
      <c r="DU77" s="17">
        <f t="shared" si="235"/>
        <v>0</v>
      </c>
      <c r="DV77" s="17">
        <f t="shared" si="236"/>
        <v>0</v>
      </c>
      <c r="DW77" s="17">
        <f t="shared" si="237"/>
        <v>0</v>
      </c>
      <c r="DX77" s="17">
        <f t="shared" si="238"/>
        <v>0</v>
      </c>
      <c r="DY77" s="17">
        <f t="shared" si="239"/>
        <v>0</v>
      </c>
      <c r="DZ77" s="17">
        <f t="shared" si="240"/>
        <v>0</v>
      </c>
      <c r="EA77" s="17">
        <f t="shared" si="241"/>
        <v>0</v>
      </c>
      <c r="EB77" s="17">
        <f t="shared" si="242"/>
        <v>0</v>
      </c>
      <c r="EC77" s="17">
        <f t="shared" si="243"/>
        <v>0</v>
      </c>
      <c r="ED77" s="17">
        <f t="shared" si="244"/>
        <v>0</v>
      </c>
      <c r="EE77" s="17">
        <f t="shared" si="245"/>
        <v>0</v>
      </c>
      <c r="EF77" s="17">
        <f t="shared" si="246"/>
        <v>0</v>
      </c>
      <c r="EG77" s="17">
        <f t="shared" si="247"/>
        <v>0</v>
      </c>
      <c r="EH77" s="17">
        <f t="shared" si="248"/>
        <v>0</v>
      </c>
      <c r="EI77" s="17">
        <f t="shared" si="249"/>
        <v>0</v>
      </c>
      <c r="EJ77" s="17">
        <f t="shared" si="250"/>
        <v>0</v>
      </c>
      <c r="EK77" s="17">
        <f t="shared" si="251"/>
        <v>0</v>
      </c>
      <c r="EL77" s="17">
        <f t="shared" si="252"/>
        <v>0</v>
      </c>
      <c r="EM77" s="17">
        <f t="shared" si="253"/>
        <v>0</v>
      </c>
      <c r="EN77" s="17">
        <f t="shared" si="254"/>
        <v>0</v>
      </c>
      <c r="EO77" s="17">
        <f t="shared" si="255"/>
        <v>0</v>
      </c>
      <c r="EP77" s="17">
        <f t="shared" si="256"/>
        <v>0</v>
      </c>
      <c r="EQ77" s="17">
        <f t="shared" si="257"/>
        <v>0</v>
      </c>
      <c r="ER77" s="17">
        <f t="shared" si="258"/>
        <v>0</v>
      </c>
      <c r="ES77" s="17">
        <f t="shared" si="259"/>
        <v>0</v>
      </c>
      <c r="ET77" s="17">
        <f t="shared" si="260"/>
        <v>0</v>
      </c>
      <c r="EU77" s="17">
        <f t="shared" si="261"/>
        <v>0</v>
      </c>
      <c r="EV77" s="17">
        <f t="shared" si="262"/>
        <v>0</v>
      </c>
      <c r="EW77" s="17">
        <f t="shared" si="263"/>
        <v>0</v>
      </c>
      <c r="EX77" s="17">
        <f t="shared" si="264"/>
        <v>0</v>
      </c>
      <c r="EY77" s="17">
        <f t="shared" si="265"/>
        <v>0</v>
      </c>
      <c r="EZ77" s="17">
        <f t="shared" si="266"/>
        <v>0</v>
      </c>
      <c r="FA77" s="17">
        <f t="shared" si="267"/>
        <v>0</v>
      </c>
      <c r="FB77" s="17">
        <f t="shared" si="268"/>
        <v>0</v>
      </c>
      <c r="FC77" s="17">
        <f t="shared" si="269"/>
        <v>0</v>
      </c>
      <c r="FD77" s="17">
        <f t="shared" si="270"/>
        <v>0</v>
      </c>
    </row>
    <row r="78" spans="1:160" x14ac:dyDescent="0.25">
      <c r="A78">
        <v>72</v>
      </c>
      <c r="G78" s="28"/>
      <c r="H78" s="16"/>
      <c r="K78" s="23"/>
      <c r="X78">
        <f t="shared" si="138"/>
        <v>0</v>
      </c>
      <c r="Y78">
        <f t="shared" si="136"/>
        <v>0</v>
      </c>
      <c r="Z78">
        <f t="shared" si="139"/>
        <v>0</v>
      </c>
      <c r="AA78">
        <f t="shared" si="140"/>
        <v>0</v>
      </c>
      <c r="AB78">
        <f t="shared" si="141"/>
        <v>0</v>
      </c>
      <c r="AC78">
        <f t="shared" si="142"/>
        <v>0</v>
      </c>
      <c r="AD78">
        <f t="shared" si="143"/>
        <v>0</v>
      </c>
      <c r="AE78">
        <f t="shared" si="144"/>
        <v>0</v>
      </c>
      <c r="AF78">
        <f t="shared" si="145"/>
        <v>0</v>
      </c>
      <c r="AG78">
        <f t="shared" si="146"/>
        <v>0</v>
      </c>
      <c r="AH78">
        <f t="shared" si="147"/>
        <v>0</v>
      </c>
      <c r="AI78">
        <f t="shared" si="148"/>
        <v>0</v>
      </c>
      <c r="AJ78">
        <f t="shared" si="149"/>
        <v>0</v>
      </c>
      <c r="AK78">
        <f t="shared" si="150"/>
        <v>0</v>
      </c>
      <c r="AL78">
        <f t="shared" si="137"/>
        <v>0</v>
      </c>
      <c r="AN78" s="17">
        <f t="shared" si="151"/>
        <v>0</v>
      </c>
      <c r="AO78" s="17">
        <f t="shared" si="152"/>
        <v>0</v>
      </c>
      <c r="AP78" s="17">
        <f t="shared" si="153"/>
        <v>0</v>
      </c>
      <c r="AQ78" s="17">
        <f t="shared" si="154"/>
        <v>0</v>
      </c>
      <c r="AR78" s="17">
        <f t="shared" si="155"/>
        <v>0</v>
      </c>
      <c r="AS78" s="17">
        <f t="shared" si="156"/>
        <v>0</v>
      </c>
      <c r="AT78" s="17">
        <f t="shared" si="157"/>
        <v>0</v>
      </c>
      <c r="AU78" s="17">
        <f t="shared" si="158"/>
        <v>0</v>
      </c>
      <c r="AW78" s="17">
        <f t="shared" si="159"/>
        <v>0</v>
      </c>
      <c r="AX78" s="17">
        <f t="shared" si="160"/>
        <v>0</v>
      </c>
      <c r="AY78" s="17">
        <f t="shared" si="161"/>
        <v>0</v>
      </c>
      <c r="AZ78" s="17">
        <f t="shared" si="162"/>
        <v>0</v>
      </c>
      <c r="BA78" s="17">
        <f t="shared" si="163"/>
        <v>0</v>
      </c>
      <c r="BB78" s="17">
        <f t="shared" si="164"/>
        <v>0</v>
      </c>
      <c r="BC78" s="17">
        <f t="shared" si="165"/>
        <v>0</v>
      </c>
      <c r="BD78" s="17">
        <f t="shared" si="166"/>
        <v>0</v>
      </c>
      <c r="BE78" s="17">
        <f t="shared" si="167"/>
        <v>0</v>
      </c>
      <c r="BF78" s="17">
        <f t="shared" si="168"/>
        <v>0</v>
      </c>
      <c r="BG78" s="17">
        <f t="shared" si="169"/>
        <v>0</v>
      </c>
      <c r="BH78" s="17">
        <f t="shared" si="170"/>
        <v>0</v>
      </c>
      <c r="BI78" s="17">
        <f t="shared" si="171"/>
        <v>0</v>
      </c>
      <c r="BJ78" s="17">
        <f t="shared" si="172"/>
        <v>0</v>
      </c>
      <c r="BK78" s="17">
        <f t="shared" si="173"/>
        <v>0</v>
      </c>
      <c r="BL78" s="17">
        <f t="shared" si="174"/>
        <v>0</v>
      </c>
      <c r="BM78" s="17">
        <f t="shared" si="175"/>
        <v>0</v>
      </c>
      <c r="BN78" s="17">
        <f t="shared" si="176"/>
        <v>0</v>
      </c>
      <c r="BO78" s="17">
        <f t="shared" si="177"/>
        <v>0</v>
      </c>
      <c r="BP78" s="17">
        <f t="shared" si="178"/>
        <v>0</v>
      </c>
      <c r="BQ78" s="17">
        <f t="shared" si="179"/>
        <v>0</v>
      </c>
      <c r="BR78" s="17">
        <f t="shared" si="180"/>
        <v>0</v>
      </c>
      <c r="BS78" s="17">
        <f t="shared" si="181"/>
        <v>0</v>
      </c>
      <c r="BT78" s="17">
        <f t="shared" si="182"/>
        <v>0</v>
      </c>
      <c r="BU78" s="17">
        <f t="shared" si="183"/>
        <v>0</v>
      </c>
      <c r="BV78" s="17">
        <f t="shared" si="184"/>
        <v>0</v>
      </c>
      <c r="BW78" s="17">
        <f t="shared" si="185"/>
        <v>0</v>
      </c>
      <c r="BX78" s="17">
        <f t="shared" si="186"/>
        <v>0</v>
      </c>
      <c r="BY78" s="17">
        <f t="shared" si="187"/>
        <v>0</v>
      </c>
      <c r="BZ78" s="17">
        <f t="shared" si="188"/>
        <v>0</v>
      </c>
      <c r="CA78" s="17">
        <f t="shared" si="189"/>
        <v>0</v>
      </c>
      <c r="CB78" s="17">
        <f t="shared" si="190"/>
        <v>0</v>
      </c>
      <c r="CC78" s="17">
        <f t="shared" si="191"/>
        <v>0</v>
      </c>
      <c r="CD78" s="17">
        <f t="shared" si="192"/>
        <v>0</v>
      </c>
      <c r="CE78" s="17">
        <f t="shared" si="193"/>
        <v>0</v>
      </c>
      <c r="CF78" s="17">
        <f t="shared" si="194"/>
        <v>0</v>
      </c>
      <c r="CG78" s="17">
        <f t="shared" si="195"/>
        <v>0</v>
      </c>
      <c r="CH78" s="17">
        <f t="shared" si="196"/>
        <v>0</v>
      </c>
      <c r="CI78" s="17">
        <f t="shared" si="197"/>
        <v>0</v>
      </c>
      <c r="CJ78" s="17">
        <f t="shared" si="198"/>
        <v>0</v>
      </c>
      <c r="CK78" s="17">
        <f t="shared" si="199"/>
        <v>0</v>
      </c>
      <c r="CL78" s="17">
        <f t="shared" si="200"/>
        <v>0</v>
      </c>
      <c r="CM78" s="17">
        <f t="shared" si="201"/>
        <v>0</v>
      </c>
      <c r="CN78" s="17">
        <f t="shared" si="202"/>
        <v>0</v>
      </c>
      <c r="CO78" s="17">
        <f t="shared" si="203"/>
        <v>0</v>
      </c>
      <c r="CP78" s="17">
        <f t="shared" si="204"/>
        <v>0</v>
      </c>
      <c r="CQ78" s="17">
        <f t="shared" si="205"/>
        <v>0</v>
      </c>
      <c r="CR78" s="17">
        <f t="shared" si="206"/>
        <v>0</v>
      </c>
      <c r="CS78" s="17">
        <f t="shared" si="207"/>
        <v>0</v>
      </c>
      <c r="CT78" s="17">
        <f t="shared" si="208"/>
        <v>0</v>
      </c>
      <c r="CU78" s="17">
        <f t="shared" si="209"/>
        <v>0</v>
      </c>
      <c r="CV78" s="17">
        <f t="shared" si="210"/>
        <v>0</v>
      </c>
      <c r="CW78" s="17">
        <f t="shared" si="211"/>
        <v>0</v>
      </c>
      <c r="CX78" s="17">
        <f t="shared" si="212"/>
        <v>0</v>
      </c>
      <c r="CY78" s="17">
        <f t="shared" si="213"/>
        <v>0</v>
      </c>
      <c r="CZ78" s="17">
        <f t="shared" si="214"/>
        <v>0</v>
      </c>
      <c r="DA78" s="17">
        <f t="shared" si="215"/>
        <v>0</v>
      </c>
      <c r="DB78" s="17">
        <f t="shared" si="216"/>
        <v>0</v>
      </c>
      <c r="DC78" s="17">
        <f t="shared" si="217"/>
        <v>0</v>
      </c>
      <c r="DD78" s="17">
        <f t="shared" si="218"/>
        <v>0</v>
      </c>
      <c r="DE78" s="17">
        <f t="shared" si="219"/>
        <v>0</v>
      </c>
      <c r="DF78" s="17">
        <f t="shared" si="220"/>
        <v>0</v>
      </c>
      <c r="DG78" s="17">
        <f t="shared" si="221"/>
        <v>0</v>
      </c>
      <c r="DH78" s="17">
        <f t="shared" si="222"/>
        <v>0</v>
      </c>
      <c r="DI78" s="17">
        <f t="shared" si="223"/>
        <v>0</v>
      </c>
      <c r="DJ78" s="17">
        <f t="shared" si="224"/>
        <v>0</v>
      </c>
      <c r="DK78" s="17">
        <f t="shared" si="225"/>
        <v>0</v>
      </c>
      <c r="DL78" s="17">
        <f t="shared" si="226"/>
        <v>0</v>
      </c>
      <c r="DM78" s="17">
        <f t="shared" si="227"/>
        <v>0</v>
      </c>
      <c r="DN78" s="17">
        <f t="shared" si="228"/>
        <v>0</v>
      </c>
      <c r="DO78" s="17">
        <f t="shared" si="229"/>
        <v>0</v>
      </c>
      <c r="DP78" s="17">
        <f t="shared" si="230"/>
        <v>0</v>
      </c>
      <c r="DQ78" s="17">
        <f t="shared" si="231"/>
        <v>0</v>
      </c>
      <c r="DR78" s="17">
        <f t="shared" si="232"/>
        <v>0</v>
      </c>
      <c r="DS78" s="17">
        <f t="shared" si="233"/>
        <v>0</v>
      </c>
      <c r="DT78" s="17">
        <f t="shared" si="234"/>
        <v>0</v>
      </c>
      <c r="DU78" s="17">
        <f t="shared" si="235"/>
        <v>0</v>
      </c>
      <c r="DV78" s="17">
        <f t="shared" si="236"/>
        <v>0</v>
      </c>
      <c r="DW78" s="17">
        <f t="shared" si="237"/>
        <v>0</v>
      </c>
      <c r="DX78" s="17">
        <f t="shared" si="238"/>
        <v>0</v>
      </c>
      <c r="DY78" s="17">
        <f t="shared" si="239"/>
        <v>0</v>
      </c>
      <c r="DZ78" s="17">
        <f t="shared" si="240"/>
        <v>0</v>
      </c>
      <c r="EA78" s="17">
        <f t="shared" si="241"/>
        <v>0</v>
      </c>
      <c r="EB78" s="17">
        <f t="shared" si="242"/>
        <v>0</v>
      </c>
      <c r="EC78" s="17">
        <f t="shared" si="243"/>
        <v>0</v>
      </c>
      <c r="ED78" s="17">
        <f t="shared" si="244"/>
        <v>0</v>
      </c>
      <c r="EE78" s="17">
        <f t="shared" si="245"/>
        <v>0</v>
      </c>
      <c r="EF78" s="17">
        <f t="shared" si="246"/>
        <v>0</v>
      </c>
      <c r="EG78" s="17">
        <f t="shared" si="247"/>
        <v>0</v>
      </c>
      <c r="EH78" s="17">
        <f t="shared" si="248"/>
        <v>0</v>
      </c>
      <c r="EI78" s="17">
        <f t="shared" si="249"/>
        <v>0</v>
      </c>
      <c r="EJ78" s="17">
        <f t="shared" si="250"/>
        <v>0</v>
      </c>
      <c r="EK78" s="17">
        <f t="shared" si="251"/>
        <v>0</v>
      </c>
      <c r="EL78" s="17">
        <f t="shared" si="252"/>
        <v>0</v>
      </c>
      <c r="EM78" s="17">
        <f t="shared" si="253"/>
        <v>0</v>
      </c>
      <c r="EN78" s="17">
        <f t="shared" si="254"/>
        <v>0</v>
      </c>
      <c r="EO78" s="17">
        <f t="shared" si="255"/>
        <v>0</v>
      </c>
      <c r="EP78" s="17">
        <f t="shared" si="256"/>
        <v>0</v>
      </c>
      <c r="EQ78" s="17">
        <f t="shared" si="257"/>
        <v>0</v>
      </c>
      <c r="ER78" s="17">
        <f t="shared" si="258"/>
        <v>0</v>
      </c>
      <c r="ES78" s="17">
        <f t="shared" si="259"/>
        <v>0</v>
      </c>
      <c r="ET78" s="17">
        <f t="shared" si="260"/>
        <v>0</v>
      </c>
      <c r="EU78" s="17">
        <f t="shared" si="261"/>
        <v>0</v>
      </c>
      <c r="EV78" s="17">
        <f t="shared" si="262"/>
        <v>0</v>
      </c>
      <c r="EW78" s="17">
        <f t="shared" si="263"/>
        <v>0</v>
      </c>
      <c r="EX78" s="17">
        <f t="shared" si="264"/>
        <v>0</v>
      </c>
      <c r="EY78" s="17">
        <f t="shared" si="265"/>
        <v>0</v>
      </c>
      <c r="EZ78" s="17">
        <f t="shared" si="266"/>
        <v>0</v>
      </c>
      <c r="FA78" s="17">
        <f t="shared" si="267"/>
        <v>0</v>
      </c>
      <c r="FB78" s="17">
        <f t="shared" si="268"/>
        <v>0</v>
      </c>
      <c r="FC78" s="17">
        <f t="shared" si="269"/>
        <v>0</v>
      </c>
      <c r="FD78" s="17">
        <f t="shared" si="270"/>
        <v>0</v>
      </c>
    </row>
    <row r="79" spans="1:160" x14ac:dyDescent="0.25">
      <c r="A79">
        <v>73</v>
      </c>
      <c r="G79" s="28"/>
      <c r="H79" s="16"/>
      <c r="K79" s="23"/>
      <c r="X79">
        <f t="shared" si="138"/>
        <v>0</v>
      </c>
      <c r="Y79">
        <f t="shared" si="136"/>
        <v>0</v>
      </c>
      <c r="Z79">
        <f t="shared" si="139"/>
        <v>0</v>
      </c>
      <c r="AA79">
        <f t="shared" si="140"/>
        <v>0</v>
      </c>
      <c r="AB79">
        <f t="shared" si="141"/>
        <v>0</v>
      </c>
      <c r="AC79">
        <f t="shared" si="142"/>
        <v>0</v>
      </c>
      <c r="AD79">
        <f t="shared" si="143"/>
        <v>0</v>
      </c>
      <c r="AE79">
        <f t="shared" si="144"/>
        <v>0</v>
      </c>
      <c r="AF79">
        <f t="shared" si="145"/>
        <v>0</v>
      </c>
      <c r="AG79">
        <f t="shared" si="146"/>
        <v>0</v>
      </c>
      <c r="AH79">
        <f t="shared" si="147"/>
        <v>0</v>
      </c>
      <c r="AI79">
        <f t="shared" si="148"/>
        <v>0</v>
      </c>
      <c r="AJ79">
        <f t="shared" si="149"/>
        <v>0</v>
      </c>
      <c r="AK79">
        <f t="shared" si="150"/>
        <v>0</v>
      </c>
      <c r="AL79">
        <f t="shared" si="137"/>
        <v>0</v>
      </c>
      <c r="AN79" s="17">
        <f t="shared" si="151"/>
        <v>0</v>
      </c>
      <c r="AO79" s="17">
        <f t="shared" si="152"/>
        <v>0</v>
      </c>
      <c r="AP79" s="17">
        <f t="shared" si="153"/>
        <v>0</v>
      </c>
      <c r="AQ79" s="17">
        <f t="shared" si="154"/>
        <v>0</v>
      </c>
      <c r="AR79" s="17">
        <f t="shared" si="155"/>
        <v>0</v>
      </c>
      <c r="AS79" s="17">
        <f t="shared" si="156"/>
        <v>0</v>
      </c>
      <c r="AT79" s="17">
        <f t="shared" si="157"/>
        <v>0</v>
      </c>
      <c r="AU79" s="17">
        <f t="shared" si="158"/>
        <v>0</v>
      </c>
      <c r="AW79" s="17">
        <f t="shared" si="159"/>
        <v>0</v>
      </c>
      <c r="AX79" s="17">
        <f t="shared" si="160"/>
        <v>0</v>
      </c>
      <c r="AY79" s="17">
        <f t="shared" si="161"/>
        <v>0</v>
      </c>
      <c r="AZ79" s="17">
        <f t="shared" si="162"/>
        <v>0</v>
      </c>
      <c r="BA79" s="17">
        <f t="shared" si="163"/>
        <v>0</v>
      </c>
      <c r="BB79" s="17">
        <f t="shared" si="164"/>
        <v>0</v>
      </c>
      <c r="BC79" s="17">
        <f t="shared" si="165"/>
        <v>0</v>
      </c>
      <c r="BD79" s="17">
        <f t="shared" si="166"/>
        <v>0</v>
      </c>
      <c r="BE79" s="17">
        <f t="shared" si="167"/>
        <v>0</v>
      </c>
      <c r="BF79" s="17">
        <f t="shared" si="168"/>
        <v>0</v>
      </c>
      <c r="BG79" s="17">
        <f t="shared" si="169"/>
        <v>0</v>
      </c>
      <c r="BH79" s="17">
        <f t="shared" si="170"/>
        <v>0</v>
      </c>
      <c r="BI79" s="17">
        <f t="shared" si="171"/>
        <v>0</v>
      </c>
      <c r="BJ79" s="17">
        <f t="shared" si="172"/>
        <v>0</v>
      </c>
      <c r="BK79" s="17">
        <f t="shared" si="173"/>
        <v>0</v>
      </c>
      <c r="BL79" s="17">
        <f t="shared" si="174"/>
        <v>0</v>
      </c>
      <c r="BM79" s="17">
        <f t="shared" si="175"/>
        <v>0</v>
      </c>
      <c r="BN79" s="17">
        <f t="shared" si="176"/>
        <v>0</v>
      </c>
      <c r="BO79" s="17">
        <f t="shared" si="177"/>
        <v>0</v>
      </c>
      <c r="BP79" s="17">
        <f t="shared" si="178"/>
        <v>0</v>
      </c>
      <c r="BQ79" s="17">
        <f t="shared" si="179"/>
        <v>0</v>
      </c>
      <c r="BR79" s="17">
        <f t="shared" si="180"/>
        <v>0</v>
      </c>
      <c r="BS79" s="17">
        <f t="shared" si="181"/>
        <v>0</v>
      </c>
      <c r="BT79" s="17">
        <f t="shared" si="182"/>
        <v>0</v>
      </c>
      <c r="BU79" s="17">
        <f t="shared" si="183"/>
        <v>0</v>
      </c>
      <c r="BV79" s="17">
        <f t="shared" si="184"/>
        <v>0</v>
      </c>
      <c r="BW79" s="17">
        <f t="shared" si="185"/>
        <v>0</v>
      </c>
      <c r="BX79" s="17">
        <f t="shared" si="186"/>
        <v>0</v>
      </c>
      <c r="BY79" s="17">
        <f t="shared" si="187"/>
        <v>0</v>
      </c>
      <c r="BZ79" s="17">
        <f t="shared" si="188"/>
        <v>0</v>
      </c>
      <c r="CA79" s="17">
        <f t="shared" si="189"/>
        <v>0</v>
      </c>
      <c r="CB79" s="17">
        <f t="shared" si="190"/>
        <v>0</v>
      </c>
      <c r="CC79" s="17">
        <f t="shared" si="191"/>
        <v>0</v>
      </c>
      <c r="CD79" s="17">
        <f t="shared" si="192"/>
        <v>0</v>
      </c>
      <c r="CE79" s="17">
        <f t="shared" si="193"/>
        <v>0</v>
      </c>
      <c r="CF79" s="17">
        <f t="shared" si="194"/>
        <v>0</v>
      </c>
      <c r="CG79" s="17">
        <f t="shared" si="195"/>
        <v>0</v>
      </c>
      <c r="CH79" s="17">
        <f t="shared" si="196"/>
        <v>0</v>
      </c>
      <c r="CI79" s="17">
        <f t="shared" si="197"/>
        <v>0</v>
      </c>
      <c r="CJ79" s="17">
        <f t="shared" si="198"/>
        <v>0</v>
      </c>
      <c r="CK79" s="17">
        <f t="shared" si="199"/>
        <v>0</v>
      </c>
      <c r="CL79" s="17">
        <f t="shared" si="200"/>
        <v>0</v>
      </c>
      <c r="CM79" s="17">
        <f t="shared" si="201"/>
        <v>0</v>
      </c>
      <c r="CN79" s="17">
        <f t="shared" si="202"/>
        <v>0</v>
      </c>
      <c r="CO79" s="17">
        <f t="shared" si="203"/>
        <v>0</v>
      </c>
      <c r="CP79" s="17">
        <f t="shared" si="204"/>
        <v>0</v>
      </c>
      <c r="CQ79" s="17">
        <f t="shared" si="205"/>
        <v>0</v>
      </c>
      <c r="CR79" s="17">
        <f t="shared" si="206"/>
        <v>0</v>
      </c>
      <c r="CS79" s="17">
        <f t="shared" si="207"/>
        <v>0</v>
      </c>
      <c r="CT79" s="17">
        <f t="shared" si="208"/>
        <v>0</v>
      </c>
      <c r="CU79" s="17">
        <f t="shared" si="209"/>
        <v>0</v>
      </c>
      <c r="CV79" s="17">
        <f t="shared" si="210"/>
        <v>0</v>
      </c>
      <c r="CW79" s="17">
        <f t="shared" si="211"/>
        <v>0</v>
      </c>
      <c r="CX79" s="17">
        <f t="shared" si="212"/>
        <v>0</v>
      </c>
      <c r="CY79" s="17">
        <f t="shared" si="213"/>
        <v>0</v>
      </c>
      <c r="CZ79" s="17">
        <f t="shared" si="214"/>
        <v>0</v>
      </c>
      <c r="DA79" s="17">
        <f t="shared" si="215"/>
        <v>0</v>
      </c>
      <c r="DB79" s="17">
        <f t="shared" si="216"/>
        <v>0</v>
      </c>
      <c r="DC79" s="17">
        <f t="shared" si="217"/>
        <v>0</v>
      </c>
      <c r="DD79" s="17">
        <f t="shared" si="218"/>
        <v>0</v>
      </c>
      <c r="DE79" s="17">
        <f t="shared" si="219"/>
        <v>0</v>
      </c>
      <c r="DF79" s="17">
        <f t="shared" si="220"/>
        <v>0</v>
      </c>
      <c r="DG79" s="17">
        <f t="shared" si="221"/>
        <v>0</v>
      </c>
      <c r="DH79" s="17">
        <f t="shared" si="222"/>
        <v>0</v>
      </c>
      <c r="DI79" s="17">
        <f t="shared" si="223"/>
        <v>0</v>
      </c>
      <c r="DJ79" s="17">
        <f t="shared" si="224"/>
        <v>0</v>
      </c>
      <c r="DK79" s="17">
        <f t="shared" si="225"/>
        <v>0</v>
      </c>
      <c r="DL79" s="17">
        <f t="shared" si="226"/>
        <v>0</v>
      </c>
      <c r="DM79" s="17">
        <f t="shared" si="227"/>
        <v>0</v>
      </c>
      <c r="DN79" s="17">
        <f t="shared" si="228"/>
        <v>0</v>
      </c>
      <c r="DO79" s="17">
        <f t="shared" si="229"/>
        <v>0</v>
      </c>
      <c r="DP79" s="17">
        <f t="shared" si="230"/>
        <v>0</v>
      </c>
      <c r="DQ79" s="17">
        <f t="shared" si="231"/>
        <v>0</v>
      </c>
      <c r="DR79" s="17">
        <f t="shared" si="232"/>
        <v>0</v>
      </c>
      <c r="DS79" s="17">
        <f t="shared" si="233"/>
        <v>0</v>
      </c>
      <c r="DT79" s="17">
        <f t="shared" si="234"/>
        <v>0</v>
      </c>
      <c r="DU79" s="17">
        <f t="shared" si="235"/>
        <v>0</v>
      </c>
      <c r="DV79" s="17">
        <f t="shared" si="236"/>
        <v>0</v>
      </c>
      <c r="DW79" s="17">
        <f t="shared" si="237"/>
        <v>0</v>
      </c>
      <c r="DX79" s="17">
        <f t="shared" si="238"/>
        <v>0</v>
      </c>
      <c r="DY79" s="17">
        <f t="shared" si="239"/>
        <v>0</v>
      </c>
      <c r="DZ79" s="17">
        <f t="shared" si="240"/>
        <v>0</v>
      </c>
      <c r="EA79" s="17">
        <f t="shared" si="241"/>
        <v>0</v>
      </c>
      <c r="EB79" s="17">
        <f t="shared" si="242"/>
        <v>0</v>
      </c>
      <c r="EC79" s="17">
        <f t="shared" si="243"/>
        <v>0</v>
      </c>
      <c r="ED79" s="17">
        <f t="shared" si="244"/>
        <v>0</v>
      </c>
      <c r="EE79" s="17">
        <f t="shared" si="245"/>
        <v>0</v>
      </c>
      <c r="EF79" s="17">
        <f t="shared" si="246"/>
        <v>0</v>
      </c>
      <c r="EG79" s="17">
        <f t="shared" si="247"/>
        <v>0</v>
      </c>
      <c r="EH79" s="17">
        <f t="shared" si="248"/>
        <v>0</v>
      </c>
      <c r="EI79" s="17">
        <f t="shared" si="249"/>
        <v>0</v>
      </c>
      <c r="EJ79" s="17">
        <f t="shared" si="250"/>
        <v>0</v>
      </c>
      <c r="EK79" s="17">
        <f t="shared" si="251"/>
        <v>0</v>
      </c>
      <c r="EL79" s="17">
        <f t="shared" si="252"/>
        <v>0</v>
      </c>
      <c r="EM79" s="17">
        <f t="shared" si="253"/>
        <v>0</v>
      </c>
      <c r="EN79" s="17">
        <f t="shared" si="254"/>
        <v>0</v>
      </c>
      <c r="EO79" s="17">
        <f t="shared" si="255"/>
        <v>0</v>
      </c>
      <c r="EP79" s="17">
        <f t="shared" si="256"/>
        <v>0</v>
      </c>
      <c r="EQ79" s="17">
        <f t="shared" si="257"/>
        <v>0</v>
      </c>
      <c r="ER79" s="17">
        <f t="shared" si="258"/>
        <v>0</v>
      </c>
      <c r="ES79" s="17">
        <f t="shared" si="259"/>
        <v>0</v>
      </c>
      <c r="ET79" s="17">
        <f t="shared" si="260"/>
        <v>0</v>
      </c>
      <c r="EU79" s="17">
        <f t="shared" si="261"/>
        <v>0</v>
      </c>
      <c r="EV79" s="17">
        <f t="shared" si="262"/>
        <v>0</v>
      </c>
      <c r="EW79" s="17">
        <f t="shared" si="263"/>
        <v>0</v>
      </c>
      <c r="EX79" s="17">
        <f t="shared" si="264"/>
        <v>0</v>
      </c>
      <c r="EY79" s="17">
        <f t="shared" si="265"/>
        <v>0</v>
      </c>
      <c r="EZ79" s="17">
        <f t="shared" si="266"/>
        <v>0</v>
      </c>
      <c r="FA79" s="17">
        <f t="shared" si="267"/>
        <v>0</v>
      </c>
      <c r="FB79" s="17">
        <f t="shared" si="268"/>
        <v>0</v>
      </c>
      <c r="FC79" s="17">
        <f t="shared" si="269"/>
        <v>0</v>
      </c>
      <c r="FD79" s="17">
        <f t="shared" si="270"/>
        <v>0</v>
      </c>
    </row>
    <row r="80" spans="1:160" x14ac:dyDescent="0.25">
      <c r="A80">
        <v>74</v>
      </c>
      <c r="G80" s="28"/>
      <c r="H80" s="16"/>
      <c r="K80" s="23"/>
      <c r="X80">
        <f t="shared" si="138"/>
        <v>0</v>
      </c>
      <c r="Y80">
        <f t="shared" si="136"/>
        <v>0</v>
      </c>
      <c r="Z80">
        <f t="shared" si="139"/>
        <v>0</v>
      </c>
      <c r="AA80">
        <f t="shared" si="140"/>
        <v>0</v>
      </c>
      <c r="AB80">
        <f t="shared" si="141"/>
        <v>0</v>
      </c>
      <c r="AC80">
        <f t="shared" si="142"/>
        <v>0</v>
      </c>
      <c r="AD80">
        <f t="shared" si="143"/>
        <v>0</v>
      </c>
      <c r="AE80">
        <f t="shared" si="144"/>
        <v>0</v>
      </c>
      <c r="AF80">
        <f t="shared" si="145"/>
        <v>0</v>
      </c>
      <c r="AG80">
        <f t="shared" si="146"/>
        <v>0</v>
      </c>
      <c r="AH80">
        <f t="shared" si="147"/>
        <v>0</v>
      </c>
      <c r="AI80">
        <f t="shared" si="148"/>
        <v>0</v>
      </c>
      <c r="AJ80">
        <f t="shared" si="149"/>
        <v>0</v>
      </c>
      <c r="AK80">
        <f t="shared" si="150"/>
        <v>0</v>
      </c>
      <c r="AL80">
        <f t="shared" si="137"/>
        <v>0</v>
      </c>
      <c r="AN80" s="17">
        <f t="shared" si="151"/>
        <v>0</v>
      </c>
      <c r="AO80" s="17">
        <f t="shared" si="152"/>
        <v>0</v>
      </c>
      <c r="AP80" s="17">
        <f t="shared" si="153"/>
        <v>0</v>
      </c>
      <c r="AQ80" s="17">
        <f t="shared" si="154"/>
        <v>0</v>
      </c>
      <c r="AR80" s="17">
        <f t="shared" si="155"/>
        <v>0</v>
      </c>
      <c r="AS80" s="17">
        <f t="shared" si="156"/>
        <v>0</v>
      </c>
      <c r="AT80" s="17">
        <f t="shared" si="157"/>
        <v>0</v>
      </c>
      <c r="AU80" s="17">
        <f t="shared" si="158"/>
        <v>0</v>
      </c>
      <c r="AW80" s="17">
        <f t="shared" si="159"/>
        <v>0</v>
      </c>
      <c r="AX80" s="17">
        <f t="shared" si="160"/>
        <v>0</v>
      </c>
      <c r="AY80" s="17">
        <f t="shared" si="161"/>
        <v>0</v>
      </c>
      <c r="AZ80" s="17">
        <f t="shared" si="162"/>
        <v>0</v>
      </c>
      <c r="BA80" s="17">
        <f t="shared" si="163"/>
        <v>0</v>
      </c>
      <c r="BB80" s="17">
        <f t="shared" si="164"/>
        <v>0</v>
      </c>
      <c r="BC80" s="17">
        <f t="shared" si="165"/>
        <v>0</v>
      </c>
      <c r="BD80" s="17">
        <f t="shared" si="166"/>
        <v>0</v>
      </c>
      <c r="BE80" s="17">
        <f t="shared" si="167"/>
        <v>0</v>
      </c>
      <c r="BF80" s="17">
        <f t="shared" si="168"/>
        <v>0</v>
      </c>
      <c r="BG80" s="17">
        <f t="shared" si="169"/>
        <v>0</v>
      </c>
      <c r="BH80" s="17">
        <f t="shared" si="170"/>
        <v>0</v>
      </c>
      <c r="BI80" s="17">
        <f t="shared" si="171"/>
        <v>0</v>
      </c>
      <c r="BJ80" s="17">
        <f t="shared" si="172"/>
        <v>0</v>
      </c>
      <c r="BK80" s="17">
        <f t="shared" si="173"/>
        <v>0</v>
      </c>
      <c r="BL80" s="17">
        <f t="shared" si="174"/>
        <v>0</v>
      </c>
      <c r="BM80" s="17">
        <f t="shared" si="175"/>
        <v>0</v>
      </c>
      <c r="BN80" s="17">
        <f t="shared" si="176"/>
        <v>0</v>
      </c>
      <c r="BO80" s="17">
        <f t="shared" si="177"/>
        <v>0</v>
      </c>
      <c r="BP80" s="17">
        <f t="shared" si="178"/>
        <v>0</v>
      </c>
      <c r="BQ80" s="17">
        <f t="shared" si="179"/>
        <v>0</v>
      </c>
      <c r="BR80" s="17">
        <f t="shared" si="180"/>
        <v>0</v>
      </c>
      <c r="BS80" s="17">
        <f t="shared" si="181"/>
        <v>0</v>
      </c>
      <c r="BT80" s="17">
        <f t="shared" si="182"/>
        <v>0</v>
      </c>
      <c r="BU80" s="17">
        <f t="shared" si="183"/>
        <v>0</v>
      </c>
      <c r="BV80" s="17">
        <f t="shared" si="184"/>
        <v>0</v>
      </c>
      <c r="BW80" s="17">
        <f t="shared" si="185"/>
        <v>0</v>
      </c>
      <c r="BX80" s="17">
        <f t="shared" si="186"/>
        <v>0</v>
      </c>
      <c r="BY80" s="17">
        <f t="shared" si="187"/>
        <v>0</v>
      </c>
      <c r="BZ80" s="17">
        <f t="shared" si="188"/>
        <v>0</v>
      </c>
      <c r="CA80" s="17">
        <f t="shared" si="189"/>
        <v>0</v>
      </c>
      <c r="CB80" s="17">
        <f t="shared" si="190"/>
        <v>0</v>
      </c>
      <c r="CC80" s="17">
        <f t="shared" si="191"/>
        <v>0</v>
      </c>
      <c r="CD80" s="17">
        <f t="shared" si="192"/>
        <v>0</v>
      </c>
      <c r="CE80" s="17">
        <f t="shared" si="193"/>
        <v>0</v>
      </c>
      <c r="CF80" s="17">
        <f t="shared" si="194"/>
        <v>0</v>
      </c>
      <c r="CG80" s="17">
        <f t="shared" si="195"/>
        <v>0</v>
      </c>
      <c r="CH80" s="17">
        <f t="shared" si="196"/>
        <v>0</v>
      </c>
      <c r="CI80" s="17">
        <f t="shared" si="197"/>
        <v>0</v>
      </c>
      <c r="CJ80" s="17">
        <f t="shared" si="198"/>
        <v>0</v>
      </c>
      <c r="CK80" s="17">
        <f t="shared" si="199"/>
        <v>0</v>
      </c>
      <c r="CL80" s="17">
        <f t="shared" si="200"/>
        <v>0</v>
      </c>
      <c r="CM80" s="17">
        <f t="shared" si="201"/>
        <v>0</v>
      </c>
      <c r="CN80" s="17">
        <f t="shared" si="202"/>
        <v>0</v>
      </c>
      <c r="CO80" s="17">
        <f t="shared" si="203"/>
        <v>0</v>
      </c>
      <c r="CP80" s="17">
        <f t="shared" si="204"/>
        <v>0</v>
      </c>
      <c r="CQ80" s="17">
        <f t="shared" si="205"/>
        <v>0</v>
      </c>
      <c r="CR80" s="17">
        <f t="shared" si="206"/>
        <v>0</v>
      </c>
      <c r="CS80" s="17">
        <f t="shared" si="207"/>
        <v>0</v>
      </c>
      <c r="CT80" s="17">
        <f t="shared" si="208"/>
        <v>0</v>
      </c>
      <c r="CU80" s="17">
        <f t="shared" si="209"/>
        <v>0</v>
      </c>
      <c r="CV80" s="17">
        <f t="shared" si="210"/>
        <v>0</v>
      </c>
      <c r="CW80" s="17">
        <f t="shared" si="211"/>
        <v>0</v>
      </c>
      <c r="CX80" s="17">
        <f t="shared" si="212"/>
        <v>0</v>
      </c>
      <c r="CY80" s="17">
        <f t="shared" si="213"/>
        <v>0</v>
      </c>
      <c r="CZ80" s="17">
        <f t="shared" si="214"/>
        <v>0</v>
      </c>
      <c r="DA80" s="17">
        <f t="shared" si="215"/>
        <v>0</v>
      </c>
      <c r="DB80" s="17">
        <f t="shared" si="216"/>
        <v>0</v>
      </c>
      <c r="DC80" s="17">
        <f t="shared" si="217"/>
        <v>0</v>
      </c>
      <c r="DD80" s="17">
        <f t="shared" si="218"/>
        <v>0</v>
      </c>
      <c r="DE80" s="17">
        <f t="shared" si="219"/>
        <v>0</v>
      </c>
      <c r="DF80" s="17">
        <f t="shared" si="220"/>
        <v>0</v>
      </c>
      <c r="DG80" s="17">
        <f t="shared" si="221"/>
        <v>0</v>
      </c>
      <c r="DH80" s="17">
        <f t="shared" si="222"/>
        <v>0</v>
      </c>
      <c r="DI80" s="17">
        <f t="shared" si="223"/>
        <v>0</v>
      </c>
      <c r="DJ80" s="17">
        <f t="shared" si="224"/>
        <v>0</v>
      </c>
      <c r="DK80" s="17">
        <f t="shared" si="225"/>
        <v>0</v>
      </c>
      <c r="DL80" s="17">
        <f t="shared" si="226"/>
        <v>0</v>
      </c>
      <c r="DM80" s="17">
        <f t="shared" si="227"/>
        <v>0</v>
      </c>
      <c r="DN80" s="17">
        <f t="shared" si="228"/>
        <v>0</v>
      </c>
      <c r="DO80" s="17">
        <f t="shared" si="229"/>
        <v>0</v>
      </c>
      <c r="DP80" s="17">
        <f t="shared" si="230"/>
        <v>0</v>
      </c>
      <c r="DQ80" s="17">
        <f t="shared" si="231"/>
        <v>0</v>
      </c>
      <c r="DR80" s="17">
        <f t="shared" si="232"/>
        <v>0</v>
      </c>
      <c r="DS80" s="17">
        <f t="shared" si="233"/>
        <v>0</v>
      </c>
      <c r="DT80" s="17">
        <f t="shared" si="234"/>
        <v>0</v>
      </c>
      <c r="DU80" s="17">
        <f t="shared" si="235"/>
        <v>0</v>
      </c>
      <c r="DV80" s="17">
        <f t="shared" si="236"/>
        <v>0</v>
      </c>
      <c r="DW80" s="17">
        <f t="shared" si="237"/>
        <v>0</v>
      </c>
      <c r="DX80" s="17">
        <f t="shared" si="238"/>
        <v>0</v>
      </c>
      <c r="DY80" s="17">
        <f t="shared" si="239"/>
        <v>0</v>
      </c>
      <c r="DZ80" s="17">
        <f t="shared" si="240"/>
        <v>0</v>
      </c>
      <c r="EA80" s="17">
        <f t="shared" si="241"/>
        <v>0</v>
      </c>
      <c r="EB80" s="17">
        <f t="shared" si="242"/>
        <v>0</v>
      </c>
      <c r="EC80" s="17">
        <f t="shared" si="243"/>
        <v>0</v>
      </c>
      <c r="ED80" s="17">
        <f t="shared" si="244"/>
        <v>0</v>
      </c>
      <c r="EE80" s="17">
        <f t="shared" si="245"/>
        <v>0</v>
      </c>
      <c r="EF80" s="17">
        <f t="shared" si="246"/>
        <v>0</v>
      </c>
      <c r="EG80" s="17">
        <f t="shared" si="247"/>
        <v>0</v>
      </c>
      <c r="EH80" s="17">
        <f t="shared" si="248"/>
        <v>0</v>
      </c>
      <c r="EI80" s="17">
        <f t="shared" si="249"/>
        <v>0</v>
      </c>
      <c r="EJ80" s="17">
        <f t="shared" si="250"/>
        <v>0</v>
      </c>
      <c r="EK80" s="17">
        <f t="shared" si="251"/>
        <v>0</v>
      </c>
      <c r="EL80" s="17">
        <f t="shared" si="252"/>
        <v>0</v>
      </c>
      <c r="EM80" s="17">
        <f t="shared" si="253"/>
        <v>0</v>
      </c>
      <c r="EN80" s="17">
        <f t="shared" si="254"/>
        <v>0</v>
      </c>
      <c r="EO80" s="17">
        <f t="shared" si="255"/>
        <v>0</v>
      </c>
      <c r="EP80" s="17">
        <f t="shared" si="256"/>
        <v>0</v>
      </c>
      <c r="EQ80" s="17">
        <f t="shared" si="257"/>
        <v>0</v>
      </c>
      <c r="ER80" s="17">
        <f t="shared" si="258"/>
        <v>0</v>
      </c>
      <c r="ES80" s="17">
        <f t="shared" si="259"/>
        <v>0</v>
      </c>
      <c r="ET80" s="17">
        <f t="shared" si="260"/>
        <v>0</v>
      </c>
      <c r="EU80" s="17">
        <f t="shared" si="261"/>
        <v>0</v>
      </c>
      <c r="EV80" s="17">
        <f t="shared" si="262"/>
        <v>0</v>
      </c>
      <c r="EW80" s="17">
        <f t="shared" si="263"/>
        <v>0</v>
      </c>
      <c r="EX80" s="17">
        <f t="shared" si="264"/>
        <v>0</v>
      </c>
      <c r="EY80" s="17">
        <f t="shared" si="265"/>
        <v>0</v>
      </c>
      <c r="EZ80" s="17">
        <f t="shared" si="266"/>
        <v>0</v>
      </c>
      <c r="FA80" s="17">
        <f t="shared" si="267"/>
        <v>0</v>
      </c>
      <c r="FB80" s="17">
        <f t="shared" si="268"/>
        <v>0</v>
      </c>
      <c r="FC80" s="17">
        <f t="shared" si="269"/>
        <v>0</v>
      </c>
      <c r="FD80" s="17">
        <f t="shared" si="270"/>
        <v>0</v>
      </c>
    </row>
    <row r="81" spans="1:160" x14ac:dyDescent="0.25">
      <c r="A81">
        <v>75</v>
      </c>
      <c r="G81" s="28"/>
      <c r="H81" s="16"/>
      <c r="K81" s="23"/>
      <c r="X81">
        <f t="shared" si="138"/>
        <v>0</v>
      </c>
      <c r="Y81">
        <f t="shared" si="136"/>
        <v>0</v>
      </c>
      <c r="Z81">
        <f t="shared" si="139"/>
        <v>0</v>
      </c>
      <c r="AA81">
        <f t="shared" si="140"/>
        <v>0</v>
      </c>
      <c r="AB81">
        <f t="shared" si="141"/>
        <v>0</v>
      </c>
      <c r="AC81">
        <f t="shared" si="142"/>
        <v>0</v>
      </c>
      <c r="AD81">
        <f t="shared" si="143"/>
        <v>0</v>
      </c>
      <c r="AE81">
        <f t="shared" si="144"/>
        <v>0</v>
      </c>
      <c r="AF81">
        <f t="shared" si="145"/>
        <v>0</v>
      </c>
      <c r="AG81">
        <f t="shared" si="146"/>
        <v>0</v>
      </c>
      <c r="AH81">
        <f t="shared" si="147"/>
        <v>0</v>
      </c>
      <c r="AI81">
        <f t="shared" si="148"/>
        <v>0</v>
      </c>
      <c r="AJ81">
        <f t="shared" si="149"/>
        <v>0</v>
      </c>
      <c r="AK81">
        <f t="shared" si="150"/>
        <v>0</v>
      </c>
      <c r="AL81">
        <f t="shared" si="137"/>
        <v>0</v>
      </c>
      <c r="AN81" s="17">
        <f t="shared" si="151"/>
        <v>0</v>
      </c>
      <c r="AO81" s="17">
        <f t="shared" si="152"/>
        <v>0</v>
      </c>
      <c r="AP81" s="17">
        <f t="shared" si="153"/>
        <v>0</v>
      </c>
      <c r="AQ81" s="17">
        <f t="shared" si="154"/>
        <v>0</v>
      </c>
      <c r="AR81" s="17">
        <f t="shared" si="155"/>
        <v>0</v>
      </c>
      <c r="AS81" s="17">
        <f t="shared" si="156"/>
        <v>0</v>
      </c>
      <c r="AT81" s="17">
        <f t="shared" si="157"/>
        <v>0</v>
      </c>
      <c r="AU81" s="17">
        <f t="shared" si="158"/>
        <v>0</v>
      </c>
      <c r="AW81" s="17">
        <f t="shared" si="159"/>
        <v>0</v>
      </c>
      <c r="AX81" s="17">
        <f t="shared" si="160"/>
        <v>0</v>
      </c>
      <c r="AY81" s="17">
        <f t="shared" si="161"/>
        <v>0</v>
      </c>
      <c r="AZ81" s="17">
        <f t="shared" si="162"/>
        <v>0</v>
      </c>
      <c r="BA81" s="17">
        <f t="shared" si="163"/>
        <v>0</v>
      </c>
      <c r="BB81" s="17">
        <f t="shared" si="164"/>
        <v>0</v>
      </c>
      <c r="BC81" s="17">
        <f t="shared" si="165"/>
        <v>0</v>
      </c>
      <c r="BD81" s="17">
        <f t="shared" si="166"/>
        <v>0</v>
      </c>
      <c r="BE81" s="17">
        <f t="shared" si="167"/>
        <v>0</v>
      </c>
      <c r="BF81" s="17">
        <f t="shared" si="168"/>
        <v>0</v>
      </c>
      <c r="BG81" s="17">
        <f t="shared" si="169"/>
        <v>0</v>
      </c>
      <c r="BH81" s="17">
        <f t="shared" si="170"/>
        <v>0</v>
      </c>
      <c r="BI81" s="17">
        <f t="shared" si="171"/>
        <v>0</v>
      </c>
      <c r="BJ81" s="17">
        <f t="shared" si="172"/>
        <v>0</v>
      </c>
      <c r="BK81" s="17">
        <f t="shared" si="173"/>
        <v>0</v>
      </c>
      <c r="BL81" s="17">
        <f t="shared" si="174"/>
        <v>0</v>
      </c>
      <c r="BM81" s="17">
        <f t="shared" si="175"/>
        <v>0</v>
      </c>
      <c r="BN81" s="17">
        <f t="shared" si="176"/>
        <v>0</v>
      </c>
      <c r="BO81" s="17">
        <f t="shared" si="177"/>
        <v>0</v>
      </c>
      <c r="BP81" s="17">
        <f t="shared" si="178"/>
        <v>0</v>
      </c>
      <c r="BQ81" s="17">
        <f t="shared" si="179"/>
        <v>0</v>
      </c>
      <c r="BR81" s="17">
        <f t="shared" si="180"/>
        <v>0</v>
      </c>
      <c r="BS81" s="17">
        <f t="shared" si="181"/>
        <v>0</v>
      </c>
      <c r="BT81" s="17">
        <f t="shared" si="182"/>
        <v>0</v>
      </c>
      <c r="BU81" s="17">
        <f t="shared" si="183"/>
        <v>0</v>
      </c>
      <c r="BV81" s="17">
        <f t="shared" si="184"/>
        <v>0</v>
      </c>
      <c r="BW81" s="17">
        <f t="shared" si="185"/>
        <v>0</v>
      </c>
      <c r="BX81" s="17">
        <f t="shared" si="186"/>
        <v>0</v>
      </c>
      <c r="BY81" s="17">
        <f t="shared" si="187"/>
        <v>0</v>
      </c>
      <c r="BZ81" s="17">
        <f t="shared" si="188"/>
        <v>0</v>
      </c>
      <c r="CA81" s="17">
        <f t="shared" si="189"/>
        <v>0</v>
      </c>
      <c r="CB81" s="17">
        <f t="shared" si="190"/>
        <v>0</v>
      </c>
      <c r="CC81" s="17">
        <f t="shared" si="191"/>
        <v>0</v>
      </c>
      <c r="CD81" s="17">
        <f t="shared" si="192"/>
        <v>0</v>
      </c>
      <c r="CE81" s="17">
        <f t="shared" si="193"/>
        <v>0</v>
      </c>
      <c r="CF81" s="17">
        <f t="shared" si="194"/>
        <v>0</v>
      </c>
      <c r="CG81" s="17">
        <f t="shared" si="195"/>
        <v>0</v>
      </c>
      <c r="CH81" s="17">
        <f t="shared" si="196"/>
        <v>0</v>
      </c>
      <c r="CI81" s="17">
        <f t="shared" si="197"/>
        <v>0</v>
      </c>
      <c r="CJ81" s="17">
        <f t="shared" si="198"/>
        <v>0</v>
      </c>
      <c r="CK81" s="17">
        <f t="shared" si="199"/>
        <v>0</v>
      </c>
      <c r="CL81" s="17">
        <f t="shared" si="200"/>
        <v>0</v>
      </c>
      <c r="CM81" s="17">
        <f t="shared" si="201"/>
        <v>0</v>
      </c>
      <c r="CN81" s="17">
        <f t="shared" si="202"/>
        <v>0</v>
      </c>
      <c r="CO81" s="17">
        <f t="shared" si="203"/>
        <v>0</v>
      </c>
      <c r="CP81" s="17">
        <f t="shared" si="204"/>
        <v>0</v>
      </c>
      <c r="CQ81" s="17">
        <f t="shared" si="205"/>
        <v>0</v>
      </c>
      <c r="CR81" s="17">
        <f t="shared" si="206"/>
        <v>0</v>
      </c>
      <c r="CS81" s="17">
        <f t="shared" si="207"/>
        <v>0</v>
      </c>
      <c r="CT81" s="17">
        <f t="shared" si="208"/>
        <v>0</v>
      </c>
      <c r="CU81" s="17">
        <f t="shared" si="209"/>
        <v>0</v>
      </c>
      <c r="CV81" s="17">
        <f t="shared" si="210"/>
        <v>0</v>
      </c>
      <c r="CW81" s="17">
        <f t="shared" si="211"/>
        <v>0</v>
      </c>
      <c r="CX81" s="17">
        <f t="shared" si="212"/>
        <v>0</v>
      </c>
      <c r="CY81" s="17">
        <f t="shared" si="213"/>
        <v>0</v>
      </c>
      <c r="CZ81" s="17">
        <f t="shared" si="214"/>
        <v>0</v>
      </c>
      <c r="DA81" s="17">
        <f t="shared" si="215"/>
        <v>0</v>
      </c>
      <c r="DB81" s="17">
        <f t="shared" si="216"/>
        <v>0</v>
      </c>
      <c r="DC81" s="17">
        <f t="shared" si="217"/>
        <v>0</v>
      </c>
      <c r="DD81" s="17">
        <f t="shared" si="218"/>
        <v>0</v>
      </c>
      <c r="DE81" s="17">
        <f t="shared" si="219"/>
        <v>0</v>
      </c>
      <c r="DF81" s="17">
        <f t="shared" si="220"/>
        <v>0</v>
      </c>
      <c r="DG81" s="17">
        <f t="shared" si="221"/>
        <v>0</v>
      </c>
      <c r="DH81" s="17">
        <f t="shared" si="222"/>
        <v>0</v>
      </c>
      <c r="DI81" s="17">
        <f t="shared" si="223"/>
        <v>0</v>
      </c>
      <c r="DJ81" s="17">
        <f t="shared" si="224"/>
        <v>0</v>
      </c>
      <c r="DK81" s="17">
        <f t="shared" si="225"/>
        <v>0</v>
      </c>
      <c r="DL81" s="17">
        <f t="shared" si="226"/>
        <v>0</v>
      </c>
      <c r="DM81" s="17">
        <f t="shared" si="227"/>
        <v>0</v>
      </c>
      <c r="DN81" s="17">
        <f t="shared" si="228"/>
        <v>0</v>
      </c>
      <c r="DO81" s="17">
        <f t="shared" si="229"/>
        <v>0</v>
      </c>
      <c r="DP81" s="17">
        <f t="shared" si="230"/>
        <v>0</v>
      </c>
      <c r="DQ81" s="17">
        <f t="shared" si="231"/>
        <v>0</v>
      </c>
      <c r="DR81" s="17">
        <f t="shared" si="232"/>
        <v>0</v>
      </c>
      <c r="DS81" s="17">
        <f t="shared" si="233"/>
        <v>0</v>
      </c>
      <c r="DT81" s="17">
        <f t="shared" si="234"/>
        <v>0</v>
      </c>
      <c r="DU81" s="17">
        <f t="shared" si="235"/>
        <v>0</v>
      </c>
      <c r="DV81" s="17">
        <f t="shared" si="236"/>
        <v>0</v>
      </c>
      <c r="DW81" s="17">
        <f t="shared" si="237"/>
        <v>0</v>
      </c>
      <c r="DX81" s="17">
        <f t="shared" si="238"/>
        <v>0</v>
      </c>
      <c r="DY81" s="17">
        <f t="shared" si="239"/>
        <v>0</v>
      </c>
      <c r="DZ81" s="17">
        <f t="shared" si="240"/>
        <v>0</v>
      </c>
      <c r="EA81" s="17">
        <f t="shared" si="241"/>
        <v>0</v>
      </c>
      <c r="EB81" s="17">
        <f t="shared" si="242"/>
        <v>0</v>
      </c>
      <c r="EC81" s="17">
        <f t="shared" si="243"/>
        <v>0</v>
      </c>
      <c r="ED81" s="17">
        <f t="shared" si="244"/>
        <v>0</v>
      </c>
      <c r="EE81" s="17">
        <f t="shared" si="245"/>
        <v>0</v>
      </c>
      <c r="EF81" s="17">
        <f t="shared" si="246"/>
        <v>0</v>
      </c>
      <c r="EG81" s="17">
        <f t="shared" si="247"/>
        <v>0</v>
      </c>
      <c r="EH81" s="17">
        <f t="shared" si="248"/>
        <v>0</v>
      </c>
      <c r="EI81" s="17">
        <f t="shared" si="249"/>
        <v>0</v>
      </c>
      <c r="EJ81" s="17">
        <f t="shared" si="250"/>
        <v>0</v>
      </c>
      <c r="EK81" s="17">
        <f t="shared" si="251"/>
        <v>0</v>
      </c>
      <c r="EL81" s="17">
        <f t="shared" si="252"/>
        <v>0</v>
      </c>
      <c r="EM81" s="17">
        <f t="shared" si="253"/>
        <v>0</v>
      </c>
      <c r="EN81" s="17">
        <f t="shared" si="254"/>
        <v>0</v>
      </c>
      <c r="EO81" s="17">
        <f t="shared" si="255"/>
        <v>0</v>
      </c>
      <c r="EP81" s="17">
        <f t="shared" si="256"/>
        <v>0</v>
      </c>
      <c r="EQ81" s="17">
        <f t="shared" si="257"/>
        <v>0</v>
      </c>
      <c r="ER81" s="17">
        <f t="shared" si="258"/>
        <v>0</v>
      </c>
      <c r="ES81" s="17">
        <f t="shared" si="259"/>
        <v>0</v>
      </c>
      <c r="ET81" s="17">
        <f t="shared" si="260"/>
        <v>0</v>
      </c>
      <c r="EU81" s="17">
        <f t="shared" si="261"/>
        <v>0</v>
      </c>
      <c r="EV81" s="17">
        <f t="shared" si="262"/>
        <v>0</v>
      </c>
      <c r="EW81" s="17">
        <f t="shared" si="263"/>
        <v>0</v>
      </c>
      <c r="EX81" s="17">
        <f t="shared" si="264"/>
        <v>0</v>
      </c>
      <c r="EY81" s="17">
        <f t="shared" si="265"/>
        <v>0</v>
      </c>
      <c r="EZ81" s="17">
        <f t="shared" si="266"/>
        <v>0</v>
      </c>
      <c r="FA81" s="17">
        <f t="shared" si="267"/>
        <v>0</v>
      </c>
      <c r="FB81" s="17">
        <f t="shared" si="268"/>
        <v>0</v>
      </c>
      <c r="FC81" s="17">
        <f t="shared" si="269"/>
        <v>0</v>
      </c>
      <c r="FD81" s="17">
        <f t="shared" si="270"/>
        <v>0</v>
      </c>
    </row>
    <row r="82" spans="1:160" x14ac:dyDescent="0.25">
      <c r="A82">
        <v>76</v>
      </c>
      <c r="G82" s="28"/>
      <c r="H82" s="16"/>
      <c r="K82" s="23"/>
      <c r="X82">
        <f t="shared" si="138"/>
        <v>0</v>
      </c>
      <c r="Y82">
        <f t="shared" si="136"/>
        <v>0</v>
      </c>
      <c r="Z82">
        <f t="shared" si="139"/>
        <v>0</v>
      </c>
      <c r="AA82">
        <f t="shared" si="140"/>
        <v>0</v>
      </c>
      <c r="AB82">
        <f t="shared" si="141"/>
        <v>0</v>
      </c>
      <c r="AC82">
        <f t="shared" si="142"/>
        <v>0</v>
      </c>
      <c r="AD82">
        <f t="shared" si="143"/>
        <v>0</v>
      </c>
      <c r="AE82">
        <f t="shared" si="144"/>
        <v>0</v>
      </c>
      <c r="AF82">
        <f t="shared" si="145"/>
        <v>0</v>
      </c>
      <c r="AG82">
        <f t="shared" si="146"/>
        <v>0</v>
      </c>
      <c r="AH82">
        <f t="shared" si="147"/>
        <v>0</v>
      </c>
      <c r="AI82">
        <f t="shared" si="148"/>
        <v>0</v>
      </c>
      <c r="AJ82">
        <f t="shared" si="149"/>
        <v>0</v>
      </c>
      <c r="AK82">
        <f t="shared" si="150"/>
        <v>0</v>
      </c>
      <c r="AL82">
        <f t="shared" si="137"/>
        <v>0</v>
      </c>
      <c r="AN82" s="17">
        <f t="shared" si="151"/>
        <v>0</v>
      </c>
      <c r="AO82" s="17">
        <f t="shared" si="152"/>
        <v>0</v>
      </c>
      <c r="AP82" s="17">
        <f t="shared" si="153"/>
        <v>0</v>
      </c>
      <c r="AQ82" s="17">
        <f t="shared" si="154"/>
        <v>0</v>
      </c>
      <c r="AR82" s="17">
        <f t="shared" si="155"/>
        <v>0</v>
      </c>
      <c r="AS82" s="17">
        <f t="shared" si="156"/>
        <v>0</v>
      </c>
      <c r="AT82" s="17">
        <f t="shared" si="157"/>
        <v>0</v>
      </c>
      <c r="AU82" s="17">
        <f t="shared" si="158"/>
        <v>0</v>
      </c>
      <c r="AW82" s="17">
        <f t="shared" si="159"/>
        <v>0</v>
      </c>
      <c r="AX82" s="17">
        <f t="shared" si="160"/>
        <v>0</v>
      </c>
      <c r="AY82" s="17">
        <f t="shared" si="161"/>
        <v>0</v>
      </c>
      <c r="AZ82" s="17">
        <f t="shared" si="162"/>
        <v>0</v>
      </c>
      <c r="BA82" s="17">
        <f t="shared" si="163"/>
        <v>0</v>
      </c>
      <c r="BB82" s="17">
        <f t="shared" si="164"/>
        <v>0</v>
      </c>
      <c r="BC82" s="17">
        <f t="shared" si="165"/>
        <v>0</v>
      </c>
      <c r="BD82" s="17">
        <f t="shared" si="166"/>
        <v>0</v>
      </c>
      <c r="BE82" s="17">
        <f t="shared" si="167"/>
        <v>0</v>
      </c>
      <c r="BF82" s="17">
        <f t="shared" si="168"/>
        <v>0</v>
      </c>
      <c r="BG82" s="17">
        <f t="shared" si="169"/>
        <v>0</v>
      </c>
      <c r="BH82" s="17">
        <f t="shared" si="170"/>
        <v>0</v>
      </c>
      <c r="BI82" s="17">
        <f t="shared" si="171"/>
        <v>0</v>
      </c>
      <c r="BJ82" s="17">
        <f t="shared" si="172"/>
        <v>0</v>
      </c>
      <c r="BK82" s="17">
        <f t="shared" si="173"/>
        <v>0</v>
      </c>
      <c r="BL82" s="17">
        <f t="shared" si="174"/>
        <v>0</v>
      </c>
      <c r="BM82" s="17">
        <f t="shared" si="175"/>
        <v>0</v>
      </c>
      <c r="BN82" s="17">
        <f t="shared" si="176"/>
        <v>0</v>
      </c>
      <c r="BO82" s="17">
        <f t="shared" si="177"/>
        <v>0</v>
      </c>
      <c r="BP82" s="17">
        <f t="shared" si="178"/>
        <v>0</v>
      </c>
      <c r="BQ82" s="17">
        <f t="shared" si="179"/>
        <v>0</v>
      </c>
      <c r="BR82" s="17">
        <f t="shared" si="180"/>
        <v>0</v>
      </c>
      <c r="BS82" s="17">
        <f t="shared" si="181"/>
        <v>0</v>
      </c>
      <c r="BT82" s="17">
        <f t="shared" si="182"/>
        <v>0</v>
      </c>
      <c r="BU82" s="17">
        <f t="shared" si="183"/>
        <v>0</v>
      </c>
      <c r="BV82" s="17">
        <f t="shared" si="184"/>
        <v>0</v>
      </c>
      <c r="BW82" s="17">
        <f t="shared" si="185"/>
        <v>0</v>
      </c>
      <c r="BX82" s="17">
        <f t="shared" si="186"/>
        <v>0</v>
      </c>
      <c r="BY82" s="17">
        <f t="shared" si="187"/>
        <v>0</v>
      </c>
      <c r="BZ82" s="17">
        <f t="shared" si="188"/>
        <v>0</v>
      </c>
      <c r="CA82" s="17">
        <f t="shared" si="189"/>
        <v>0</v>
      </c>
      <c r="CB82" s="17">
        <f t="shared" si="190"/>
        <v>0</v>
      </c>
      <c r="CC82" s="17">
        <f t="shared" si="191"/>
        <v>0</v>
      </c>
      <c r="CD82" s="17">
        <f t="shared" si="192"/>
        <v>0</v>
      </c>
      <c r="CE82" s="17">
        <f t="shared" si="193"/>
        <v>0</v>
      </c>
      <c r="CF82" s="17">
        <f t="shared" si="194"/>
        <v>0</v>
      </c>
      <c r="CG82" s="17">
        <f t="shared" si="195"/>
        <v>0</v>
      </c>
      <c r="CH82" s="17">
        <f t="shared" si="196"/>
        <v>0</v>
      </c>
      <c r="CI82" s="17">
        <f t="shared" si="197"/>
        <v>0</v>
      </c>
      <c r="CJ82" s="17">
        <f t="shared" si="198"/>
        <v>0</v>
      </c>
      <c r="CK82" s="17">
        <f t="shared" si="199"/>
        <v>0</v>
      </c>
      <c r="CL82" s="17">
        <f t="shared" si="200"/>
        <v>0</v>
      </c>
      <c r="CM82" s="17">
        <f t="shared" si="201"/>
        <v>0</v>
      </c>
      <c r="CN82" s="17">
        <f t="shared" si="202"/>
        <v>0</v>
      </c>
      <c r="CO82" s="17">
        <f t="shared" si="203"/>
        <v>0</v>
      </c>
      <c r="CP82" s="17">
        <f t="shared" si="204"/>
        <v>0</v>
      </c>
      <c r="CQ82" s="17">
        <f t="shared" si="205"/>
        <v>0</v>
      </c>
      <c r="CR82" s="17">
        <f t="shared" si="206"/>
        <v>0</v>
      </c>
      <c r="CS82" s="17">
        <f t="shared" si="207"/>
        <v>0</v>
      </c>
      <c r="CT82" s="17">
        <f t="shared" si="208"/>
        <v>0</v>
      </c>
      <c r="CU82" s="17">
        <f t="shared" si="209"/>
        <v>0</v>
      </c>
      <c r="CV82" s="17">
        <f t="shared" si="210"/>
        <v>0</v>
      </c>
      <c r="CW82" s="17">
        <f t="shared" si="211"/>
        <v>0</v>
      </c>
      <c r="CX82" s="17">
        <f t="shared" si="212"/>
        <v>0</v>
      </c>
      <c r="CY82" s="17">
        <f t="shared" si="213"/>
        <v>0</v>
      </c>
      <c r="CZ82" s="17">
        <f t="shared" si="214"/>
        <v>0</v>
      </c>
      <c r="DA82" s="17">
        <f t="shared" si="215"/>
        <v>0</v>
      </c>
      <c r="DB82" s="17">
        <f t="shared" si="216"/>
        <v>0</v>
      </c>
      <c r="DC82" s="17">
        <f t="shared" si="217"/>
        <v>0</v>
      </c>
      <c r="DD82" s="17">
        <f t="shared" si="218"/>
        <v>0</v>
      </c>
      <c r="DE82" s="17">
        <f t="shared" si="219"/>
        <v>0</v>
      </c>
      <c r="DF82" s="17">
        <f t="shared" si="220"/>
        <v>0</v>
      </c>
      <c r="DG82" s="17">
        <f t="shared" si="221"/>
        <v>0</v>
      </c>
      <c r="DH82" s="17">
        <f t="shared" si="222"/>
        <v>0</v>
      </c>
      <c r="DI82" s="17">
        <f t="shared" si="223"/>
        <v>0</v>
      </c>
      <c r="DJ82" s="17">
        <f t="shared" si="224"/>
        <v>0</v>
      </c>
      <c r="DK82" s="17">
        <f t="shared" si="225"/>
        <v>0</v>
      </c>
      <c r="DL82" s="17">
        <f t="shared" si="226"/>
        <v>0</v>
      </c>
      <c r="DM82" s="17">
        <f t="shared" si="227"/>
        <v>0</v>
      </c>
      <c r="DN82" s="17">
        <f t="shared" si="228"/>
        <v>0</v>
      </c>
      <c r="DO82" s="17">
        <f t="shared" si="229"/>
        <v>0</v>
      </c>
      <c r="DP82" s="17">
        <f t="shared" si="230"/>
        <v>0</v>
      </c>
      <c r="DQ82" s="17">
        <f t="shared" si="231"/>
        <v>0</v>
      </c>
      <c r="DR82" s="17">
        <f t="shared" si="232"/>
        <v>0</v>
      </c>
      <c r="DS82" s="17">
        <f t="shared" si="233"/>
        <v>0</v>
      </c>
      <c r="DT82" s="17">
        <f t="shared" si="234"/>
        <v>0</v>
      </c>
      <c r="DU82" s="17">
        <f t="shared" si="235"/>
        <v>0</v>
      </c>
      <c r="DV82" s="17">
        <f t="shared" si="236"/>
        <v>0</v>
      </c>
      <c r="DW82" s="17">
        <f t="shared" si="237"/>
        <v>0</v>
      </c>
      <c r="DX82" s="17">
        <f t="shared" si="238"/>
        <v>0</v>
      </c>
      <c r="DY82" s="17">
        <f t="shared" si="239"/>
        <v>0</v>
      </c>
      <c r="DZ82" s="17">
        <f t="shared" si="240"/>
        <v>0</v>
      </c>
      <c r="EA82" s="17">
        <f t="shared" si="241"/>
        <v>0</v>
      </c>
      <c r="EB82" s="17">
        <f t="shared" si="242"/>
        <v>0</v>
      </c>
      <c r="EC82" s="17">
        <f t="shared" si="243"/>
        <v>0</v>
      </c>
      <c r="ED82" s="17">
        <f t="shared" si="244"/>
        <v>0</v>
      </c>
      <c r="EE82" s="17">
        <f t="shared" si="245"/>
        <v>0</v>
      </c>
      <c r="EF82" s="17">
        <f t="shared" si="246"/>
        <v>0</v>
      </c>
      <c r="EG82" s="17">
        <f t="shared" si="247"/>
        <v>0</v>
      </c>
      <c r="EH82" s="17">
        <f t="shared" si="248"/>
        <v>0</v>
      </c>
      <c r="EI82" s="17">
        <f t="shared" si="249"/>
        <v>0</v>
      </c>
      <c r="EJ82" s="17">
        <f t="shared" si="250"/>
        <v>0</v>
      </c>
      <c r="EK82" s="17">
        <f t="shared" si="251"/>
        <v>0</v>
      </c>
      <c r="EL82" s="17">
        <f t="shared" si="252"/>
        <v>0</v>
      </c>
      <c r="EM82" s="17">
        <f t="shared" si="253"/>
        <v>0</v>
      </c>
      <c r="EN82" s="17">
        <f t="shared" si="254"/>
        <v>0</v>
      </c>
      <c r="EO82" s="17">
        <f t="shared" si="255"/>
        <v>0</v>
      </c>
      <c r="EP82" s="17">
        <f t="shared" si="256"/>
        <v>0</v>
      </c>
      <c r="EQ82" s="17">
        <f t="shared" si="257"/>
        <v>0</v>
      </c>
      <c r="ER82" s="17">
        <f t="shared" si="258"/>
        <v>0</v>
      </c>
      <c r="ES82" s="17">
        <f t="shared" si="259"/>
        <v>0</v>
      </c>
      <c r="ET82" s="17">
        <f t="shared" si="260"/>
        <v>0</v>
      </c>
      <c r="EU82" s="17">
        <f t="shared" si="261"/>
        <v>0</v>
      </c>
      <c r="EV82" s="17">
        <f t="shared" si="262"/>
        <v>0</v>
      </c>
      <c r="EW82" s="17">
        <f t="shared" si="263"/>
        <v>0</v>
      </c>
      <c r="EX82" s="17">
        <f t="shared" si="264"/>
        <v>0</v>
      </c>
      <c r="EY82" s="17">
        <f t="shared" si="265"/>
        <v>0</v>
      </c>
      <c r="EZ82" s="17">
        <f t="shared" si="266"/>
        <v>0</v>
      </c>
      <c r="FA82" s="17">
        <f t="shared" si="267"/>
        <v>0</v>
      </c>
      <c r="FB82" s="17">
        <f t="shared" si="268"/>
        <v>0</v>
      </c>
      <c r="FC82" s="17">
        <f t="shared" si="269"/>
        <v>0</v>
      </c>
      <c r="FD82" s="17">
        <f t="shared" si="270"/>
        <v>0</v>
      </c>
    </row>
    <row r="83" spans="1:160" x14ac:dyDescent="0.25">
      <c r="A83">
        <v>77</v>
      </c>
      <c r="G83" s="28"/>
      <c r="H83" s="16"/>
      <c r="K83" s="23"/>
      <c r="X83">
        <f t="shared" si="138"/>
        <v>0</v>
      </c>
      <c r="Y83">
        <f t="shared" si="136"/>
        <v>0</v>
      </c>
      <c r="Z83">
        <f t="shared" si="139"/>
        <v>0</v>
      </c>
      <c r="AA83">
        <f t="shared" si="140"/>
        <v>0</v>
      </c>
      <c r="AB83">
        <f t="shared" si="141"/>
        <v>0</v>
      </c>
      <c r="AC83">
        <f t="shared" si="142"/>
        <v>0</v>
      </c>
      <c r="AD83">
        <f t="shared" si="143"/>
        <v>0</v>
      </c>
      <c r="AE83">
        <f t="shared" si="144"/>
        <v>0</v>
      </c>
      <c r="AF83">
        <f t="shared" si="145"/>
        <v>0</v>
      </c>
      <c r="AG83">
        <f t="shared" si="146"/>
        <v>0</v>
      </c>
      <c r="AH83">
        <f t="shared" si="147"/>
        <v>0</v>
      </c>
      <c r="AI83">
        <f t="shared" si="148"/>
        <v>0</v>
      </c>
      <c r="AJ83">
        <f t="shared" si="149"/>
        <v>0</v>
      </c>
      <c r="AK83">
        <f t="shared" si="150"/>
        <v>0</v>
      </c>
      <c r="AL83">
        <f t="shared" si="137"/>
        <v>0</v>
      </c>
      <c r="AN83" s="17">
        <f t="shared" si="151"/>
        <v>0</v>
      </c>
      <c r="AO83" s="17">
        <f t="shared" si="152"/>
        <v>0</v>
      </c>
      <c r="AP83" s="17">
        <f t="shared" si="153"/>
        <v>0</v>
      </c>
      <c r="AQ83" s="17">
        <f t="shared" si="154"/>
        <v>0</v>
      </c>
      <c r="AR83" s="17">
        <f t="shared" si="155"/>
        <v>0</v>
      </c>
      <c r="AS83" s="17">
        <f t="shared" si="156"/>
        <v>0</v>
      </c>
      <c r="AT83" s="17">
        <f t="shared" si="157"/>
        <v>0</v>
      </c>
      <c r="AU83" s="17">
        <f t="shared" si="158"/>
        <v>0</v>
      </c>
      <c r="AW83" s="17">
        <f t="shared" si="159"/>
        <v>0</v>
      </c>
      <c r="AX83" s="17">
        <f t="shared" si="160"/>
        <v>0</v>
      </c>
      <c r="AY83" s="17">
        <f t="shared" si="161"/>
        <v>0</v>
      </c>
      <c r="AZ83" s="17">
        <f t="shared" si="162"/>
        <v>0</v>
      </c>
      <c r="BA83" s="17">
        <f t="shared" si="163"/>
        <v>0</v>
      </c>
      <c r="BB83" s="17">
        <f t="shared" si="164"/>
        <v>0</v>
      </c>
      <c r="BC83" s="17">
        <f t="shared" si="165"/>
        <v>0</v>
      </c>
      <c r="BD83" s="17">
        <f t="shared" si="166"/>
        <v>0</v>
      </c>
      <c r="BE83" s="17">
        <f t="shared" si="167"/>
        <v>0</v>
      </c>
      <c r="BF83" s="17">
        <f t="shared" si="168"/>
        <v>0</v>
      </c>
      <c r="BG83" s="17">
        <f t="shared" si="169"/>
        <v>0</v>
      </c>
      <c r="BH83" s="17">
        <f t="shared" si="170"/>
        <v>0</v>
      </c>
      <c r="BI83" s="17">
        <f t="shared" si="171"/>
        <v>0</v>
      </c>
      <c r="BJ83" s="17">
        <f t="shared" si="172"/>
        <v>0</v>
      </c>
      <c r="BK83" s="17">
        <f t="shared" si="173"/>
        <v>0</v>
      </c>
      <c r="BL83" s="17">
        <f t="shared" si="174"/>
        <v>0</v>
      </c>
      <c r="BM83" s="17">
        <f t="shared" si="175"/>
        <v>0</v>
      </c>
      <c r="BN83" s="17">
        <f t="shared" si="176"/>
        <v>0</v>
      </c>
      <c r="BO83" s="17">
        <f t="shared" si="177"/>
        <v>0</v>
      </c>
      <c r="BP83" s="17">
        <f t="shared" si="178"/>
        <v>0</v>
      </c>
      <c r="BQ83" s="17">
        <f t="shared" si="179"/>
        <v>0</v>
      </c>
      <c r="BR83" s="17">
        <f t="shared" si="180"/>
        <v>0</v>
      </c>
      <c r="BS83" s="17">
        <f t="shared" si="181"/>
        <v>0</v>
      </c>
      <c r="BT83" s="17">
        <f t="shared" si="182"/>
        <v>0</v>
      </c>
      <c r="BU83" s="17">
        <f t="shared" si="183"/>
        <v>0</v>
      </c>
      <c r="BV83" s="17">
        <f t="shared" si="184"/>
        <v>0</v>
      </c>
      <c r="BW83" s="17">
        <f t="shared" si="185"/>
        <v>0</v>
      </c>
      <c r="BX83" s="17">
        <f t="shared" si="186"/>
        <v>0</v>
      </c>
      <c r="BY83" s="17">
        <f t="shared" si="187"/>
        <v>0</v>
      </c>
      <c r="BZ83" s="17">
        <f t="shared" si="188"/>
        <v>0</v>
      </c>
      <c r="CA83" s="17">
        <f t="shared" si="189"/>
        <v>0</v>
      </c>
      <c r="CB83" s="17">
        <f t="shared" si="190"/>
        <v>0</v>
      </c>
      <c r="CC83" s="17">
        <f t="shared" si="191"/>
        <v>0</v>
      </c>
      <c r="CD83" s="17">
        <f t="shared" si="192"/>
        <v>0</v>
      </c>
      <c r="CE83" s="17">
        <f t="shared" si="193"/>
        <v>0</v>
      </c>
      <c r="CF83" s="17">
        <f t="shared" si="194"/>
        <v>0</v>
      </c>
      <c r="CG83" s="17">
        <f t="shared" si="195"/>
        <v>0</v>
      </c>
      <c r="CH83" s="17">
        <f t="shared" si="196"/>
        <v>0</v>
      </c>
      <c r="CI83" s="17">
        <f t="shared" si="197"/>
        <v>0</v>
      </c>
      <c r="CJ83" s="17">
        <f t="shared" si="198"/>
        <v>0</v>
      </c>
      <c r="CK83" s="17">
        <f t="shared" si="199"/>
        <v>0</v>
      </c>
      <c r="CL83" s="17">
        <f t="shared" si="200"/>
        <v>0</v>
      </c>
      <c r="CM83" s="17">
        <f t="shared" si="201"/>
        <v>0</v>
      </c>
      <c r="CN83" s="17">
        <f t="shared" si="202"/>
        <v>0</v>
      </c>
      <c r="CO83" s="17">
        <f t="shared" si="203"/>
        <v>0</v>
      </c>
      <c r="CP83" s="17">
        <f t="shared" si="204"/>
        <v>0</v>
      </c>
      <c r="CQ83" s="17">
        <f t="shared" si="205"/>
        <v>0</v>
      </c>
      <c r="CR83" s="17">
        <f t="shared" si="206"/>
        <v>0</v>
      </c>
      <c r="CS83" s="17">
        <f t="shared" si="207"/>
        <v>0</v>
      </c>
      <c r="CT83" s="17">
        <f t="shared" si="208"/>
        <v>0</v>
      </c>
      <c r="CU83" s="17">
        <f t="shared" si="209"/>
        <v>0</v>
      </c>
      <c r="CV83" s="17">
        <f t="shared" si="210"/>
        <v>0</v>
      </c>
      <c r="CW83" s="17">
        <f t="shared" si="211"/>
        <v>0</v>
      </c>
      <c r="CX83" s="17">
        <f t="shared" si="212"/>
        <v>0</v>
      </c>
      <c r="CY83" s="17">
        <f t="shared" si="213"/>
        <v>0</v>
      </c>
      <c r="CZ83" s="17">
        <f t="shared" si="214"/>
        <v>0</v>
      </c>
      <c r="DA83" s="17">
        <f t="shared" si="215"/>
        <v>0</v>
      </c>
      <c r="DB83" s="17">
        <f t="shared" si="216"/>
        <v>0</v>
      </c>
      <c r="DC83" s="17">
        <f t="shared" si="217"/>
        <v>0</v>
      </c>
      <c r="DD83" s="17">
        <f t="shared" si="218"/>
        <v>0</v>
      </c>
      <c r="DE83" s="17">
        <f t="shared" si="219"/>
        <v>0</v>
      </c>
      <c r="DF83" s="17">
        <f t="shared" si="220"/>
        <v>0</v>
      </c>
      <c r="DG83" s="17">
        <f t="shared" si="221"/>
        <v>0</v>
      </c>
      <c r="DH83" s="17">
        <f t="shared" si="222"/>
        <v>0</v>
      </c>
      <c r="DI83" s="17">
        <f t="shared" si="223"/>
        <v>0</v>
      </c>
      <c r="DJ83" s="17">
        <f t="shared" si="224"/>
        <v>0</v>
      </c>
      <c r="DK83" s="17">
        <f t="shared" si="225"/>
        <v>0</v>
      </c>
      <c r="DL83" s="17">
        <f t="shared" si="226"/>
        <v>0</v>
      </c>
      <c r="DM83" s="17">
        <f t="shared" si="227"/>
        <v>0</v>
      </c>
      <c r="DN83" s="17">
        <f t="shared" si="228"/>
        <v>0</v>
      </c>
      <c r="DO83" s="17">
        <f t="shared" si="229"/>
        <v>0</v>
      </c>
      <c r="DP83" s="17">
        <f t="shared" si="230"/>
        <v>0</v>
      </c>
      <c r="DQ83" s="17">
        <f t="shared" si="231"/>
        <v>0</v>
      </c>
      <c r="DR83" s="17">
        <f t="shared" si="232"/>
        <v>0</v>
      </c>
      <c r="DS83" s="17">
        <f t="shared" si="233"/>
        <v>0</v>
      </c>
      <c r="DT83" s="17">
        <f t="shared" si="234"/>
        <v>0</v>
      </c>
      <c r="DU83" s="17">
        <f t="shared" si="235"/>
        <v>0</v>
      </c>
      <c r="DV83" s="17">
        <f t="shared" si="236"/>
        <v>0</v>
      </c>
      <c r="DW83" s="17">
        <f t="shared" si="237"/>
        <v>0</v>
      </c>
      <c r="DX83" s="17">
        <f t="shared" si="238"/>
        <v>0</v>
      </c>
      <c r="DY83" s="17">
        <f t="shared" si="239"/>
        <v>0</v>
      </c>
      <c r="DZ83" s="17">
        <f t="shared" si="240"/>
        <v>0</v>
      </c>
      <c r="EA83" s="17">
        <f t="shared" si="241"/>
        <v>0</v>
      </c>
      <c r="EB83" s="17">
        <f t="shared" si="242"/>
        <v>0</v>
      </c>
      <c r="EC83" s="17">
        <f t="shared" si="243"/>
        <v>0</v>
      </c>
      <c r="ED83" s="17">
        <f t="shared" si="244"/>
        <v>0</v>
      </c>
      <c r="EE83" s="17">
        <f t="shared" si="245"/>
        <v>0</v>
      </c>
      <c r="EF83" s="17">
        <f t="shared" si="246"/>
        <v>0</v>
      </c>
      <c r="EG83" s="17">
        <f t="shared" si="247"/>
        <v>0</v>
      </c>
      <c r="EH83" s="17">
        <f t="shared" si="248"/>
        <v>0</v>
      </c>
      <c r="EI83" s="17">
        <f t="shared" si="249"/>
        <v>0</v>
      </c>
      <c r="EJ83" s="17">
        <f t="shared" si="250"/>
        <v>0</v>
      </c>
      <c r="EK83" s="17">
        <f t="shared" si="251"/>
        <v>0</v>
      </c>
      <c r="EL83" s="17">
        <f t="shared" si="252"/>
        <v>0</v>
      </c>
      <c r="EM83" s="17">
        <f t="shared" si="253"/>
        <v>0</v>
      </c>
      <c r="EN83" s="17">
        <f t="shared" si="254"/>
        <v>0</v>
      </c>
      <c r="EO83" s="17">
        <f t="shared" si="255"/>
        <v>0</v>
      </c>
      <c r="EP83" s="17">
        <f t="shared" si="256"/>
        <v>0</v>
      </c>
      <c r="EQ83" s="17">
        <f t="shared" si="257"/>
        <v>0</v>
      </c>
      <c r="ER83" s="17">
        <f t="shared" si="258"/>
        <v>0</v>
      </c>
      <c r="ES83" s="17">
        <f t="shared" si="259"/>
        <v>0</v>
      </c>
      <c r="ET83" s="17">
        <f t="shared" si="260"/>
        <v>0</v>
      </c>
      <c r="EU83" s="17">
        <f t="shared" si="261"/>
        <v>0</v>
      </c>
      <c r="EV83" s="17">
        <f t="shared" si="262"/>
        <v>0</v>
      </c>
      <c r="EW83" s="17">
        <f t="shared" si="263"/>
        <v>0</v>
      </c>
      <c r="EX83" s="17">
        <f t="shared" si="264"/>
        <v>0</v>
      </c>
      <c r="EY83" s="17">
        <f t="shared" si="265"/>
        <v>0</v>
      </c>
      <c r="EZ83" s="17">
        <f t="shared" si="266"/>
        <v>0</v>
      </c>
      <c r="FA83" s="17">
        <f t="shared" si="267"/>
        <v>0</v>
      </c>
      <c r="FB83" s="17">
        <f t="shared" si="268"/>
        <v>0</v>
      </c>
      <c r="FC83" s="17">
        <f t="shared" si="269"/>
        <v>0</v>
      </c>
      <c r="FD83" s="17">
        <f t="shared" si="270"/>
        <v>0</v>
      </c>
    </row>
    <row r="84" spans="1:160" x14ac:dyDescent="0.25">
      <c r="A84">
        <v>78</v>
      </c>
      <c r="G84" s="28"/>
      <c r="H84" s="3"/>
      <c r="K84" s="23"/>
      <c r="X84">
        <f t="shared" si="138"/>
        <v>0</v>
      </c>
      <c r="Y84">
        <f t="shared" si="136"/>
        <v>0</v>
      </c>
      <c r="Z84">
        <f t="shared" si="139"/>
        <v>0</v>
      </c>
      <c r="AA84">
        <f t="shared" si="140"/>
        <v>0</v>
      </c>
      <c r="AB84">
        <f t="shared" si="141"/>
        <v>0</v>
      </c>
      <c r="AC84">
        <f t="shared" si="142"/>
        <v>0</v>
      </c>
      <c r="AD84">
        <f t="shared" si="143"/>
        <v>0</v>
      </c>
      <c r="AE84">
        <f t="shared" si="144"/>
        <v>0</v>
      </c>
      <c r="AF84">
        <f t="shared" si="145"/>
        <v>0</v>
      </c>
      <c r="AG84">
        <f t="shared" si="146"/>
        <v>0</v>
      </c>
      <c r="AH84">
        <f t="shared" si="147"/>
        <v>0</v>
      </c>
      <c r="AI84">
        <f t="shared" si="148"/>
        <v>0</v>
      </c>
      <c r="AJ84">
        <f t="shared" si="149"/>
        <v>0</v>
      </c>
      <c r="AK84">
        <f t="shared" si="150"/>
        <v>0</v>
      </c>
      <c r="AL84">
        <f t="shared" si="137"/>
        <v>0</v>
      </c>
      <c r="AN84" s="17">
        <f t="shared" si="151"/>
        <v>0</v>
      </c>
      <c r="AO84" s="17">
        <f t="shared" si="152"/>
        <v>0</v>
      </c>
      <c r="AP84" s="17">
        <f t="shared" si="153"/>
        <v>0</v>
      </c>
      <c r="AQ84" s="17">
        <f t="shared" si="154"/>
        <v>0</v>
      </c>
      <c r="AR84" s="17">
        <f t="shared" si="155"/>
        <v>0</v>
      </c>
      <c r="AS84" s="17">
        <f t="shared" si="156"/>
        <v>0</v>
      </c>
      <c r="AT84" s="17">
        <f t="shared" si="157"/>
        <v>0</v>
      </c>
      <c r="AU84" s="17">
        <f t="shared" si="158"/>
        <v>0</v>
      </c>
      <c r="AW84" s="17">
        <f t="shared" si="159"/>
        <v>0</v>
      </c>
      <c r="AX84" s="17">
        <f t="shared" si="160"/>
        <v>0</v>
      </c>
      <c r="AY84" s="17">
        <f t="shared" si="161"/>
        <v>0</v>
      </c>
      <c r="AZ84" s="17">
        <f t="shared" si="162"/>
        <v>0</v>
      </c>
      <c r="BA84" s="17">
        <f t="shared" si="163"/>
        <v>0</v>
      </c>
      <c r="BB84" s="17">
        <f t="shared" si="164"/>
        <v>0</v>
      </c>
      <c r="BC84" s="17">
        <f t="shared" si="165"/>
        <v>0</v>
      </c>
      <c r="BD84" s="17">
        <f t="shared" si="166"/>
        <v>0</v>
      </c>
      <c r="BE84" s="17">
        <f t="shared" si="167"/>
        <v>0</v>
      </c>
      <c r="BF84" s="17">
        <f t="shared" si="168"/>
        <v>0</v>
      </c>
      <c r="BG84" s="17">
        <f t="shared" si="169"/>
        <v>0</v>
      </c>
      <c r="BH84" s="17">
        <f t="shared" si="170"/>
        <v>0</v>
      </c>
      <c r="BI84" s="17">
        <f t="shared" si="171"/>
        <v>0</v>
      </c>
      <c r="BJ84" s="17">
        <f t="shared" si="172"/>
        <v>0</v>
      </c>
      <c r="BK84" s="17">
        <f t="shared" si="173"/>
        <v>0</v>
      </c>
      <c r="BL84" s="17">
        <f t="shared" si="174"/>
        <v>0</v>
      </c>
      <c r="BM84" s="17">
        <f t="shared" si="175"/>
        <v>0</v>
      </c>
      <c r="BN84" s="17">
        <f t="shared" si="176"/>
        <v>0</v>
      </c>
      <c r="BO84" s="17">
        <f t="shared" si="177"/>
        <v>0</v>
      </c>
      <c r="BP84" s="17">
        <f t="shared" si="178"/>
        <v>0</v>
      </c>
      <c r="BQ84" s="17">
        <f t="shared" si="179"/>
        <v>0</v>
      </c>
      <c r="BR84" s="17">
        <f t="shared" si="180"/>
        <v>0</v>
      </c>
      <c r="BS84" s="17">
        <f t="shared" si="181"/>
        <v>0</v>
      </c>
      <c r="BT84" s="17">
        <f t="shared" si="182"/>
        <v>0</v>
      </c>
      <c r="BU84" s="17">
        <f t="shared" si="183"/>
        <v>0</v>
      </c>
      <c r="BV84" s="17">
        <f t="shared" si="184"/>
        <v>0</v>
      </c>
      <c r="BW84" s="17">
        <f t="shared" si="185"/>
        <v>0</v>
      </c>
      <c r="BX84" s="17">
        <f t="shared" si="186"/>
        <v>0</v>
      </c>
      <c r="BY84" s="17">
        <f t="shared" si="187"/>
        <v>0</v>
      </c>
      <c r="BZ84" s="17">
        <f t="shared" si="188"/>
        <v>0</v>
      </c>
      <c r="CA84" s="17">
        <f t="shared" si="189"/>
        <v>0</v>
      </c>
      <c r="CB84" s="17">
        <f t="shared" si="190"/>
        <v>0</v>
      </c>
      <c r="CC84" s="17">
        <f t="shared" si="191"/>
        <v>0</v>
      </c>
      <c r="CD84" s="17">
        <f t="shared" si="192"/>
        <v>0</v>
      </c>
      <c r="CE84" s="17">
        <f t="shared" si="193"/>
        <v>0</v>
      </c>
      <c r="CF84" s="17">
        <f t="shared" si="194"/>
        <v>0</v>
      </c>
      <c r="CG84" s="17">
        <f t="shared" si="195"/>
        <v>0</v>
      </c>
      <c r="CH84" s="17">
        <f t="shared" si="196"/>
        <v>0</v>
      </c>
      <c r="CI84" s="17">
        <f t="shared" si="197"/>
        <v>0</v>
      </c>
      <c r="CJ84" s="17">
        <f t="shared" si="198"/>
        <v>0</v>
      </c>
      <c r="CK84" s="17">
        <f t="shared" si="199"/>
        <v>0</v>
      </c>
      <c r="CL84" s="17">
        <f t="shared" si="200"/>
        <v>0</v>
      </c>
      <c r="CM84" s="17">
        <f t="shared" si="201"/>
        <v>0</v>
      </c>
      <c r="CN84" s="17">
        <f t="shared" si="202"/>
        <v>0</v>
      </c>
      <c r="CO84" s="17">
        <f t="shared" si="203"/>
        <v>0</v>
      </c>
      <c r="CP84" s="17">
        <f t="shared" si="204"/>
        <v>0</v>
      </c>
      <c r="CQ84" s="17">
        <f t="shared" si="205"/>
        <v>0</v>
      </c>
      <c r="CR84" s="17">
        <f t="shared" si="206"/>
        <v>0</v>
      </c>
      <c r="CS84" s="17">
        <f t="shared" si="207"/>
        <v>0</v>
      </c>
      <c r="CT84" s="17">
        <f t="shared" si="208"/>
        <v>0</v>
      </c>
      <c r="CU84" s="17">
        <f t="shared" si="209"/>
        <v>0</v>
      </c>
      <c r="CV84" s="17">
        <f t="shared" si="210"/>
        <v>0</v>
      </c>
      <c r="CW84" s="17">
        <f t="shared" si="211"/>
        <v>0</v>
      </c>
      <c r="CX84" s="17">
        <f t="shared" si="212"/>
        <v>0</v>
      </c>
      <c r="CY84" s="17">
        <f t="shared" si="213"/>
        <v>0</v>
      </c>
      <c r="CZ84" s="17">
        <f t="shared" si="214"/>
        <v>0</v>
      </c>
      <c r="DA84" s="17">
        <f t="shared" si="215"/>
        <v>0</v>
      </c>
      <c r="DB84" s="17">
        <f t="shared" si="216"/>
        <v>0</v>
      </c>
      <c r="DC84" s="17">
        <f t="shared" si="217"/>
        <v>0</v>
      </c>
      <c r="DD84" s="17">
        <f t="shared" si="218"/>
        <v>0</v>
      </c>
      <c r="DE84" s="17">
        <f t="shared" si="219"/>
        <v>0</v>
      </c>
      <c r="DF84" s="17">
        <f t="shared" si="220"/>
        <v>0</v>
      </c>
      <c r="DG84" s="17">
        <f t="shared" si="221"/>
        <v>0</v>
      </c>
      <c r="DH84" s="17">
        <f t="shared" si="222"/>
        <v>0</v>
      </c>
      <c r="DI84" s="17">
        <f t="shared" si="223"/>
        <v>0</v>
      </c>
      <c r="DJ84" s="17">
        <f t="shared" si="224"/>
        <v>0</v>
      </c>
      <c r="DK84" s="17">
        <f t="shared" si="225"/>
        <v>0</v>
      </c>
      <c r="DL84" s="17">
        <f t="shared" si="226"/>
        <v>0</v>
      </c>
      <c r="DM84" s="17">
        <f t="shared" si="227"/>
        <v>0</v>
      </c>
      <c r="DN84" s="17">
        <f t="shared" si="228"/>
        <v>0</v>
      </c>
      <c r="DO84" s="17">
        <f t="shared" si="229"/>
        <v>0</v>
      </c>
      <c r="DP84" s="17">
        <f t="shared" si="230"/>
        <v>0</v>
      </c>
      <c r="DQ84" s="17">
        <f t="shared" si="231"/>
        <v>0</v>
      </c>
      <c r="DR84" s="17">
        <f t="shared" si="232"/>
        <v>0</v>
      </c>
      <c r="DS84" s="17">
        <f t="shared" si="233"/>
        <v>0</v>
      </c>
      <c r="DT84" s="17">
        <f t="shared" si="234"/>
        <v>0</v>
      </c>
      <c r="DU84" s="17">
        <f t="shared" si="235"/>
        <v>0</v>
      </c>
      <c r="DV84" s="17">
        <f t="shared" si="236"/>
        <v>0</v>
      </c>
      <c r="DW84" s="17">
        <f t="shared" si="237"/>
        <v>0</v>
      </c>
      <c r="DX84" s="17">
        <f t="shared" si="238"/>
        <v>0</v>
      </c>
      <c r="DY84" s="17">
        <f t="shared" si="239"/>
        <v>0</v>
      </c>
      <c r="DZ84" s="17">
        <f t="shared" si="240"/>
        <v>0</v>
      </c>
      <c r="EA84" s="17">
        <f t="shared" si="241"/>
        <v>0</v>
      </c>
      <c r="EB84" s="17">
        <f t="shared" si="242"/>
        <v>0</v>
      </c>
      <c r="EC84" s="17">
        <f t="shared" si="243"/>
        <v>0</v>
      </c>
      <c r="ED84" s="17">
        <f t="shared" si="244"/>
        <v>0</v>
      </c>
      <c r="EE84" s="17">
        <f t="shared" si="245"/>
        <v>0</v>
      </c>
      <c r="EF84" s="17">
        <f t="shared" si="246"/>
        <v>0</v>
      </c>
      <c r="EG84" s="17">
        <f t="shared" si="247"/>
        <v>0</v>
      </c>
      <c r="EH84" s="17">
        <f t="shared" si="248"/>
        <v>0</v>
      </c>
      <c r="EI84" s="17">
        <f t="shared" si="249"/>
        <v>0</v>
      </c>
      <c r="EJ84" s="17">
        <f t="shared" si="250"/>
        <v>0</v>
      </c>
      <c r="EK84" s="17">
        <f t="shared" si="251"/>
        <v>0</v>
      </c>
      <c r="EL84" s="17">
        <f t="shared" si="252"/>
        <v>0</v>
      </c>
      <c r="EM84" s="17">
        <f t="shared" si="253"/>
        <v>0</v>
      </c>
      <c r="EN84" s="17">
        <f t="shared" si="254"/>
        <v>0</v>
      </c>
      <c r="EO84" s="17">
        <f t="shared" si="255"/>
        <v>0</v>
      </c>
      <c r="EP84" s="17">
        <f t="shared" si="256"/>
        <v>0</v>
      </c>
      <c r="EQ84" s="17">
        <f t="shared" si="257"/>
        <v>0</v>
      </c>
      <c r="ER84" s="17">
        <f t="shared" si="258"/>
        <v>0</v>
      </c>
      <c r="ES84" s="17">
        <f t="shared" si="259"/>
        <v>0</v>
      </c>
      <c r="ET84" s="17">
        <f t="shared" si="260"/>
        <v>0</v>
      </c>
      <c r="EU84" s="17">
        <f t="shared" si="261"/>
        <v>0</v>
      </c>
      <c r="EV84" s="17">
        <f t="shared" si="262"/>
        <v>0</v>
      </c>
      <c r="EW84" s="17">
        <f t="shared" si="263"/>
        <v>0</v>
      </c>
      <c r="EX84" s="17">
        <f t="shared" si="264"/>
        <v>0</v>
      </c>
      <c r="EY84" s="17">
        <f t="shared" si="265"/>
        <v>0</v>
      </c>
      <c r="EZ84" s="17">
        <f t="shared" si="266"/>
        <v>0</v>
      </c>
      <c r="FA84" s="17">
        <f t="shared" si="267"/>
        <v>0</v>
      </c>
      <c r="FB84" s="17">
        <f t="shared" si="268"/>
        <v>0</v>
      </c>
      <c r="FC84" s="17">
        <f t="shared" si="269"/>
        <v>0</v>
      </c>
      <c r="FD84" s="17">
        <f t="shared" si="270"/>
        <v>0</v>
      </c>
    </row>
    <row r="85" spans="1:160" x14ac:dyDescent="0.25">
      <c r="A85">
        <v>79</v>
      </c>
      <c r="G85" s="28"/>
      <c r="H85" s="37"/>
      <c r="K85" s="23"/>
      <c r="X85">
        <f t="shared" si="138"/>
        <v>0</v>
      </c>
      <c r="Y85">
        <f t="shared" si="136"/>
        <v>0</v>
      </c>
      <c r="Z85">
        <f t="shared" si="139"/>
        <v>0</v>
      </c>
      <c r="AA85">
        <f t="shared" si="140"/>
        <v>0</v>
      </c>
      <c r="AB85">
        <f t="shared" si="141"/>
        <v>0</v>
      </c>
      <c r="AC85">
        <f t="shared" si="142"/>
        <v>0</v>
      </c>
      <c r="AD85">
        <f t="shared" si="143"/>
        <v>0</v>
      </c>
      <c r="AE85">
        <f t="shared" si="144"/>
        <v>0</v>
      </c>
      <c r="AF85">
        <f t="shared" si="145"/>
        <v>0</v>
      </c>
      <c r="AG85">
        <f t="shared" si="146"/>
        <v>0</v>
      </c>
      <c r="AH85">
        <f t="shared" si="147"/>
        <v>0</v>
      </c>
      <c r="AI85">
        <f t="shared" si="148"/>
        <v>0</v>
      </c>
      <c r="AJ85">
        <f t="shared" si="149"/>
        <v>0</v>
      </c>
      <c r="AK85">
        <f t="shared" si="150"/>
        <v>0</v>
      </c>
      <c r="AL85">
        <f t="shared" si="137"/>
        <v>0</v>
      </c>
      <c r="AN85" s="17">
        <f t="shared" si="151"/>
        <v>0</v>
      </c>
      <c r="AO85" s="17">
        <f t="shared" si="152"/>
        <v>0</v>
      </c>
      <c r="AP85" s="17">
        <f t="shared" si="153"/>
        <v>0</v>
      </c>
      <c r="AQ85" s="17">
        <f t="shared" si="154"/>
        <v>0</v>
      </c>
      <c r="AR85" s="17">
        <f t="shared" si="155"/>
        <v>0</v>
      </c>
      <c r="AS85" s="17">
        <f t="shared" si="156"/>
        <v>0</v>
      </c>
      <c r="AT85" s="17">
        <f t="shared" si="157"/>
        <v>0</v>
      </c>
      <c r="AU85" s="17">
        <f t="shared" si="158"/>
        <v>0</v>
      </c>
      <c r="AW85" s="17">
        <f t="shared" si="159"/>
        <v>0</v>
      </c>
      <c r="AX85" s="17">
        <f t="shared" si="160"/>
        <v>0</v>
      </c>
      <c r="AY85" s="17">
        <f t="shared" si="161"/>
        <v>0</v>
      </c>
      <c r="AZ85" s="17">
        <f t="shared" si="162"/>
        <v>0</v>
      </c>
      <c r="BA85" s="17">
        <f t="shared" si="163"/>
        <v>0</v>
      </c>
      <c r="BB85" s="17">
        <f t="shared" si="164"/>
        <v>0</v>
      </c>
      <c r="BC85" s="17">
        <f t="shared" si="165"/>
        <v>0</v>
      </c>
      <c r="BD85" s="17">
        <f t="shared" si="166"/>
        <v>0</v>
      </c>
      <c r="BE85" s="17">
        <f t="shared" si="167"/>
        <v>0</v>
      </c>
      <c r="BF85" s="17">
        <f t="shared" si="168"/>
        <v>0</v>
      </c>
      <c r="BG85" s="17">
        <f t="shared" si="169"/>
        <v>0</v>
      </c>
      <c r="BH85" s="17">
        <f t="shared" si="170"/>
        <v>0</v>
      </c>
      <c r="BI85" s="17">
        <f t="shared" si="171"/>
        <v>0</v>
      </c>
      <c r="BJ85" s="17">
        <f t="shared" si="172"/>
        <v>0</v>
      </c>
      <c r="BK85" s="17">
        <f t="shared" si="173"/>
        <v>0</v>
      </c>
      <c r="BL85" s="17">
        <f t="shared" si="174"/>
        <v>0</v>
      </c>
      <c r="BM85" s="17">
        <f t="shared" si="175"/>
        <v>0</v>
      </c>
      <c r="BN85" s="17">
        <f t="shared" si="176"/>
        <v>0</v>
      </c>
      <c r="BO85" s="17">
        <f t="shared" si="177"/>
        <v>0</v>
      </c>
      <c r="BP85" s="17">
        <f t="shared" si="178"/>
        <v>0</v>
      </c>
      <c r="BQ85" s="17">
        <f t="shared" si="179"/>
        <v>0</v>
      </c>
      <c r="BR85" s="17">
        <f t="shared" si="180"/>
        <v>0</v>
      </c>
      <c r="BS85" s="17">
        <f t="shared" si="181"/>
        <v>0</v>
      </c>
      <c r="BT85" s="17">
        <f t="shared" si="182"/>
        <v>0</v>
      </c>
      <c r="BU85" s="17">
        <f t="shared" si="183"/>
        <v>0</v>
      </c>
      <c r="BV85" s="17">
        <f t="shared" si="184"/>
        <v>0</v>
      </c>
      <c r="BW85" s="17">
        <f t="shared" si="185"/>
        <v>0</v>
      </c>
      <c r="BX85" s="17">
        <f t="shared" si="186"/>
        <v>0</v>
      </c>
      <c r="BY85" s="17">
        <f t="shared" si="187"/>
        <v>0</v>
      </c>
      <c r="BZ85" s="17">
        <f t="shared" si="188"/>
        <v>0</v>
      </c>
      <c r="CA85" s="17">
        <f t="shared" si="189"/>
        <v>0</v>
      </c>
      <c r="CB85" s="17">
        <f t="shared" si="190"/>
        <v>0</v>
      </c>
      <c r="CC85" s="17">
        <f t="shared" si="191"/>
        <v>0</v>
      </c>
      <c r="CD85" s="17">
        <f t="shared" si="192"/>
        <v>0</v>
      </c>
      <c r="CE85" s="17">
        <f t="shared" si="193"/>
        <v>0</v>
      </c>
      <c r="CF85" s="17">
        <f t="shared" si="194"/>
        <v>0</v>
      </c>
      <c r="CG85" s="17">
        <f t="shared" si="195"/>
        <v>0</v>
      </c>
      <c r="CH85" s="17">
        <f t="shared" si="196"/>
        <v>0</v>
      </c>
      <c r="CI85" s="17">
        <f t="shared" si="197"/>
        <v>0</v>
      </c>
      <c r="CJ85" s="17">
        <f t="shared" si="198"/>
        <v>0</v>
      </c>
      <c r="CK85" s="17">
        <f t="shared" si="199"/>
        <v>0</v>
      </c>
      <c r="CL85" s="17">
        <f t="shared" si="200"/>
        <v>0</v>
      </c>
      <c r="CM85" s="17">
        <f t="shared" si="201"/>
        <v>0</v>
      </c>
      <c r="CN85" s="17">
        <f t="shared" si="202"/>
        <v>0</v>
      </c>
      <c r="CO85" s="17">
        <f t="shared" si="203"/>
        <v>0</v>
      </c>
      <c r="CP85" s="17">
        <f t="shared" si="204"/>
        <v>0</v>
      </c>
      <c r="CQ85" s="17">
        <f t="shared" si="205"/>
        <v>0</v>
      </c>
      <c r="CR85" s="17">
        <f t="shared" si="206"/>
        <v>0</v>
      </c>
      <c r="CS85" s="17">
        <f t="shared" si="207"/>
        <v>0</v>
      </c>
      <c r="CT85" s="17">
        <f t="shared" si="208"/>
        <v>0</v>
      </c>
      <c r="CU85" s="17">
        <f t="shared" si="209"/>
        <v>0</v>
      </c>
      <c r="CV85" s="17">
        <f t="shared" si="210"/>
        <v>0</v>
      </c>
      <c r="CW85" s="17">
        <f t="shared" si="211"/>
        <v>0</v>
      </c>
      <c r="CX85" s="17">
        <f t="shared" si="212"/>
        <v>0</v>
      </c>
      <c r="CY85" s="17">
        <f t="shared" si="213"/>
        <v>0</v>
      </c>
      <c r="CZ85" s="17">
        <f t="shared" si="214"/>
        <v>0</v>
      </c>
      <c r="DA85" s="17">
        <f t="shared" si="215"/>
        <v>0</v>
      </c>
      <c r="DB85" s="17">
        <f t="shared" si="216"/>
        <v>0</v>
      </c>
      <c r="DC85" s="17">
        <f t="shared" si="217"/>
        <v>0</v>
      </c>
      <c r="DD85" s="17">
        <f t="shared" si="218"/>
        <v>0</v>
      </c>
      <c r="DE85" s="17">
        <f t="shared" si="219"/>
        <v>0</v>
      </c>
      <c r="DF85" s="17">
        <f t="shared" si="220"/>
        <v>0</v>
      </c>
      <c r="DG85" s="17">
        <f t="shared" si="221"/>
        <v>0</v>
      </c>
      <c r="DH85" s="17">
        <f t="shared" si="222"/>
        <v>0</v>
      </c>
      <c r="DI85" s="17">
        <f t="shared" si="223"/>
        <v>0</v>
      </c>
      <c r="DJ85" s="17">
        <f t="shared" si="224"/>
        <v>0</v>
      </c>
      <c r="DK85" s="17">
        <f t="shared" si="225"/>
        <v>0</v>
      </c>
      <c r="DL85" s="17">
        <f t="shared" si="226"/>
        <v>0</v>
      </c>
      <c r="DM85" s="17">
        <f t="shared" si="227"/>
        <v>0</v>
      </c>
      <c r="DN85" s="17">
        <f t="shared" si="228"/>
        <v>0</v>
      </c>
      <c r="DO85" s="17">
        <f t="shared" si="229"/>
        <v>0</v>
      </c>
      <c r="DP85" s="17">
        <f t="shared" si="230"/>
        <v>0</v>
      </c>
      <c r="DQ85" s="17">
        <f t="shared" si="231"/>
        <v>0</v>
      </c>
      <c r="DR85" s="17">
        <f t="shared" si="232"/>
        <v>0</v>
      </c>
      <c r="DS85" s="17">
        <f t="shared" si="233"/>
        <v>0</v>
      </c>
      <c r="DT85" s="17">
        <f t="shared" si="234"/>
        <v>0</v>
      </c>
      <c r="DU85" s="17">
        <f t="shared" si="235"/>
        <v>0</v>
      </c>
      <c r="DV85" s="17">
        <f t="shared" si="236"/>
        <v>0</v>
      </c>
      <c r="DW85" s="17">
        <f t="shared" si="237"/>
        <v>0</v>
      </c>
      <c r="DX85" s="17">
        <f t="shared" si="238"/>
        <v>0</v>
      </c>
      <c r="DY85" s="17">
        <f t="shared" si="239"/>
        <v>0</v>
      </c>
      <c r="DZ85" s="17">
        <f t="shared" si="240"/>
        <v>0</v>
      </c>
      <c r="EA85" s="17">
        <f t="shared" si="241"/>
        <v>0</v>
      </c>
      <c r="EB85" s="17">
        <f t="shared" si="242"/>
        <v>0</v>
      </c>
      <c r="EC85" s="17">
        <f t="shared" si="243"/>
        <v>0</v>
      </c>
      <c r="ED85" s="17">
        <f t="shared" si="244"/>
        <v>0</v>
      </c>
      <c r="EE85" s="17">
        <f t="shared" si="245"/>
        <v>0</v>
      </c>
      <c r="EF85" s="17">
        <f t="shared" si="246"/>
        <v>0</v>
      </c>
      <c r="EG85" s="17">
        <f t="shared" si="247"/>
        <v>0</v>
      </c>
      <c r="EH85" s="17">
        <f t="shared" si="248"/>
        <v>0</v>
      </c>
      <c r="EI85" s="17">
        <f t="shared" si="249"/>
        <v>0</v>
      </c>
      <c r="EJ85" s="17">
        <f t="shared" si="250"/>
        <v>0</v>
      </c>
      <c r="EK85" s="17">
        <f t="shared" si="251"/>
        <v>0</v>
      </c>
      <c r="EL85" s="17">
        <f t="shared" si="252"/>
        <v>0</v>
      </c>
      <c r="EM85" s="17">
        <f t="shared" si="253"/>
        <v>0</v>
      </c>
      <c r="EN85" s="17">
        <f t="shared" si="254"/>
        <v>0</v>
      </c>
      <c r="EO85" s="17">
        <f t="shared" si="255"/>
        <v>0</v>
      </c>
      <c r="EP85" s="17">
        <f t="shared" si="256"/>
        <v>0</v>
      </c>
      <c r="EQ85" s="17">
        <f t="shared" si="257"/>
        <v>0</v>
      </c>
      <c r="ER85" s="17">
        <f t="shared" si="258"/>
        <v>0</v>
      </c>
      <c r="ES85" s="17">
        <f t="shared" si="259"/>
        <v>0</v>
      </c>
      <c r="ET85" s="17">
        <f t="shared" si="260"/>
        <v>0</v>
      </c>
      <c r="EU85" s="17">
        <f t="shared" si="261"/>
        <v>0</v>
      </c>
      <c r="EV85" s="17">
        <f t="shared" si="262"/>
        <v>0</v>
      </c>
      <c r="EW85" s="17">
        <f t="shared" si="263"/>
        <v>0</v>
      </c>
      <c r="EX85" s="17">
        <f t="shared" si="264"/>
        <v>0</v>
      </c>
      <c r="EY85" s="17">
        <f t="shared" si="265"/>
        <v>0</v>
      </c>
      <c r="EZ85" s="17">
        <f t="shared" si="266"/>
        <v>0</v>
      </c>
      <c r="FA85" s="17">
        <f t="shared" si="267"/>
        <v>0</v>
      </c>
      <c r="FB85" s="17">
        <f t="shared" si="268"/>
        <v>0</v>
      </c>
      <c r="FC85" s="17">
        <f t="shared" si="269"/>
        <v>0</v>
      </c>
      <c r="FD85" s="17">
        <f t="shared" si="270"/>
        <v>0</v>
      </c>
    </row>
    <row r="86" spans="1:160" x14ac:dyDescent="0.25">
      <c r="A86">
        <v>80</v>
      </c>
      <c r="K86" s="23"/>
      <c r="X86">
        <f t="shared" si="138"/>
        <v>0</v>
      </c>
      <c r="Y86">
        <f t="shared" si="136"/>
        <v>0</v>
      </c>
      <c r="Z86">
        <f t="shared" si="139"/>
        <v>0</v>
      </c>
      <c r="AA86">
        <f t="shared" si="140"/>
        <v>0</v>
      </c>
      <c r="AB86">
        <f t="shared" si="141"/>
        <v>0</v>
      </c>
      <c r="AC86">
        <f t="shared" si="142"/>
        <v>0</v>
      </c>
      <c r="AD86">
        <f t="shared" si="143"/>
        <v>0</v>
      </c>
      <c r="AE86">
        <f t="shared" si="144"/>
        <v>0</v>
      </c>
      <c r="AF86">
        <f t="shared" si="145"/>
        <v>0</v>
      </c>
      <c r="AG86">
        <f t="shared" si="146"/>
        <v>0</v>
      </c>
      <c r="AH86">
        <f t="shared" si="147"/>
        <v>0</v>
      </c>
      <c r="AI86">
        <f t="shared" si="148"/>
        <v>0</v>
      </c>
      <c r="AJ86">
        <f t="shared" si="149"/>
        <v>0</v>
      </c>
      <c r="AK86">
        <f t="shared" si="150"/>
        <v>0</v>
      </c>
      <c r="AL86">
        <f t="shared" si="137"/>
        <v>0</v>
      </c>
      <c r="AN86" s="17">
        <f t="shared" si="151"/>
        <v>0</v>
      </c>
      <c r="AO86" s="17">
        <f t="shared" si="152"/>
        <v>0</v>
      </c>
      <c r="AP86" s="17">
        <f t="shared" si="153"/>
        <v>0</v>
      </c>
      <c r="AQ86" s="17">
        <f t="shared" si="154"/>
        <v>0</v>
      </c>
      <c r="AR86" s="17">
        <f t="shared" si="155"/>
        <v>0</v>
      </c>
      <c r="AS86" s="17">
        <f t="shared" si="156"/>
        <v>0</v>
      </c>
      <c r="AT86" s="17">
        <f t="shared" si="157"/>
        <v>0</v>
      </c>
      <c r="AU86" s="17">
        <f t="shared" si="158"/>
        <v>0</v>
      </c>
      <c r="AW86" s="17">
        <f t="shared" si="159"/>
        <v>0</v>
      </c>
      <c r="AX86" s="17">
        <f t="shared" si="160"/>
        <v>0</v>
      </c>
      <c r="AY86" s="17">
        <f t="shared" si="161"/>
        <v>0</v>
      </c>
      <c r="AZ86" s="17">
        <f t="shared" si="162"/>
        <v>0</v>
      </c>
      <c r="BA86" s="17">
        <f t="shared" si="163"/>
        <v>0</v>
      </c>
      <c r="BB86" s="17">
        <f t="shared" si="164"/>
        <v>0</v>
      </c>
      <c r="BC86" s="17">
        <f t="shared" si="165"/>
        <v>0</v>
      </c>
      <c r="BD86" s="17">
        <f t="shared" si="166"/>
        <v>0</v>
      </c>
      <c r="BE86" s="17">
        <f t="shared" si="167"/>
        <v>0</v>
      </c>
      <c r="BF86" s="17">
        <f t="shared" si="168"/>
        <v>0</v>
      </c>
      <c r="BG86" s="17">
        <f t="shared" si="169"/>
        <v>0</v>
      </c>
      <c r="BH86" s="17">
        <f t="shared" si="170"/>
        <v>0</v>
      </c>
      <c r="BI86" s="17">
        <f t="shared" si="171"/>
        <v>0</v>
      </c>
      <c r="BJ86" s="17">
        <f t="shared" si="172"/>
        <v>0</v>
      </c>
      <c r="BK86" s="17">
        <f t="shared" si="173"/>
        <v>0</v>
      </c>
      <c r="BL86" s="17">
        <f t="shared" si="174"/>
        <v>0</v>
      </c>
      <c r="BM86" s="17">
        <f t="shared" si="175"/>
        <v>0</v>
      </c>
      <c r="BN86" s="17">
        <f t="shared" si="176"/>
        <v>0</v>
      </c>
      <c r="BO86" s="17">
        <f t="shared" si="177"/>
        <v>0</v>
      </c>
      <c r="BP86" s="17">
        <f t="shared" si="178"/>
        <v>0</v>
      </c>
      <c r="BQ86" s="17">
        <f t="shared" si="179"/>
        <v>0</v>
      </c>
      <c r="BR86" s="17">
        <f t="shared" si="180"/>
        <v>0</v>
      </c>
      <c r="BS86" s="17">
        <f t="shared" si="181"/>
        <v>0</v>
      </c>
      <c r="BT86" s="17">
        <f t="shared" si="182"/>
        <v>0</v>
      </c>
      <c r="BU86" s="17">
        <f t="shared" si="183"/>
        <v>0</v>
      </c>
      <c r="BV86" s="17">
        <f t="shared" si="184"/>
        <v>0</v>
      </c>
      <c r="BW86" s="17">
        <f t="shared" si="185"/>
        <v>0</v>
      </c>
      <c r="BX86" s="17">
        <f t="shared" si="186"/>
        <v>0</v>
      </c>
      <c r="BY86" s="17">
        <f t="shared" si="187"/>
        <v>0</v>
      </c>
      <c r="BZ86" s="17">
        <f t="shared" si="188"/>
        <v>0</v>
      </c>
      <c r="CA86" s="17">
        <f t="shared" si="189"/>
        <v>0</v>
      </c>
      <c r="CB86" s="17">
        <f t="shared" si="190"/>
        <v>0</v>
      </c>
      <c r="CC86" s="17">
        <f t="shared" si="191"/>
        <v>0</v>
      </c>
      <c r="CD86" s="17">
        <f t="shared" si="192"/>
        <v>0</v>
      </c>
      <c r="CE86" s="17">
        <f t="shared" si="193"/>
        <v>0</v>
      </c>
      <c r="CF86" s="17">
        <f t="shared" si="194"/>
        <v>0</v>
      </c>
      <c r="CG86" s="17">
        <f t="shared" si="195"/>
        <v>0</v>
      </c>
      <c r="CH86" s="17">
        <f t="shared" si="196"/>
        <v>0</v>
      </c>
      <c r="CI86" s="17">
        <f t="shared" si="197"/>
        <v>0</v>
      </c>
      <c r="CJ86" s="17">
        <f t="shared" si="198"/>
        <v>0</v>
      </c>
      <c r="CK86" s="17">
        <f t="shared" si="199"/>
        <v>0</v>
      </c>
      <c r="CL86" s="17">
        <f t="shared" si="200"/>
        <v>0</v>
      </c>
      <c r="CM86" s="17">
        <f t="shared" si="201"/>
        <v>0</v>
      </c>
      <c r="CN86" s="17">
        <f t="shared" si="202"/>
        <v>0</v>
      </c>
      <c r="CO86" s="17">
        <f t="shared" si="203"/>
        <v>0</v>
      </c>
      <c r="CP86" s="17">
        <f t="shared" si="204"/>
        <v>0</v>
      </c>
      <c r="CQ86" s="17">
        <f t="shared" si="205"/>
        <v>0</v>
      </c>
      <c r="CR86" s="17">
        <f t="shared" si="206"/>
        <v>0</v>
      </c>
      <c r="CS86" s="17">
        <f t="shared" si="207"/>
        <v>0</v>
      </c>
      <c r="CT86" s="17">
        <f t="shared" si="208"/>
        <v>0</v>
      </c>
      <c r="CU86" s="17">
        <f t="shared" si="209"/>
        <v>0</v>
      </c>
      <c r="CV86" s="17">
        <f t="shared" si="210"/>
        <v>0</v>
      </c>
      <c r="CW86" s="17">
        <f t="shared" si="211"/>
        <v>0</v>
      </c>
      <c r="CX86" s="17">
        <f t="shared" si="212"/>
        <v>0</v>
      </c>
      <c r="CY86" s="17">
        <f t="shared" si="213"/>
        <v>0</v>
      </c>
      <c r="CZ86" s="17">
        <f t="shared" si="214"/>
        <v>0</v>
      </c>
      <c r="DA86" s="17">
        <f t="shared" si="215"/>
        <v>0</v>
      </c>
      <c r="DB86" s="17">
        <f t="shared" si="216"/>
        <v>0</v>
      </c>
      <c r="DC86" s="17">
        <f t="shared" si="217"/>
        <v>0</v>
      </c>
      <c r="DD86" s="17">
        <f t="shared" si="218"/>
        <v>0</v>
      </c>
      <c r="DE86" s="17">
        <f t="shared" si="219"/>
        <v>0</v>
      </c>
      <c r="DF86" s="17">
        <f t="shared" si="220"/>
        <v>0</v>
      </c>
      <c r="DG86" s="17">
        <f t="shared" si="221"/>
        <v>0</v>
      </c>
      <c r="DH86" s="17">
        <f t="shared" si="222"/>
        <v>0</v>
      </c>
      <c r="DI86" s="17">
        <f t="shared" si="223"/>
        <v>0</v>
      </c>
      <c r="DJ86" s="17">
        <f t="shared" si="224"/>
        <v>0</v>
      </c>
      <c r="DK86" s="17">
        <f t="shared" si="225"/>
        <v>0</v>
      </c>
      <c r="DL86" s="17">
        <f t="shared" si="226"/>
        <v>0</v>
      </c>
      <c r="DM86" s="17">
        <f t="shared" si="227"/>
        <v>0</v>
      </c>
      <c r="DN86" s="17">
        <f t="shared" si="228"/>
        <v>0</v>
      </c>
      <c r="DO86" s="17">
        <f t="shared" si="229"/>
        <v>0</v>
      </c>
      <c r="DP86" s="17">
        <f t="shared" si="230"/>
        <v>0</v>
      </c>
      <c r="DQ86" s="17">
        <f t="shared" si="231"/>
        <v>0</v>
      </c>
      <c r="DR86" s="17">
        <f t="shared" si="232"/>
        <v>0</v>
      </c>
      <c r="DS86" s="17">
        <f t="shared" si="233"/>
        <v>0</v>
      </c>
      <c r="DT86" s="17">
        <f t="shared" si="234"/>
        <v>0</v>
      </c>
      <c r="DU86" s="17">
        <f t="shared" si="235"/>
        <v>0</v>
      </c>
      <c r="DV86" s="17">
        <f t="shared" si="236"/>
        <v>0</v>
      </c>
      <c r="DW86" s="17">
        <f t="shared" si="237"/>
        <v>0</v>
      </c>
      <c r="DX86" s="17">
        <f t="shared" si="238"/>
        <v>0</v>
      </c>
      <c r="DY86" s="17">
        <f t="shared" si="239"/>
        <v>0</v>
      </c>
      <c r="DZ86" s="17">
        <f t="shared" si="240"/>
        <v>0</v>
      </c>
      <c r="EA86" s="17">
        <f t="shared" si="241"/>
        <v>0</v>
      </c>
      <c r="EB86" s="17">
        <f t="shared" si="242"/>
        <v>0</v>
      </c>
      <c r="EC86" s="17">
        <f t="shared" si="243"/>
        <v>0</v>
      </c>
      <c r="ED86" s="17">
        <f t="shared" si="244"/>
        <v>0</v>
      </c>
      <c r="EE86" s="17">
        <f t="shared" si="245"/>
        <v>0</v>
      </c>
      <c r="EF86" s="17">
        <f t="shared" si="246"/>
        <v>0</v>
      </c>
      <c r="EG86" s="17">
        <f t="shared" si="247"/>
        <v>0</v>
      </c>
      <c r="EH86" s="17">
        <f t="shared" si="248"/>
        <v>0</v>
      </c>
      <c r="EI86" s="17">
        <f t="shared" si="249"/>
        <v>0</v>
      </c>
      <c r="EJ86" s="17">
        <f t="shared" si="250"/>
        <v>0</v>
      </c>
      <c r="EK86" s="17">
        <f t="shared" si="251"/>
        <v>0</v>
      </c>
      <c r="EL86" s="17">
        <f t="shared" si="252"/>
        <v>0</v>
      </c>
      <c r="EM86" s="17">
        <f t="shared" si="253"/>
        <v>0</v>
      </c>
      <c r="EN86" s="17">
        <f t="shared" si="254"/>
        <v>0</v>
      </c>
      <c r="EO86" s="17">
        <f t="shared" si="255"/>
        <v>0</v>
      </c>
      <c r="EP86" s="17">
        <f t="shared" si="256"/>
        <v>0</v>
      </c>
      <c r="EQ86" s="17">
        <f t="shared" si="257"/>
        <v>0</v>
      </c>
      <c r="ER86" s="17">
        <f t="shared" si="258"/>
        <v>0</v>
      </c>
      <c r="ES86" s="17">
        <f t="shared" si="259"/>
        <v>0</v>
      </c>
      <c r="ET86" s="17">
        <f t="shared" si="260"/>
        <v>0</v>
      </c>
      <c r="EU86" s="17">
        <f t="shared" si="261"/>
        <v>0</v>
      </c>
      <c r="EV86" s="17">
        <f t="shared" si="262"/>
        <v>0</v>
      </c>
      <c r="EW86" s="17">
        <f t="shared" si="263"/>
        <v>0</v>
      </c>
      <c r="EX86" s="17">
        <f t="shared" si="264"/>
        <v>0</v>
      </c>
      <c r="EY86" s="17">
        <f t="shared" si="265"/>
        <v>0</v>
      </c>
      <c r="EZ86" s="17">
        <f t="shared" si="266"/>
        <v>0</v>
      </c>
      <c r="FA86" s="17">
        <f t="shared" si="267"/>
        <v>0</v>
      </c>
      <c r="FB86" s="17">
        <f t="shared" si="268"/>
        <v>0</v>
      </c>
      <c r="FC86" s="17">
        <f t="shared" si="269"/>
        <v>0</v>
      </c>
      <c r="FD86" s="17">
        <f t="shared" si="270"/>
        <v>0</v>
      </c>
    </row>
    <row r="87" spans="1:160" x14ac:dyDescent="0.25">
      <c r="A87">
        <v>81</v>
      </c>
      <c r="K87" s="20"/>
      <c r="X87">
        <f t="shared" si="138"/>
        <v>0</v>
      </c>
      <c r="Y87">
        <f t="shared" si="136"/>
        <v>0</v>
      </c>
      <c r="Z87">
        <f t="shared" si="139"/>
        <v>0</v>
      </c>
      <c r="AA87">
        <f t="shared" si="140"/>
        <v>0</v>
      </c>
      <c r="AB87">
        <f t="shared" si="141"/>
        <v>0</v>
      </c>
      <c r="AC87">
        <f t="shared" si="142"/>
        <v>0</v>
      </c>
      <c r="AD87">
        <f t="shared" si="143"/>
        <v>0</v>
      </c>
      <c r="AE87">
        <f t="shared" si="144"/>
        <v>0</v>
      </c>
      <c r="AF87">
        <f t="shared" si="145"/>
        <v>0</v>
      </c>
      <c r="AG87">
        <f t="shared" si="146"/>
        <v>0</v>
      </c>
      <c r="AH87">
        <f t="shared" si="147"/>
        <v>0</v>
      </c>
      <c r="AI87">
        <f t="shared" si="148"/>
        <v>0</v>
      </c>
      <c r="AJ87">
        <f t="shared" si="149"/>
        <v>0</v>
      </c>
      <c r="AK87">
        <f t="shared" si="150"/>
        <v>0</v>
      </c>
      <c r="AL87">
        <f t="shared" si="137"/>
        <v>0</v>
      </c>
      <c r="AN87" s="17">
        <f t="shared" si="151"/>
        <v>0</v>
      </c>
      <c r="AO87" s="17">
        <f t="shared" si="152"/>
        <v>0</v>
      </c>
      <c r="AP87" s="17">
        <f t="shared" si="153"/>
        <v>0</v>
      </c>
      <c r="AQ87" s="17">
        <f t="shared" si="154"/>
        <v>0</v>
      </c>
      <c r="AR87" s="17">
        <f t="shared" si="155"/>
        <v>0</v>
      </c>
      <c r="AS87" s="17">
        <f t="shared" si="156"/>
        <v>0</v>
      </c>
      <c r="AT87" s="17">
        <f t="shared" si="157"/>
        <v>0</v>
      </c>
      <c r="AU87" s="17">
        <f t="shared" si="158"/>
        <v>0</v>
      </c>
      <c r="AW87" s="17">
        <f t="shared" si="159"/>
        <v>0</v>
      </c>
      <c r="AX87" s="17">
        <f t="shared" si="160"/>
        <v>0</v>
      </c>
      <c r="AY87" s="17">
        <f t="shared" si="161"/>
        <v>0</v>
      </c>
      <c r="AZ87" s="17">
        <f t="shared" si="162"/>
        <v>0</v>
      </c>
      <c r="BA87" s="17">
        <f t="shared" si="163"/>
        <v>0</v>
      </c>
      <c r="BB87" s="17">
        <f t="shared" si="164"/>
        <v>0</v>
      </c>
      <c r="BC87" s="17">
        <f t="shared" si="165"/>
        <v>0</v>
      </c>
      <c r="BD87" s="17">
        <f t="shared" si="166"/>
        <v>0</v>
      </c>
      <c r="BE87" s="17">
        <f t="shared" si="167"/>
        <v>0</v>
      </c>
      <c r="BF87" s="17">
        <f t="shared" si="168"/>
        <v>0</v>
      </c>
      <c r="BG87" s="17">
        <f t="shared" si="169"/>
        <v>0</v>
      </c>
      <c r="BH87" s="17">
        <f t="shared" si="170"/>
        <v>0</v>
      </c>
      <c r="BI87" s="17">
        <f t="shared" si="171"/>
        <v>0</v>
      </c>
      <c r="BJ87" s="17">
        <f t="shared" si="172"/>
        <v>0</v>
      </c>
      <c r="BK87" s="17">
        <f t="shared" si="173"/>
        <v>0</v>
      </c>
      <c r="BL87" s="17">
        <f t="shared" si="174"/>
        <v>0</v>
      </c>
      <c r="BM87" s="17">
        <f t="shared" si="175"/>
        <v>0</v>
      </c>
      <c r="BN87" s="17">
        <f t="shared" si="176"/>
        <v>0</v>
      </c>
      <c r="BO87" s="17">
        <f t="shared" si="177"/>
        <v>0</v>
      </c>
      <c r="BP87" s="17">
        <f t="shared" si="178"/>
        <v>0</v>
      </c>
      <c r="BQ87" s="17">
        <f t="shared" si="179"/>
        <v>0</v>
      </c>
      <c r="BR87" s="17">
        <f t="shared" si="180"/>
        <v>0</v>
      </c>
      <c r="BS87" s="17">
        <f t="shared" si="181"/>
        <v>0</v>
      </c>
      <c r="BT87" s="17">
        <f t="shared" si="182"/>
        <v>0</v>
      </c>
      <c r="BU87" s="17">
        <f t="shared" si="183"/>
        <v>0</v>
      </c>
      <c r="BV87" s="17">
        <f t="shared" si="184"/>
        <v>0</v>
      </c>
      <c r="BW87" s="17">
        <f t="shared" si="185"/>
        <v>0</v>
      </c>
      <c r="BX87" s="17">
        <f t="shared" si="186"/>
        <v>0</v>
      </c>
      <c r="BY87" s="17">
        <f t="shared" si="187"/>
        <v>0</v>
      </c>
      <c r="BZ87" s="17">
        <f t="shared" si="188"/>
        <v>0</v>
      </c>
      <c r="CA87" s="17">
        <f t="shared" si="189"/>
        <v>0</v>
      </c>
      <c r="CB87" s="17">
        <f t="shared" si="190"/>
        <v>0</v>
      </c>
      <c r="CC87" s="17">
        <f t="shared" si="191"/>
        <v>0</v>
      </c>
      <c r="CD87" s="17">
        <f t="shared" si="192"/>
        <v>0</v>
      </c>
      <c r="CE87" s="17">
        <f t="shared" si="193"/>
        <v>0</v>
      </c>
      <c r="CF87" s="17">
        <f t="shared" si="194"/>
        <v>0</v>
      </c>
      <c r="CG87" s="17">
        <f t="shared" si="195"/>
        <v>0</v>
      </c>
      <c r="CH87" s="17">
        <f t="shared" si="196"/>
        <v>0</v>
      </c>
      <c r="CI87" s="17">
        <f t="shared" si="197"/>
        <v>0</v>
      </c>
      <c r="CJ87" s="17">
        <f t="shared" si="198"/>
        <v>0</v>
      </c>
      <c r="CK87" s="17">
        <f t="shared" si="199"/>
        <v>0</v>
      </c>
      <c r="CL87" s="17">
        <f t="shared" si="200"/>
        <v>0</v>
      </c>
      <c r="CM87" s="17">
        <f t="shared" si="201"/>
        <v>0</v>
      </c>
      <c r="CN87" s="17">
        <f t="shared" si="202"/>
        <v>0</v>
      </c>
      <c r="CO87" s="17">
        <f t="shared" si="203"/>
        <v>0</v>
      </c>
      <c r="CP87" s="17">
        <f t="shared" si="204"/>
        <v>0</v>
      </c>
      <c r="CQ87" s="17">
        <f t="shared" si="205"/>
        <v>0</v>
      </c>
      <c r="CR87" s="17">
        <f t="shared" si="206"/>
        <v>0</v>
      </c>
      <c r="CS87" s="17">
        <f t="shared" si="207"/>
        <v>0</v>
      </c>
      <c r="CT87" s="17">
        <f t="shared" si="208"/>
        <v>0</v>
      </c>
      <c r="CU87" s="17">
        <f t="shared" si="209"/>
        <v>0</v>
      </c>
      <c r="CV87" s="17">
        <f t="shared" si="210"/>
        <v>0</v>
      </c>
      <c r="CW87" s="17">
        <f t="shared" si="211"/>
        <v>0</v>
      </c>
      <c r="CX87" s="17">
        <f t="shared" si="212"/>
        <v>0</v>
      </c>
      <c r="CY87" s="17">
        <f t="shared" si="213"/>
        <v>0</v>
      </c>
      <c r="CZ87" s="17">
        <f t="shared" si="214"/>
        <v>0</v>
      </c>
      <c r="DA87" s="17">
        <f t="shared" si="215"/>
        <v>0</v>
      </c>
      <c r="DB87" s="17">
        <f t="shared" si="216"/>
        <v>0</v>
      </c>
      <c r="DC87" s="17">
        <f t="shared" si="217"/>
        <v>0</v>
      </c>
      <c r="DD87" s="17">
        <f t="shared" si="218"/>
        <v>0</v>
      </c>
      <c r="DE87" s="17">
        <f t="shared" si="219"/>
        <v>0</v>
      </c>
      <c r="DF87" s="17">
        <f t="shared" si="220"/>
        <v>0</v>
      </c>
      <c r="DG87" s="17">
        <f t="shared" si="221"/>
        <v>0</v>
      </c>
      <c r="DH87" s="17">
        <f t="shared" si="222"/>
        <v>0</v>
      </c>
      <c r="DI87" s="17">
        <f t="shared" si="223"/>
        <v>0</v>
      </c>
      <c r="DJ87" s="17">
        <f t="shared" si="224"/>
        <v>0</v>
      </c>
      <c r="DK87" s="17">
        <f t="shared" si="225"/>
        <v>0</v>
      </c>
      <c r="DL87" s="17">
        <f t="shared" si="226"/>
        <v>0</v>
      </c>
      <c r="DM87" s="17">
        <f t="shared" si="227"/>
        <v>0</v>
      </c>
      <c r="DN87" s="17">
        <f t="shared" si="228"/>
        <v>0</v>
      </c>
      <c r="DO87" s="17">
        <f t="shared" si="229"/>
        <v>0</v>
      </c>
      <c r="DP87" s="17">
        <f t="shared" si="230"/>
        <v>0</v>
      </c>
      <c r="DQ87" s="17">
        <f t="shared" si="231"/>
        <v>0</v>
      </c>
      <c r="DR87" s="17">
        <f t="shared" si="232"/>
        <v>0</v>
      </c>
      <c r="DS87" s="17">
        <f t="shared" si="233"/>
        <v>0</v>
      </c>
      <c r="DT87" s="17">
        <f t="shared" si="234"/>
        <v>0</v>
      </c>
      <c r="DU87" s="17">
        <f t="shared" si="235"/>
        <v>0</v>
      </c>
      <c r="DV87" s="17">
        <f t="shared" si="236"/>
        <v>0</v>
      </c>
      <c r="DW87" s="17">
        <f t="shared" si="237"/>
        <v>0</v>
      </c>
      <c r="DX87" s="17">
        <f t="shared" si="238"/>
        <v>0</v>
      </c>
      <c r="DY87" s="17">
        <f t="shared" si="239"/>
        <v>0</v>
      </c>
      <c r="DZ87" s="17">
        <f t="shared" si="240"/>
        <v>0</v>
      </c>
      <c r="EA87" s="17">
        <f t="shared" si="241"/>
        <v>0</v>
      </c>
      <c r="EB87" s="17">
        <f t="shared" si="242"/>
        <v>0</v>
      </c>
      <c r="EC87" s="17">
        <f t="shared" si="243"/>
        <v>0</v>
      </c>
      <c r="ED87" s="17">
        <f t="shared" si="244"/>
        <v>0</v>
      </c>
      <c r="EE87" s="17">
        <f t="shared" si="245"/>
        <v>0</v>
      </c>
      <c r="EF87" s="17">
        <f t="shared" si="246"/>
        <v>0</v>
      </c>
      <c r="EG87" s="17">
        <f t="shared" si="247"/>
        <v>0</v>
      </c>
      <c r="EH87" s="17">
        <f t="shared" si="248"/>
        <v>0</v>
      </c>
      <c r="EI87" s="17">
        <f t="shared" si="249"/>
        <v>0</v>
      </c>
      <c r="EJ87" s="17">
        <f t="shared" si="250"/>
        <v>0</v>
      </c>
      <c r="EK87" s="17">
        <f t="shared" si="251"/>
        <v>0</v>
      </c>
      <c r="EL87" s="17">
        <f t="shared" si="252"/>
        <v>0</v>
      </c>
      <c r="EM87" s="17">
        <f t="shared" si="253"/>
        <v>0</v>
      </c>
      <c r="EN87" s="17">
        <f t="shared" si="254"/>
        <v>0</v>
      </c>
      <c r="EO87" s="17">
        <f t="shared" si="255"/>
        <v>0</v>
      </c>
      <c r="EP87" s="17">
        <f t="shared" si="256"/>
        <v>0</v>
      </c>
      <c r="EQ87" s="17">
        <f t="shared" si="257"/>
        <v>0</v>
      </c>
      <c r="ER87" s="17">
        <f t="shared" si="258"/>
        <v>0</v>
      </c>
      <c r="ES87" s="17">
        <f t="shared" si="259"/>
        <v>0</v>
      </c>
      <c r="ET87" s="17">
        <f t="shared" si="260"/>
        <v>0</v>
      </c>
      <c r="EU87" s="17">
        <f t="shared" si="261"/>
        <v>0</v>
      </c>
      <c r="EV87" s="17">
        <f t="shared" si="262"/>
        <v>0</v>
      </c>
      <c r="EW87" s="17">
        <f t="shared" si="263"/>
        <v>0</v>
      </c>
      <c r="EX87" s="17">
        <f t="shared" si="264"/>
        <v>0</v>
      </c>
      <c r="EY87" s="17">
        <f t="shared" si="265"/>
        <v>0</v>
      </c>
      <c r="EZ87" s="17">
        <f t="shared" si="266"/>
        <v>0</v>
      </c>
      <c r="FA87" s="17">
        <f t="shared" si="267"/>
        <v>0</v>
      </c>
      <c r="FB87" s="17">
        <f t="shared" si="268"/>
        <v>0</v>
      </c>
      <c r="FC87" s="17">
        <f t="shared" si="269"/>
        <v>0</v>
      </c>
      <c r="FD87" s="17">
        <f t="shared" si="270"/>
        <v>0</v>
      </c>
    </row>
    <row r="88" spans="1:160" x14ac:dyDescent="0.25">
      <c r="A88">
        <v>82</v>
      </c>
      <c r="K88" s="11"/>
      <c r="X88">
        <f t="shared" si="138"/>
        <v>0</v>
      </c>
      <c r="Y88">
        <f t="shared" si="136"/>
        <v>0</v>
      </c>
      <c r="Z88">
        <f t="shared" si="139"/>
        <v>0</v>
      </c>
      <c r="AA88">
        <f t="shared" si="140"/>
        <v>0</v>
      </c>
      <c r="AB88">
        <f t="shared" si="141"/>
        <v>0</v>
      </c>
      <c r="AC88">
        <f t="shared" si="142"/>
        <v>0</v>
      </c>
      <c r="AD88">
        <f t="shared" si="143"/>
        <v>0</v>
      </c>
      <c r="AE88">
        <f t="shared" si="144"/>
        <v>0</v>
      </c>
      <c r="AF88">
        <f t="shared" si="145"/>
        <v>0</v>
      </c>
      <c r="AG88">
        <f t="shared" si="146"/>
        <v>0</v>
      </c>
      <c r="AH88">
        <f t="shared" si="147"/>
        <v>0</v>
      </c>
      <c r="AI88">
        <f t="shared" si="148"/>
        <v>0</v>
      </c>
      <c r="AJ88">
        <f t="shared" si="149"/>
        <v>0</v>
      </c>
      <c r="AK88">
        <f t="shared" si="150"/>
        <v>0</v>
      </c>
      <c r="AL88">
        <f t="shared" si="137"/>
        <v>0</v>
      </c>
      <c r="AN88" s="17">
        <f t="shared" si="151"/>
        <v>0</v>
      </c>
      <c r="AO88" s="17">
        <f t="shared" si="152"/>
        <v>0</v>
      </c>
      <c r="AP88" s="17">
        <f t="shared" si="153"/>
        <v>0</v>
      </c>
      <c r="AQ88" s="17">
        <f t="shared" si="154"/>
        <v>0</v>
      </c>
      <c r="AR88" s="17">
        <f t="shared" si="155"/>
        <v>0</v>
      </c>
      <c r="AS88" s="17">
        <f t="shared" si="156"/>
        <v>0</v>
      </c>
      <c r="AT88" s="17">
        <f t="shared" si="157"/>
        <v>0</v>
      </c>
      <c r="AU88" s="17">
        <f t="shared" si="158"/>
        <v>0</v>
      </c>
      <c r="AW88" s="17">
        <f t="shared" si="159"/>
        <v>0</v>
      </c>
      <c r="AX88" s="17">
        <f t="shared" si="160"/>
        <v>0</v>
      </c>
      <c r="AY88" s="17">
        <f t="shared" si="161"/>
        <v>0</v>
      </c>
      <c r="AZ88" s="17">
        <f t="shared" si="162"/>
        <v>0</v>
      </c>
      <c r="BA88" s="17">
        <f t="shared" si="163"/>
        <v>0</v>
      </c>
      <c r="BB88" s="17">
        <f t="shared" si="164"/>
        <v>0</v>
      </c>
      <c r="BC88" s="17">
        <f t="shared" si="165"/>
        <v>0</v>
      </c>
      <c r="BD88" s="17">
        <f t="shared" si="166"/>
        <v>0</v>
      </c>
      <c r="BE88" s="17">
        <f t="shared" si="167"/>
        <v>0</v>
      </c>
      <c r="BF88" s="17">
        <f t="shared" si="168"/>
        <v>0</v>
      </c>
      <c r="BG88" s="17">
        <f t="shared" si="169"/>
        <v>0</v>
      </c>
      <c r="BH88" s="17">
        <f t="shared" si="170"/>
        <v>0</v>
      </c>
      <c r="BI88" s="17">
        <f t="shared" si="171"/>
        <v>0</v>
      </c>
      <c r="BJ88" s="17">
        <f t="shared" si="172"/>
        <v>0</v>
      </c>
      <c r="BK88" s="17">
        <f t="shared" si="173"/>
        <v>0</v>
      </c>
      <c r="BL88" s="17">
        <f t="shared" si="174"/>
        <v>0</v>
      </c>
      <c r="BM88" s="17">
        <f t="shared" si="175"/>
        <v>0</v>
      </c>
      <c r="BN88" s="17">
        <f t="shared" si="176"/>
        <v>0</v>
      </c>
      <c r="BO88" s="17">
        <f t="shared" si="177"/>
        <v>0</v>
      </c>
      <c r="BP88" s="17">
        <f t="shared" si="178"/>
        <v>0</v>
      </c>
      <c r="BQ88" s="17">
        <f t="shared" si="179"/>
        <v>0</v>
      </c>
      <c r="BR88" s="17">
        <f t="shared" si="180"/>
        <v>0</v>
      </c>
      <c r="BS88" s="17">
        <f t="shared" si="181"/>
        <v>0</v>
      </c>
      <c r="BT88" s="17">
        <f t="shared" si="182"/>
        <v>0</v>
      </c>
      <c r="BU88" s="17">
        <f t="shared" si="183"/>
        <v>0</v>
      </c>
      <c r="BV88" s="17">
        <f t="shared" si="184"/>
        <v>0</v>
      </c>
      <c r="BW88" s="17">
        <f t="shared" si="185"/>
        <v>0</v>
      </c>
      <c r="BX88" s="17">
        <f t="shared" si="186"/>
        <v>0</v>
      </c>
      <c r="BY88" s="17">
        <f t="shared" si="187"/>
        <v>0</v>
      </c>
      <c r="BZ88" s="17">
        <f t="shared" si="188"/>
        <v>0</v>
      </c>
      <c r="CA88" s="17">
        <f t="shared" si="189"/>
        <v>0</v>
      </c>
      <c r="CB88" s="17">
        <f t="shared" si="190"/>
        <v>0</v>
      </c>
      <c r="CC88" s="17">
        <f t="shared" si="191"/>
        <v>0</v>
      </c>
      <c r="CD88" s="17">
        <f t="shared" si="192"/>
        <v>0</v>
      </c>
      <c r="CE88" s="17">
        <f t="shared" si="193"/>
        <v>0</v>
      </c>
      <c r="CF88" s="17">
        <f t="shared" si="194"/>
        <v>0</v>
      </c>
      <c r="CG88" s="17">
        <f t="shared" si="195"/>
        <v>0</v>
      </c>
      <c r="CH88" s="17">
        <f t="shared" si="196"/>
        <v>0</v>
      </c>
      <c r="CI88" s="17">
        <f t="shared" si="197"/>
        <v>0</v>
      </c>
      <c r="CJ88" s="17">
        <f t="shared" si="198"/>
        <v>0</v>
      </c>
      <c r="CK88" s="17">
        <f t="shared" si="199"/>
        <v>0</v>
      </c>
      <c r="CL88" s="17">
        <f t="shared" si="200"/>
        <v>0</v>
      </c>
      <c r="CM88" s="17">
        <f t="shared" si="201"/>
        <v>0</v>
      </c>
      <c r="CN88" s="17">
        <f t="shared" si="202"/>
        <v>0</v>
      </c>
      <c r="CO88" s="17">
        <f t="shared" si="203"/>
        <v>0</v>
      </c>
      <c r="CP88" s="17">
        <f t="shared" si="204"/>
        <v>0</v>
      </c>
      <c r="CQ88" s="17">
        <f t="shared" si="205"/>
        <v>0</v>
      </c>
      <c r="CR88" s="17">
        <f t="shared" si="206"/>
        <v>0</v>
      </c>
      <c r="CS88" s="17">
        <f t="shared" si="207"/>
        <v>0</v>
      </c>
      <c r="CT88" s="17">
        <f t="shared" si="208"/>
        <v>0</v>
      </c>
      <c r="CU88" s="17">
        <f t="shared" si="209"/>
        <v>0</v>
      </c>
      <c r="CV88" s="17">
        <f t="shared" si="210"/>
        <v>0</v>
      </c>
      <c r="CW88" s="17">
        <f t="shared" si="211"/>
        <v>0</v>
      </c>
      <c r="CX88" s="17">
        <f t="shared" si="212"/>
        <v>0</v>
      </c>
      <c r="CY88" s="17">
        <f t="shared" si="213"/>
        <v>0</v>
      </c>
      <c r="CZ88" s="17">
        <f t="shared" si="214"/>
        <v>0</v>
      </c>
      <c r="DA88" s="17">
        <f t="shared" si="215"/>
        <v>0</v>
      </c>
      <c r="DB88" s="17">
        <f t="shared" si="216"/>
        <v>0</v>
      </c>
      <c r="DC88" s="17">
        <f t="shared" si="217"/>
        <v>0</v>
      </c>
      <c r="DD88" s="17">
        <f t="shared" si="218"/>
        <v>0</v>
      </c>
      <c r="DE88" s="17">
        <f t="shared" si="219"/>
        <v>0</v>
      </c>
      <c r="DF88" s="17">
        <f t="shared" si="220"/>
        <v>0</v>
      </c>
      <c r="DG88" s="17">
        <f t="shared" si="221"/>
        <v>0</v>
      </c>
      <c r="DH88" s="17">
        <f t="shared" si="222"/>
        <v>0</v>
      </c>
      <c r="DI88" s="17">
        <f t="shared" si="223"/>
        <v>0</v>
      </c>
      <c r="DJ88" s="17">
        <f t="shared" si="224"/>
        <v>0</v>
      </c>
      <c r="DK88" s="17">
        <f t="shared" si="225"/>
        <v>0</v>
      </c>
      <c r="DL88" s="17">
        <f t="shared" si="226"/>
        <v>0</v>
      </c>
      <c r="DM88" s="17">
        <f t="shared" si="227"/>
        <v>0</v>
      </c>
      <c r="DN88" s="17">
        <f t="shared" si="228"/>
        <v>0</v>
      </c>
      <c r="DO88" s="17">
        <f t="shared" si="229"/>
        <v>0</v>
      </c>
      <c r="DP88" s="17">
        <f t="shared" si="230"/>
        <v>0</v>
      </c>
      <c r="DQ88" s="17">
        <f t="shared" si="231"/>
        <v>0</v>
      </c>
      <c r="DR88" s="17">
        <f t="shared" si="232"/>
        <v>0</v>
      </c>
      <c r="DS88" s="17">
        <f t="shared" si="233"/>
        <v>0</v>
      </c>
      <c r="DT88" s="17">
        <f t="shared" si="234"/>
        <v>0</v>
      </c>
      <c r="DU88" s="17">
        <f t="shared" si="235"/>
        <v>0</v>
      </c>
      <c r="DV88" s="17">
        <f t="shared" si="236"/>
        <v>0</v>
      </c>
      <c r="DW88" s="17">
        <f t="shared" si="237"/>
        <v>0</v>
      </c>
      <c r="DX88" s="17">
        <f t="shared" si="238"/>
        <v>0</v>
      </c>
      <c r="DY88" s="17">
        <f t="shared" si="239"/>
        <v>0</v>
      </c>
      <c r="DZ88" s="17">
        <f t="shared" si="240"/>
        <v>0</v>
      </c>
      <c r="EA88" s="17">
        <f t="shared" si="241"/>
        <v>0</v>
      </c>
      <c r="EB88" s="17">
        <f t="shared" si="242"/>
        <v>0</v>
      </c>
      <c r="EC88" s="17">
        <f t="shared" si="243"/>
        <v>0</v>
      </c>
      <c r="ED88" s="17">
        <f t="shared" si="244"/>
        <v>0</v>
      </c>
      <c r="EE88" s="17">
        <f t="shared" si="245"/>
        <v>0</v>
      </c>
      <c r="EF88" s="17">
        <f t="shared" si="246"/>
        <v>0</v>
      </c>
      <c r="EG88" s="17">
        <f t="shared" si="247"/>
        <v>0</v>
      </c>
      <c r="EH88" s="17">
        <f t="shared" si="248"/>
        <v>0</v>
      </c>
      <c r="EI88" s="17">
        <f t="shared" si="249"/>
        <v>0</v>
      </c>
      <c r="EJ88" s="17">
        <f t="shared" si="250"/>
        <v>0</v>
      </c>
      <c r="EK88" s="17">
        <f t="shared" si="251"/>
        <v>0</v>
      </c>
      <c r="EL88" s="17">
        <f t="shared" si="252"/>
        <v>0</v>
      </c>
      <c r="EM88" s="17">
        <f t="shared" si="253"/>
        <v>0</v>
      </c>
      <c r="EN88" s="17">
        <f t="shared" si="254"/>
        <v>0</v>
      </c>
      <c r="EO88" s="17">
        <f t="shared" si="255"/>
        <v>0</v>
      </c>
      <c r="EP88" s="17">
        <f t="shared" si="256"/>
        <v>0</v>
      </c>
      <c r="EQ88" s="17">
        <f t="shared" si="257"/>
        <v>0</v>
      </c>
      <c r="ER88" s="17">
        <f t="shared" si="258"/>
        <v>0</v>
      </c>
      <c r="ES88" s="17">
        <f t="shared" si="259"/>
        <v>0</v>
      </c>
      <c r="ET88" s="17">
        <f t="shared" si="260"/>
        <v>0</v>
      </c>
      <c r="EU88" s="17">
        <f t="shared" si="261"/>
        <v>0</v>
      </c>
      <c r="EV88" s="17">
        <f t="shared" si="262"/>
        <v>0</v>
      </c>
      <c r="EW88" s="17">
        <f t="shared" si="263"/>
        <v>0</v>
      </c>
      <c r="EX88" s="17">
        <f t="shared" si="264"/>
        <v>0</v>
      </c>
      <c r="EY88" s="17">
        <f t="shared" si="265"/>
        <v>0</v>
      </c>
      <c r="EZ88" s="17">
        <f t="shared" si="266"/>
        <v>0</v>
      </c>
      <c r="FA88" s="17">
        <f t="shared" si="267"/>
        <v>0</v>
      </c>
      <c r="FB88" s="17">
        <f t="shared" si="268"/>
        <v>0</v>
      </c>
      <c r="FC88" s="17">
        <f t="shared" si="269"/>
        <v>0</v>
      </c>
      <c r="FD88" s="17">
        <f t="shared" si="270"/>
        <v>0</v>
      </c>
    </row>
    <row r="89" spans="1:160" x14ac:dyDescent="0.25">
      <c r="A89">
        <v>83</v>
      </c>
      <c r="K89" s="16"/>
      <c r="X89">
        <f t="shared" si="138"/>
        <v>0</v>
      </c>
      <c r="Y89">
        <f t="shared" si="136"/>
        <v>0</v>
      </c>
      <c r="Z89">
        <f t="shared" si="139"/>
        <v>0</v>
      </c>
      <c r="AA89">
        <f t="shared" si="140"/>
        <v>0</v>
      </c>
      <c r="AB89">
        <f t="shared" si="141"/>
        <v>0</v>
      </c>
      <c r="AC89">
        <f t="shared" si="142"/>
        <v>0</v>
      </c>
      <c r="AD89">
        <f t="shared" si="143"/>
        <v>0</v>
      </c>
      <c r="AE89">
        <f t="shared" si="144"/>
        <v>0</v>
      </c>
      <c r="AF89">
        <f t="shared" si="145"/>
        <v>0</v>
      </c>
      <c r="AG89">
        <f t="shared" si="146"/>
        <v>0</v>
      </c>
      <c r="AH89">
        <f t="shared" si="147"/>
        <v>0</v>
      </c>
      <c r="AI89">
        <f t="shared" si="148"/>
        <v>0</v>
      </c>
      <c r="AJ89">
        <f t="shared" si="149"/>
        <v>0</v>
      </c>
      <c r="AK89">
        <f t="shared" si="150"/>
        <v>0</v>
      </c>
      <c r="AL89">
        <f t="shared" si="137"/>
        <v>0</v>
      </c>
      <c r="AN89" s="17">
        <f t="shared" si="151"/>
        <v>0</v>
      </c>
      <c r="AO89" s="17">
        <f t="shared" si="152"/>
        <v>0</v>
      </c>
      <c r="AP89" s="17">
        <f t="shared" si="153"/>
        <v>0</v>
      </c>
      <c r="AQ89" s="17">
        <f t="shared" si="154"/>
        <v>0</v>
      </c>
      <c r="AR89" s="17">
        <f t="shared" si="155"/>
        <v>0</v>
      </c>
      <c r="AS89" s="17">
        <f t="shared" si="156"/>
        <v>0</v>
      </c>
      <c r="AT89" s="17">
        <f t="shared" si="157"/>
        <v>0</v>
      </c>
      <c r="AU89" s="17">
        <f t="shared" si="158"/>
        <v>0</v>
      </c>
      <c r="AW89" s="17">
        <f t="shared" si="159"/>
        <v>0</v>
      </c>
      <c r="AX89" s="17">
        <f t="shared" si="160"/>
        <v>0</v>
      </c>
      <c r="AY89" s="17">
        <f t="shared" si="161"/>
        <v>0</v>
      </c>
      <c r="AZ89" s="17">
        <f t="shared" si="162"/>
        <v>0</v>
      </c>
      <c r="BA89" s="17">
        <f t="shared" si="163"/>
        <v>0</v>
      </c>
      <c r="BB89" s="17">
        <f t="shared" si="164"/>
        <v>0</v>
      </c>
      <c r="BC89" s="17">
        <f t="shared" si="165"/>
        <v>0</v>
      </c>
      <c r="BD89" s="17">
        <f t="shared" si="166"/>
        <v>0</v>
      </c>
      <c r="BE89" s="17">
        <f t="shared" si="167"/>
        <v>0</v>
      </c>
      <c r="BF89" s="17">
        <f t="shared" si="168"/>
        <v>0</v>
      </c>
      <c r="BG89" s="17">
        <f t="shared" si="169"/>
        <v>0</v>
      </c>
      <c r="BH89" s="17">
        <f t="shared" si="170"/>
        <v>0</v>
      </c>
      <c r="BI89" s="17">
        <f t="shared" si="171"/>
        <v>0</v>
      </c>
      <c r="BJ89" s="17">
        <f t="shared" si="172"/>
        <v>0</v>
      </c>
      <c r="BK89" s="17">
        <f t="shared" si="173"/>
        <v>0</v>
      </c>
      <c r="BL89" s="17">
        <f t="shared" si="174"/>
        <v>0</v>
      </c>
      <c r="BM89" s="17">
        <f t="shared" si="175"/>
        <v>0</v>
      </c>
      <c r="BN89" s="17">
        <f t="shared" si="176"/>
        <v>0</v>
      </c>
      <c r="BO89" s="17">
        <f t="shared" si="177"/>
        <v>0</v>
      </c>
      <c r="BP89" s="17">
        <f t="shared" si="178"/>
        <v>0</v>
      </c>
      <c r="BQ89" s="17">
        <f t="shared" si="179"/>
        <v>0</v>
      </c>
      <c r="BR89" s="17">
        <f t="shared" si="180"/>
        <v>0</v>
      </c>
      <c r="BS89" s="17">
        <f t="shared" si="181"/>
        <v>0</v>
      </c>
      <c r="BT89" s="17">
        <f t="shared" si="182"/>
        <v>0</v>
      </c>
      <c r="BU89" s="17">
        <f t="shared" si="183"/>
        <v>0</v>
      </c>
      <c r="BV89" s="17">
        <f t="shared" si="184"/>
        <v>0</v>
      </c>
      <c r="BW89" s="17">
        <f t="shared" si="185"/>
        <v>0</v>
      </c>
      <c r="BX89" s="17">
        <f t="shared" si="186"/>
        <v>0</v>
      </c>
      <c r="BY89" s="17">
        <f t="shared" si="187"/>
        <v>0</v>
      </c>
      <c r="BZ89" s="17">
        <f t="shared" si="188"/>
        <v>0</v>
      </c>
      <c r="CA89" s="17">
        <f t="shared" si="189"/>
        <v>0</v>
      </c>
      <c r="CB89" s="17">
        <f t="shared" si="190"/>
        <v>0</v>
      </c>
      <c r="CC89" s="17">
        <f t="shared" si="191"/>
        <v>0</v>
      </c>
      <c r="CD89" s="17">
        <f t="shared" si="192"/>
        <v>0</v>
      </c>
      <c r="CE89" s="17">
        <f t="shared" si="193"/>
        <v>0</v>
      </c>
      <c r="CF89" s="17">
        <f t="shared" si="194"/>
        <v>0</v>
      </c>
      <c r="CG89" s="17">
        <f t="shared" si="195"/>
        <v>0</v>
      </c>
      <c r="CH89" s="17">
        <f t="shared" si="196"/>
        <v>0</v>
      </c>
      <c r="CI89" s="17">
        <f t="shared" si="197"/>
        <v>0</v>
      </c>
      <c r="CJ89" s="17">
        <f t="shared" si="198"/>
        <v>0</v>
      </c>
      <c r="CK89" s="17">
        <f t="shared" si="199"/>
        <v>0</v>
      </c>
      <c r="CL89" s="17">
        <f t="shared" si="200"/>
        <v>0</v>
      </c>
      <c r="CM89" s="17">
        <f t="shared" si="201"/>
        <v>0</v>
      </c>
      <c r="CN89" s="17">
        <f t="shared" si="202"/>
        <v>0</v>
      </c>
      <c r="CO89" s="17">
        <f t="shared" si="203"/>
        <v>0</v>
      </c>
      <c r="CP89" s="17">
        <f t="shared" si="204"/>
        <v>0</v>
      </c>
      <c r="CQ89" s="17">
        <f t="shared" si="205"/>
        <v>0</v>
      </c>
      <c r="CR89" s="17">
        <f t="shared" si="206"/>
        <v>0</v>
      </c>
      <c r="CS89" s="17">
        <f t="shared" si="207"/>
        <v>0</v>
      </c>
      <c r="CT89" s="17">
        <f t="shared" si="208"/>
        <v>0</v>
      </c>
      <c r="CU89" s="17">
        <f t="shared" si="209"/>
        <v>0</v>
      </c>
      <c r="CV89" s="17">
        <f t="shared" si="210"/>
        <v>0</v>
      </c>
      <c r="CW89" s="17">
        <f t="shared" si="211"/>
        <v>0</v>
      </c>
      <c r="CX89" s="17">
        <f t="shared" si="212"/>
        <v>0</v>
      </c>
      <c r="CY89" s="17">
        <f t="shared" si="213"/>
        <v>0</v>
      </c>
      <c r="CZ89" s="17">
        <f t="shared" si="214"/>
        <v>0</v>
      </c>
      <c r="DA89" s="17">
        <f t="shared" si="215"/>
        <v>0</v>
      </c>
      <c r="DB89" s="17">
        <f t="shared" si="216"/>
        <v>0</v>
      </c>
      <c r="DC89" s="17">
        <f t="shared" si="217"/>
        <v>0</v>
      </c>
      <c r="DD89" s="17">
        <f t="shared" si="218"/>
        <v>0</v>
      </c>
      <c r="DE89" s="17">
        <f t="shared" si="219"/>
        <v>0</v>
      </c>
      <c r="DF89" s="17">
        <f t="shared" si="220"/>
        <v>0</v>
      </c>
      <c r="DG89" s="17">
        <f t="shared" si="221"/>
        <v>0</v>
      </c>
      <c r="DH89" s="17">
        <f t="shared" si="222"/>
        <v>0</v>
      </c>
      <c r="DI89" s="17">
        <f t="shared" si="223"/>
        <v>0</v>
      </c>
      <c r="DJ89" s="17">
        <f t="shared" si="224"/>
        <v>0</v>
      </c>
      <c r="DK89" s="17">
        <f t="shared" si="225"/>
        <v>0</v>
      </c>
      <c r="DL89" s="17">
        <f t="shared" si="226"/>
        <v>0</v>
      </c>
      <c r="DM89" s="17">
        <f t="shared" si="227"/>
        <v>0</v>
      </c>
      <c r="DN89" s="17">
        <f t="shared" si="228"/>
        <v>0</v>
      </c>
      <c r="DO89" s="17">
        <f t="shared" si="229"/>
        <v>0</v>
      </c>
      <c r="DP89" s="17">
        <f t="shared" si="230"/>
        <v>0</v>
      </c>
      <c r="DQ89" s="17">
        <f t="shared" si="231"/>
        <v>0</v>
      </c>
      <c r="DR89" s="17">
        <f t="shared" si="232"/>
        <v>0</v>
      </c>
      <c r="DS89" s="17">
        <f t="shared" si="233"/>
        <v>0</v>
      </c>
      <c r="DT89" s="17">
        <f t="shared" si="234"/>
        <v>0</v>
      </c>
      <c r="DU89" s="17">
        <f t="shared" si="235"/>
        <v>0</v>
      </c>
      <c r="DV89" s="17">
        <f t="shared" si="236"/>
        <v>0</v>
      </c>
      <c r="DW89" s="17">
        <f t="shared" si="237"/>
        <v>0</v>
      </c>
      <c r="DX89" s="17">
        <f t="shared" si="238"/>
        <v>0</v>
      </c>
      <c r="DY89" s="17">
        <f t="shared" si="239"/>
        <v>0</v>
      </c>
      <c r="DZ89" s="17">
        <f t="shared" si="240"/>
        <v>0</v>
      </c>
      <c r="EA89" s="17">
        <f t="shared" si="241"/>
        <v>0</v>
      </c>
      <c r="EB89" s="17">
        <f t="shared" si="242"/>
        <v>0</v>
      </c>
      <c r="EC89" s="17">
        <f t="shared" si="243"/>
        <v>0</v>
      </c>
      <c r="ED89" s="17">
        <f t="shared" si="244"/>
        <v>0</v>
      </c>
      <c r="EE89" s="17">
        <f t="shared" si="245"/>
        <v>0</v>
      </c>
      <c r="EF89" s="17">
        <f t="shared" si="246"/>
        <v>0</v>
      </c>
      <c r="EG89" s="17">
        <f t="shared" si="247"/>
        <v>0</v>
      </c>
      <c r="EH89" s="17">
        <f t="shared" si="248"/>
        <v>0</v>
      </c>
      <c r="EI89" s="17">
        <f t="shared" si="249"/>
        <v>0</v>
      </c>
      <c r="EJ89" s="17">
        <f t="shared" si="250"/>
        <v>0</v>
      </c>
      <c r="EK89" s="17">
        <f t="shared" si="251"/>
        <v>0</v>
      </c>
      <c r="EL89" s="17">
        <f t="shared" si="252"/>
        <v>0</v>
      </c>
      <c r="EM89" s="17">
        <f t="shared" si="253"/>
        <v>0</v>
      </c>
      <c r="EN89" s="17">
        <f t="shared" si="254"/>
        <v>0</v>
      </c>
      <c r="EO89" s="17">
        <f t="shared" si="255"/>
        <v>0</v>
      </c>
      <c r="EP89" s="17">
        <f t="shared" si="256"/>
        <v>0</v>
      </c>
      <c r="EQ89" s="17">
        <f t="shared" si="257"/>
        <v>0</v>
      </c>
      <c r="ER89" s="17">
        <f t="shared" si="258"/>
        <v>0</v>
      </c>
      <c r="ES89" s="17">
        <f t="shared" si="259"/>
        <v>0</v>
      </c>
      <c r="ET89" s="17">
        <f t="shared" si="260"/>
        <v>0</v>
      </c>
      <c r="EU89" s="17">
        <f t="shared" si="261"/>
        <v>0</v>
      </c>
      <c r="EV89" s="17">
        <f t="shared" si="262"/>
        <v>0</v>
      </c>
      <c r="EW89" s="17">
        <f t="shared" si="263"/>
        <v>0</v>
      </c>
      <c r="EX89" s="17">
        <f t="shared" si="264"/>
        <v>0</v>
      </c>
      <c r="EY89" s="17">
        <f t="shared" si="265"/>
        <v>0</v>
      </c>
      <c r="EZ89" s="17">
        <f t="shared" si="266"/>
        <v>0</v>
      </c>
      <c r="FA89" s="17">
        <f t="shared" si="267"/>
        <v>0</v>
      </c>
      <c r="FB89" s="17">
        <f t="shared" si="268"/>
        <v>0</v>
      </c>
      <c r="FC89" s="17">
        <f t="shared" si="269"/>
        <v>0</v>
      </c>
      <c r="FD89" s="17">
        <f t="shared" si="270"/>
        <v>0</v>
      </c>
    </row>
    <row r="90" spans="1:160" x14ac:dyDescent="0.25">
      <c r="A90">
        <v>84</v>
      </c>
      <c r="K90" s="16"/>
      <c r="X90">
        <f t="shared" si="138"/>
        <v>0</v>
      </c>
      <c r="Y90">
        <f t="shared" si="136"/>
        <v>0</v>
      </c>
      <c r="Z90">
        <f t="shared" si="139"/>
        <v>0</v>
      </c>
      <c r="AA90">
        <f t="shared" si="140"/>
        <v>0</v>
      </c>
      <c r="AB90">
        <f t="shared" si="141"/>
        <v>0</v>
      </c>
      <c r="AC90">
        <f t="shared" si="142"/>
        <v>0</v>
      </c>
      <c r="AD90">
        <f t="shared" si="143"/>
        <v>0</v>
      </c>
      <c r="AE90">
        <f t="shared" si="144"/>
        <v>0</v>
      </c>
      <c r="AF90">
        <f t="shared" si="145"/>
        <v>0</v>
      </c>
      <c r="AG90">
        <f t="shared" si="146"/>
        <v>0</v>
      </c>
      <c r="AH90">
        <f t="shared" si="147"/>
        <v>0</v>
      </c>
      <c r="AI90">
        <f t="shared" si="148"/>
        <v>0</v>
      </c>
      <c r="AJ90">
        <f t="shared" si="149"/>
        <v>0</v>
      </c>
      <c r="AK90">
        <f t="shared" si="150"/>
        <v>0</v>
      </c>
      <c r="AL90">
        <f t="shared" si="137"/>
        <v>0</v>
      </c>
      <c r="AN90" s="17">
        <f t="shared" si="151"/>
        <v>0</v>
      </c>
      <c r="AO90" s="17">
        <f t="shared" si="152"/>
        <v>0</v>
      </c>
      <c r="AP90" s="17">
        <f t="shared" si="153"/>
        <v>0</v>
      </c>
      <c r="AQ90" s="17">
        <f t="shared" si="154"/>
        <v>0</v>
      </c>
      <c r="AR90" s="17">
        <f t="shared" si="155"/>
        <v>0</v>
      </c>
      <c r="AS90" s="17">
        <f t="shared" si="156"/>
        <v>0</v>
      </c>
      <c r="AT90" s="17">
        <f t="shared" si="157"/>
        <v>0</v>
      </c>
      <c r="AU90" s="17">
        <f t="shared" si="158"/>
        <v>0</v>
      </c>
      <c r="AW90" s="17">
        <f t="shared" si="159"/>
        <v>0</v>
      </c>
      <c r="AX90" s="17">
        <f t="shared" si="160"/>
        <v>0</v>
      </c>
      <c r="AY90" s="17">
        <f t="shared" si="161"/>
        <v>0</v>
      </c>
      <c r="AZ90" s="17">
        <f t="shared" si="162"/>
        <v>0</v>
      </c>
      <c r="BA90" s="17">
        <f t="shared" si="163"/>
        <v>0</v>
      </c>
      <c r="BB90" s="17">
        <f t="shared" si="164"/>
        <v>0</v>
      </c>
      <c r="BC90" s="17">
        <f t="shared" si="165"/>
        <v>0</v>
      </c>
      <c r="BD90" s="17">
        <f t="shared" si="166"/>
        <v>0</v>
      </c>
      <c r="BE90" s="17">
        <f t="shared" si="167"/>
        <v>0</v>
      </c>
      <c r="BF90" s="17">
        <f t="shared" si="168"/>
        <v>0</v>
      </c>
      <c r="BG90" s="17">
        <f t="shared" si="169"/>
        <v>0</v>
      </c>
      <c r="BH90" s="17">
        <f t="shared" si="170"/>
        <v>0</v>
      </c>
      <c r="BI90" s="17">
        <f t="shared" si="171"/>
        <v>0</v>
      </c>
      <c r="BJ90" s="17">
        <f t="shared" si="172"/>
        <v>0</v>
      </c>
      <c r="BK90" s="17">
        <f t="shared" si="173"/>
        <v>0</v>
      </c>
      <c r="BL90" s="17">
        <f t="shared" si="174"/>
        <v>0</v>
      </c>
      <c r="BM90" s="17">
        <f t="shared" si="175"/>
        <v>0</v>
      </c>
      <c r="BN90" s="17">
        <f t="shared" si="176"/>
        <v>0</v>
      </c>
      <c r="BO90" s="17">
        <f t="shared" si="177"/>
        <v>0</v>
      </c>
      <c r="BP90" s="17">
        <f t="shared" si="178"/>
        <v>0</v>
      </c>
      <c r="BQ90" s="17">
        <f t="shared" si="179"/>
        <v>0</v>
      </c>
      <c r="BR90" s="17">
        <f t="shared" si="180"/>
        <v>0</v>
      </c>
      <c r="BS90" s="17">
        <f t="shared" si="181"/>
        <v>0</v>
      </c>
      <c r="BT90" s="17">
        <f t="shared" si="182"/>
        <v>0</v>
      </c>
      <c r="BU90" s="17">
        <f t="shared" si="183"/>
        <v>0</v>
      </c>
      <c r="BV90" s="17">
        <f t="shared" si="184"/>
        <v>0</v>
      </c>
      <c r="BW90" s="17">
        <f t="shared" si="185"/>
        <v>0</v>
      </c>
      <c r="BX90" s="17">
        <f t="shared" si="186"/>
        <v>0</v>
      </c>
      <c r="BY90" s="17">
        <f t="shared" si="187"/>
        <v>0</v>
      </c>
      <c r="BZ90" s="17">
        <f t="shared" si="188"/>
        <v>0</v>
      </c>
      <c r="CA90" s="17">
        <f t="shared" si="189"/>
        <v>0</v>
      </c>
      <c r="CB90" s="17">
        <f t="shared" si="190"/>
        <v>0</v>
      </c>
      <c r="CC90" s="17">
        <f t="shared" si="191"/>
        <v>0</v>
      </c>
      <c r="CD90" s="17">
        <f t="shared" si="192"/>
        <v>0</v>
      </c>
      <c r="CE90" s="17">
        <f t="shared" si="193"/>
        <v>0</v>
      </c>
      <c r="CF90" s="17">
        <f t="shared" si="194"/>
        <v>0</v>
      </c>
      <c r="CG90" s="17">
        <f t="shared" si="195"/>
        <v>0</v>
      </c>
      <c r="CH90" s="17">
        <f t="shared" si="196"/>
        <v>0</v>
      </c>
      <c r="CI90" s="17">
        <f t="shared" si="197"/>
        <v>0</v>
      </c>
      <c r="CJ90" s="17">
        <f t="shared" si="198"/>
        <v>0</v>
      </c>
      <c r="CK90" s="17">
        <f t="shared" si="199"/>
        <v>0</v>
      </c>
      <c r="CL90" s="17">
        <f t="shared" si="200"/>
        <v>0</v>
      </c>
      <c r="CM90" s="17">
        <f t="shared" si="201"/>
        <v>0</v>
      </c>
      <c r="CN90" s="17">
        <f t="shared" si="202"/>
        <v>0</v>
      </c>
      <c r="CO90" s="17">
        <f t="shared" si="203"/>
        <v>0</v>
      </c>
      <c r="CP90" s="17">
        <f t="shared" si="204"/>
        <v>0</v>
      </c>
      <c r="CQ90" s="17">
        <f t="shared" si="205"/>
        <v>0</v>
      </c>
      <c r="CR90" s="17">
        <f t="shared" si="206"/>
        <v>0</v>
      </c>
      <c r="CS90" s="17">
        <f t="shared" si="207"/>
        <v>0</v>
      </c>
      <c r="CT90" s="17">
        <f t="shared" si="208"/>
        <v>0</v>
      </c>
      <c r="CU90" s="17">
        <f t="shared" si="209"/>
        <v>0</v>
      </c>
      <c r="CV90" s="17">
        <f t="shared" si="210"/>
        <v>0</v>
      </c>
      <c r="CW90" s="17">
        <f t="shared" si="211"/>
        <v>0</v>
      </c>
      <c r="CX90" s="17">
        <f t="shared" si="212"/>
        <v>0</v>
      </c>
      <c r="CY90" s="17">
        <f t="shared" si="213"/>
        <v>0</v>
      </c>
      <c r="CZ90" s="17">
        <f t="shared" si="214"/>
        <v>0</v>
      </c>
      <c r="DA90" s="17">
        <f t="shared" si="215"/>
        <v>0</v>
      </c>
      <c r="DB90" s="17">
        <f t="shared" si="216"/>
        <v>0</v>
      </c>
      <c r="DC90" s="17">
        <f t="shared" si="217"/>
        <v>0</v>
      </c>
      <c r="DD90" s="17">
        <f t="shared" si="218"/>
        <v>0</v>
      </c>
      <c r="DE90" s="17">
        <f t="shared" si="219"/>
        <v>0</v>
      </c>
      <c r="DF90" s="17">
        <f t="shared" si="220"/>
        <v>0</v>
      </c>
      <c r="DG90" s="17">
        <f t="shared" si="221"/>
        <v>0</v>
      </c>
      <c r="DH90" s="17">
        <f t="shared" si="222"/>
        <v>0</v>
      </c>
      <c r="DI90" s="17">
        <f t="shared" si="223"/>
        <v>0</v>
      </c>
      <c r="DJ90" s="17">
        <f t="shared" si="224"/>
        <v>0</v>
      </c>
      <c r="DK90" s="17">
        <f t="shared" si="225"/>
        <v>0</v>
      </c>
      <c r="DL90" s="17">
        <f t="shared" si="226"/>
        <v>0</v>
      </c>
      <c r="DM90" s="17">
        <f t="shared" si="227"/>
        <v>0</v>
      </c>
      <c r="DN90" s="17">
        <f t="shared" si="228"/>
        <v>0</v>
      </c>
      <c r="DO90" s="17">
        <f t="shared" si="229"/>
        <v>0</v>
      </c>
      <c r="DP90" s="17">
        <f t="shared" si="230"/>
        <v>0</v>
      </c>
      <c r="DQ90" s="17">
        <f t="shared" si="231"/>
        <v>0</v>
      </c>
      <c r="DR90" s="17">
        <f t="shared" si="232"/>
        <v>0</v>
      </c>
      <c r="DS90" s="17">
        <f t="shared" si="233"/>
        <v>0</v>
      </c>
      <c r="DT90" s="17">
        <f t="shared" si="234"/>
        <v>0</v>
      </c>
      <c r="DU90" s="17">
        <f t="shared" si="235"/>
        <v>0</v>
      </c>
      <c r="DV90" s="17">
        <f t="shared" si="236"/>
        <v>0</v>
      </c>
      <c r="DW90" s="17">
        <f t="shared" si="237"/>
        <v>0</v>
      </c>
      <c r="DX90" s="17">
        <f t="shared" si="238"/>
        <v>0</v>
      </c>
      <c r="DY90" s="17">
        <f t="shared" si="239"/>
        <v>0</v>
      </c>
      <c r="DZ90" s="17">
        <f t="shared" si="240"/>
        <v>0</v>
      </c>
      <c r="EA90" s="17">
        <f t="shared" si="241"/>
        <v>0</v>
      </c>
      <c r="EB90" s="17">
        <f t="shared" si="242"/>
        <v>0</v>
      </c>
      <c r="EC90" s="17">
        <f t="shared" si="243"/>
        <v>0</v>
      </c>
      <c r="ED90" s="17">
        <f t="shared" si="244"/>
        <v>0</v>
      </c>
      <c r="EE90" s="17">
        <f t="shared" si="245"/>
        <v>0</v>
      </c>
      <c r="EF90" s="17">
        <f t="shared" si="246"/>
        <v>0</v>
      </c>
      <c r="EG90" s="17">
        <f t="shared" si="247"/>
        <v>0</v>
      </c>
      <c r="EH90" s="17">
        <f t="shared" si="248"/>
        <v>0</v>
      </c>
      <c r="EI90" s="17">
        <f t="shared" si="249"/>
        <v>0</v>
      </c>
      <c r="EJ90" s="17">
        <f t="shared" si="250"/>
        <v>0</v>
      </c>
      <c r="EK90" s="17">
        <f t="shared" si="251"/>
        <v>0</v>
      </c>
      <c r="EL90" s="17">
        <f t="shared" si="252"/>
        <v>0</v>
      </c>
      <c r="EM90" s="17">
        <f t="shared" si="253"/>
        <v>0</v>
      </c>
      <c r="EN90" s="17">
        <f t="shared" si="254"/>
        <v>0</v>
      </c>
      <c r="EO90" s="17">
        <f t="shared" si="255"/>
        <v>0</v>
      </c>
      <c r="EP90" s="17">
        <f t="shared" si="256"/>
        <v>0</v>
      </c>
      <c r="EQ90" s="17">
        <f t="shared" si="257"/>
        <v>0</v>
      </c>
      <c r="ER90" s="17">
        <f t="shared" si="258"/>
        <v>0</v>
      </c>
      <c r="ES90" s="17">
        <f t="shared" si="259"/>
        <v>0</v>
      </c>
      <c r="ET90" s="17">
        <f t="shared" si="260"/>
        <v>0</v>
      </c>
      <c r="EU90" s="17">
        <f t="shared" si="261"/>
        <v>0</v>
      </c>
      <c r="EV90" s="17">
        <f t="shared" si="262"/>
        <v>0</v>
      </c>
      <c r="EW90" s="17">
        <f t="shared" si="263"/>
        <v>0</v>
      </c>
      <c r="EX90" s="17">
        <f t="shared" si="264"/>
        <v>0</v>
      </c>
      <c r="EY90" s="17">
        <f t="shared" si="265"/>
        <v>0</v>
      </c>
      <c r="EZ90" s="17">
        <f t="shared" si="266"/>
        <v>0</v>
      </c>
      <c r="FA90" s="17">
        <f t="shared" si="267"/>
        <v>0</v>
      </c>
      <c r="FB90" s="17">
        <f t="shared" si="268"/>
        <v>0</v>
      </c>
      <c r="FC90" s="17">
        <f t="shared" si="269"/>
        <v>0</v>
      </c>
      <c r="FD90" s="17">
        <f t="shared" si="270"/>
        <v>0</v>
      </c>
    </row>
    <row r="91" spans="1:160" x14ac:dyDescent="0.25">
      <c r="A91">
        <v>85</v>
      </c>
      <c r="K91" s="16"/>
      <c r="X91">
        <f t="shared" si="138"/>
        <v>0</v>
      </c>
      <c r="Y91">
        <f t="shared" si="136"/>
        <v>0</v>
      </c>
      <c r="Z91">
        <f t="shared" si="139"/>
        <v>0</v>
      </c>
      <c r="AA91">
        <f t="shared" si="140"/>
        <v>0</v>
      </c>
      <c r="AB91">
        <f t="shared" si="141"/>
        <v>0</v>
      </c>
      <c r="AC91">
        <f t="shared" si="142"/>
        <v>0</v>
      </c>
      <c r="AD91">
        <f t="shared" si="143"/>
        <v>0</v>
      </c>
      <c r="AE91">
        <f t="shared" si="144"/>
        <v>0</v>
      </c>
      <c r="AF91">
        <f t="shared" si="145"/>
        <v>0</v>
      </c>
      <c r="AG91">
        <f t="shared" si="146"/>
        <v>0</v>
      </c>
      <c r="AH91">
        <f t="shared" si="147"/>
        <v>0</v>
      </c>
      <c r="AI91">
        <f t="shared" si="148"/>
        <v>0</v>
      </c>
      <c r="AJ91">
        <f t="shared" si="149"/>
        <v>0</v>
      </c>
      <c r="AK91">
        <f t="shared" si="150"/>
        <v>0</v>
      </c>
      <c r="AL91">
        <f t="shared" si="137"/>
        <v>0</v>
      </c>
      <c r="AN91" s="17">
        <f t="shared" si="151"/>
        <v>0</v>
      </c>
      <c r="AO91" s="17">
        <f t="shared" si="152"/>
        <v>0</v>
      </c>
      <c r="AP91" s="17">
        <f t="shared" si="153"/>
        <v>0</v>
      </c>
      <c r="AQ91" s="17">
        <f t="shared" si="154"/>
        <v>0</v>
      </c>
      <c r="AR91" s="17">
        <f t="shared" si="155"/>
        <v>0</v>
      </c>
      <c r="AS91" s="17">
        <f t="shared" si="156"/>
        <v>0</v>
      </c>
      <c r="AT91" s="17">
        <f t="shared" si="157"/>
        <v>0</v>
      </c>
      <c r="AU91" s="17">
        <f t="shared" si="158"/>
        <v>0</v>
      </c>
      <c r="AW91" s="17">
        <f t="shared" si="159"/>
        <v>0</v>
      </c>
      <c r="AX91" s="17">
        <f t="shared" si="160"/>
        <v>0</v>
      </c>
      <c r="AY91" s="17">
        <f t="shared" si="161"/>
        <v>0</v>
      </c>
      <c r="AZ91" s="17">
        <f t="shared" si="162"/>
        <v>0</v>
      </c>
      <c r="BA91" s="17">
        <f t="shared" si="163"/>
        <v>0</v>
      </c>
      <c r="BB91" s="17">
        <f t="shared" si="164"/>
        <v>0</v>
      </c>
      <c r="BC91" s="17">
        <f t="shared" si="165"/>
        <v>0</v>
      </c>
      <c r="BD91" s="17">
        <f t="shared" si="166"/>
        <v>0</v>
      </c>
      <c r="BE91" s="17">
        <f t="shared" si="167"/>
        <v>0</v>
      </c>
      <c r="BF91" s="17">
        <f t="shared" si="168"/>
        <v>0</v>
      </c>
      <c r="BG91" s="17">
        <f t="shared" si="169"/>
        <v>0</v>
      </c>
      <c r="BH91" s="17">
        <f t="shared" si="170"/>
        <v>0</v>
      </c>
      <c r="BI91" s="17">
        <f t="shared" si="171"/>
        <v>0</v>
      </c>
      <c r="BJ91" s="17">
        <f t="shared" si="172"/>
        <v>0</v>
      </c>
      <c r="BK91" s="17">
        <f t="shared" si="173"/>
        <v>0</v>
      </c>
      <c r="BL91" s="17">
        <f t="shared" si="174"/>
        <v>0</v>
      </c>
      <c r="BM91" s="17">
        <f t="shared" si="175"/>
        <v>0</v>
      </c>
      <c r="BN91" s="17">
        <f t="shared" si="176"/>
        <v>0</v>
      </c>
      <c r="BO91" s="17">
        <f t="shared" si="177"/>
        <v>0</v>
      </c>
      <c r="BP91" s="17">
        <f t="shared" si="178"/>
        <v>0</v>
      </c>
      <c r="BQ91" s="17">
        <f t="shared" si="179"/>
        <v>0</v>
      </c>
      <c r="BR91" s="17">
        <f t="shared" si="180"/>
        <v>0</v>
      </c>
      <c r="BS91" s="17">
        <f t="shared" si="181"/>
        <v>0</v>
      </c>
      <c r="BT91" s="17">
        <f t="shared" si="182"/>
        <v>0</v>
      </c>
      <c r="BU91" s="17">
        <f t="shared" si="183"/>
        <v>0</v>
      </c>
      <c r="BV91" s="17">
        <f t="shared" si="184"/>
        <v>0</v>
      </c>
      <c r="BW91" s="17">
        <f t="shared" si="185"/>
        <v>0</v>
      </c>
      <c r="BX91" s="17">
        <f t="shared" si="186"/>
        <v>0</v>
      </c>
      <c r="BY91" s="17">
        <f t="shared" si="187"/>
        <v>0</v>
      </c>
      <c r="BZ91" s="17">
        <f t="shared" si="188"/>
        <v>0</v>
      </c>
      <c r="CA91" s="17">
        <f t="shared" si="189"/>
        <v>0</v>
      </c>
      <c r="CB91" s="17">
        <f t="shared" si="190"/>
        <v>0</v>
      </c>
      <c r="CC91" s="17">
        <f t="shared" si="191"/>
        <v>0</v>
      </c>
      <c r="CD91" s="17">
        <f t="shared" si="192"/>
        <v>0</v>
      </c>
      <c r="CE91" s="17">
        <f t="shared" si="193"/>
        <v>0</v>
      </c>
      <c r="CF91" s="17">
        <f t="shared" si="194"/>
        <v>0</v>
      </c>
      <c r="CG91" s="17">
        <f t="shared" si="195"/>
        <v>0</v>
      </c>
      <c r="CH91" s="17">
        <f t="shared" si="196"/>
        <v>0</v>
      </c>
      <c r="CI91" s="17">
        <f t="shared" si="197"/>
        <v>0</v>
      </c>
      <c r="CJ91" s="17">
        <f t="shared" si="198"/>
        <v>0</v>
      </c>
      <c r="CK91" s="17">
        <f t="shared" si="199"/>
        <v>0</v>
      </c>
      <c r="CL91" s="17">
        <f t="shared" si="200"/>
        <v>0</v>
      </c>
      <c r="CM91" s="17">
        <f t="shared" si="201"/>
        <v>0</v>
      </c>
      <c r="CN91" s="17">
        <f t="shared" si="202"/>
        <v>0</v>
      </c>
      <c r="CO91" s="17">
        <f t="shared" si="203"/>
        <v>0</v>
      </c>
      <c r="CP91" s="17">
        <f t="shared" si="204"/>
        <v>0</v>
      </c>
      <c r="CQ91" s="17">
        <f t="shared" si="205"/>
        <v>0</v>
      </c>
      <c r="CR91" s="17">
        <f t="shared" si="206"/>
        <v>0</v>
      </c>
      <c r="CS91" s="17">
        <f t="shared" si="207"/>
        <v>0</v>
      </c>
      <c r="CT91" s="17">
        <f t="shared" si="208"/>
        <v>0</v>
      </c>
      <c r="CU91" s="17">
        <f t="shared" si="209"/>
        <v>0</v>
      </c>
      <c r="CV91" s="17">
        <f t="shared" si="210"/>
        <v>0</v>
      </c>
      <c r="CW91" s="17">
        <f t="shared" si="211"/>
        <v>0</v>
      </c>
      <c r="CX91" s="17">
        <f t="shared" si="212"/>
        <v>0</v>
      </c>
      <c r="CY91" s="17">
        <f t="shared" si="213"/>
        <v>0</v>
      </c>
      <c r="CZ91" s="17">
        <f t="shared" si="214"/>
        <v>0</v>
      </c>
      <c r="DA91" s="17">
        <f t="shared" si="215"/>
        <v>0</v>
      </c>
      <c r="DB91" s="17">
        <f t="shared" si="216"/>
        <v>0</v>
      </c>
      <c r="DC91" s="17">
        <f t="shared" si="217"/>
        <v>0</v>
      </c>
      <c r="DD91" s="17">
        <f t="shared" si="218"/>
        <v>0</v>
      </c>
      <c r="DE91" s="17">
        <f t="shared" si="219"/>
        <v>0</v>
      </c>
      <c r="DF91" s="17">
        <f t="shared" si="220"/>
        <v>0</v>
      </c>
      <c r="DG91" s="17">
        <f t="shared" si="221"/>
        <v>0</v>
      </c>
      <c r="DH91" s="17">
        <f t="shared" si="222"/>
        <v>0</v>
      </c>
      <c r="DI91" s="17">
        <f t="shared" si="223"/>
        <v>0</v>
      </c>
      <c r="DJ91" s="17">
        <f t="shared" si="224"/>
        <v>0</v>
      </c>
      <c r="DK91" s="17">
        <f t="shared" si="225"/>
        <v>0</v>
      </c>
      <c r="DL91" s="17">
        <f t="shared" si="226"/>
        <v>0</v>
      </c>
      <c r="DM91" s="17">
        <f t="shared" si="227"/>
        <v>0</v>
      </c>
      <c r="DN91" s="17">
        <f t="shared" si="228"/>
        <v>0</v>
      </c>
      <c r="DO91" s="17">
        <f t="shared" si="229"/>
        <v>0</v>
      </c>
      <c r="DP91" s="17">
        <f t="shared" si="230"/>
        <v>0</v>
      </c>
      <c r="DQ91" s="17">
        <f t="shared" si="231"/>
        <v>0</v>
      </c>
      <c r="DR91" s="17">
        <f t="shared" si="232"/>
        <v>0</v>
      </c>
      <c r="DS91" s="17">
        <f t="shared" si="233"/>
        <v>0</v>
      </c>
      <c r="DT91" s="17">
        <f t="shared" si="234"/>
        <v>0</v>
      </c>
      <c r="DU91" s="17">
        <f t="shared" si="235"/>
        <v>0</v>
      </c>
      <c r="DV91" s="17">
        <f t="shared" si="236"/>
        <v>0</v>
      </c>
      <c r="DW91" s="17">
        <f t="shared" si="237"/>
        <v>0</v>
      </c>
      <c r="DX91" s="17">
        <f t="shared" si="238"/>
        <v>0</v>
      </c>
      <c r="DY91" s="17">
        <f t="shared" si="239"/>
        <v>0</v>
      </c>
      <c r="DZ91" s="17">
        <f t="shared" si="240"/>
        <v>0</v>
      </c>
      <c r="EA91" s="17">
        <f t="shared" si="241"/>
        <v>0</v>
      </c>
      <c r="EB91" s="17">
        <f t="shared" si="242"/>
        <v>0</v>
      </c>
      <c r="EC91" s="17">
        <f t="shared" si="243"/>
        <v>0</v>
      </c>
      <c r="ED91" s="17">
        <f t="shared" si="244"/>
        <v>0</v>
      </c>
      <c r="EE91" s="17">
        <f t="shared" si="245"/>
        <v>0</v>
      </c>
      <c r="EF91" s="17">
        <f t="shared" si="246"/>
        <v>0</v>
      </c>
      <c r="EG91" s="17">
        <f t="shared" si="247"/>
        <v>0</v>
      </c>
      <c r="EH91" s="17">
        <f t="shared" si="248"/>
        <v>0</v>
      </c>
      <c r="EI91" s="17">
        <f t="shared" si="249"/>
        <v>0</v>
      </c>
      <c r="EJ91" s="17">
        <f t="shared" si="250"/>
        <v>0</v>
      </c>
      <c r="EK91" s="17">
        <f t="shared" si="251"/>
        <v>0</v>
      </c>
      <c r="EL91" s="17">
        <f t="shared" si="252"/>
        <v>0</v>
      </c>
      <c r="EM91" s="17">
        <f t="shared" si="253"/>
        <v>0</v>
      </c>
      <c r="EN91" s="17">
        <f t="shared" si="254"/>
        <v>0</v>
      </c>
      <c r="EO91" s="17">
        <f t="shared" si="255"/>
        <v>0</v>
      </c>
      <c r="EP91" s="17">
        <f t="shared" si="256"/>
        <v>0</v>
      </c>
      <c r="EQ91" s="17">
        <f t="shared" si="257"/>
        <v>0</v>
      </c>
      <c r="ER91" s="17">
        <f t="shared" si="258"/>
        <v>0</v>
      </c>
      <c r="ES91" s="17">
        <f t="shared" si="259"/>
        <v>0</v>
      </c>
      <c r="ET91" s="17">
        <f t="shared" si="260"/>
        <v>0</v>
      </c>
      <c r="EU91" s="17">
        <f t="shared" si="261"/>
        <v>0</v>
      </c>
      <c r="EV91" s="17">
        <f t="shared" si="262"/>
        <v>0</v>
      </c>
      <c r="EW91" s="17">
        <f t="shared" si="263"/>
        <v>0</v>
      </c>
      <c r="EX91" s="17">
        <f t="shared" si="264"/>
        <v>0</v>
      </c>
      <c r="EY91" s="17">
        <f t="shared" si="265"/>
        <v>0</v>
      </c>
      <c r="EZ91" s="17">
        <f t="shared" si="266"/>
        <v>0</v>
      </c>
      <c r="FA91" s="17">
        <f t="shared" si="267"/>
        <v>0</v>
      </c>
      <c r="FB91" s="17">
        <f t="shared" si="268"/>
        <v>0</v>
      </c>
      <c r="FC91" s="17">
        <f t="shared" si="269"/>
        <v>0</v>
      </c>
      <c r="FD91" s="17">
        <f t="shared" si="270"/>
        <v>0</v>
      </c>
    </row>
    <row r="92" spans="1:160" x14ac:dyDescent="0.25">
      <c r="A92">
        <v>86</v>
      </c>
      <c r="K92" s="16"/>
      <c r="X92">
        <f t="shared" si="138"/>
        <v>0</v>
      </c>
      <c r="Y92">
        <f t="shared" si="136"/>
        <v>0</v>
      </c>
      <c r="Z92">
        <f t="shared" si="139"/>
        <v>0</v>
      </c>
      <c r="AA92">
        <f t="shared" si="140"/>
        <v>0</v>
      </c>
      <c r="AB92">
        <f t="shared" si="141"/>
        <v>0</v>
      </c>
      <c r="AC92">
        <f t="shared" si="142"/>
        <v>0</v>
      </c>
      <c r="AD92">
        <f t="shared" si="143"/>
        <v>0</v>
      </c>
      <c r="AE92">
        <f t="shared" si="144"/>
        <v>0</v>
      </c>
      <c r="AF92">
        <f t="shared" si="145"/>
        <v>0</v>
      </c>
      <c r="AG92">
        <f t="shared" si="146"/>
        <v>0</v>
      </c>
      <c r="AH92">
        <f t="shared" si="147"/>
        <v>0</v>
      </c>
      <c r="AI92">
        <f t="shared" si="148"/>
        <v>0</v>
      </c>
      <c r="AJ92">
        <f t="shared" si="149"/>
        <v>0</v>
      </c>
      <c r="AK92">
        <f t="shared" si="150"/>
        <v>0</v>
      </c>
      <c r="AL92">
        <f t="shared" si="137"/>
        <v>0</v>
      </c>
      <c r="AN92" s="17">
        <f t="shared" si="151"/>
        <v>0</v>
      </c>
      <c r="AO92" s="17">
        <f t="shared" si="152"/>
        <v>0</v>
      </c>
      <c r="AP92" s="17">
        <f t="shared" si="153"/>
        <v>0</v>
      </c>
      <c r="AQ92" s="17">
        <f t="shared" si="154"/>
        <v>0</v>
      </c>
      <c r="AR92" s="17">
        <f t="shared" si="155"/>
        <v>0</v>
      </c>
      <c r="AS92" s="17">
        <f t="shared" si="156"/>
        <v>0</v>
      </c>
      <c r="AT92" s="17">
        <f t="shared" si="157"/>
        <v>0</v>
      </c>
      <c r="AU92" s="17">
        <f t="shared" si="158"/>
        <v>0</v>
      </c>
      <c r="AW92" s="17">
        <f t="shared" si="159"/>
        <v>0</v>
      </c>
      <c r="AX92" s="17">
        <f t="shared" si="160"/>
        <v>0</v>
      </c>
      <c r="AY92" s="17">
        <f t="shared" si="161"/>
        <v>0</v>
      </c>
      <c r="AZ92" s="17">
        <f t="shared" si="162"/>
        <v>0</v>
      </c>
      <c r="BA92" s="17">
        <f t="shared" si="163"/>
        <v>0</v>
      </c>
      <c r="BB92" s="17">
        <f t="shared" si="164"/>
        <v>0</v>
      </c>
      <c r="BC92" s="17">
        <f t="shared" si="165"/>
        <v>0</v>
      </c>
      <c r="BD92" s="17">
        <f t="shared" si="166"/>
        <v>0</v>
      </c>
      <c r="BE92" s="17">
        <f t="shared" si="167"/>
        <v>0</v>
      </c>
      <c r="BF92" s="17">
        <f t="shared" si="168"/>
        <v>0</v>
      </c>
      <c r="BG92" s="17">
        <f t="shared" si="169"/>
        <v>0</v>
      </c>
      <c r="BH92" s="17">
        <f t="shared" si="170"/>
        <v>0</v>
      </c>
      <c r="BI92" s="17">
        <f t="shared" si="171"/>
        <v>0</v>
      </c>
      <c r="BJ92" s="17">
        <f t="shared" si="172"/>
        <v>0</v>
      </c>
      <c r="BK92" s="17">
        <f t="shared" si="173"/>
        <v>0</v>
      </c>
      <c r="BL92" s="17">
        <f t="shared" si="174"/>
        <v>0</v>
      </c>
      <c r="BM92" s="17">
        <f t="shared" si="175"/>
        <v>0</v>
      </c>
      <c r="BN92" s="17">
        <f t="shared" si="176"/>
        <v>0</v>
      </c>
      <c r="BO92" s="17">
        <f t="shared" si="177"/>
        <v>0</v>
      </c>
      <c r="BP92" s="17">
        <f t="shared" si="178"/>
        <v>0</v>
      </c>
      <c r="BQ92" s="17">
        <f t="shared" si="179"/>
        <v>0</v>
      </c>
      <c r="BR92" s="17">
        <f t="shared" si="180"/>
        <v>0</v>
      </c>
      <c r="BS92" s="17">
        <f t="shared" si="181"/>
        <v>0</v>
      </c>
      <c r="BT92" s="17">
        <f t="shared" si="182"/>
        <v>0</v>
      </c>
      <c r="BU92" s="17">
        <f t="shared" si="183"/>
        <v>0</v>
      </c>
      <c r="BV92" s="17">
        <f t="shared" si="184"/>
        <v>0</v>
      </c>
      <c r="BW92" s="17">
        <f t="shared" si="185"/>
        <v>0</v>
      </c>
      <c r="BX92" s="17">
        <f t="shared" si="186"/>
        <v>0</v>
      </c>
      <c r="BY92" s="17">
        <f t="shared" si="187"/>
        <v>0</v>
      </c>
      <c r="BZ92" s="17">
        <f t="shared" si="188"/>
        <v>0</v>
      </c>
      <c r="CA92" s="17">
        <f t="shared" si="189"/>
        <v>0</v>
      </c>
      <c r="CB92" s="17">
        <f t="shared" si="190"/>
        <v>0</v>
      </c>
      <c r="CC92" s="17">
        <f t="shared" si="191"/>
        <v>0</v>
      </c>
      <c r="CD92" s="17">
        <f t="shared" si="192"/>
        <v>0</v>
      </c>
      <c r="CE92" s="17">
        <f t="shared" si="193"/>
        <v>0</v>
      </c>
      <c r="CF92" s="17">
        <f t="shared" si="194"/>
        <v>0</v>
      </c>
      <c r="CG92" s="17">
        <f t="shared" si="195"/>
        <v>0</v>
      </c>
      <c r="CH92" s="17">
        <f t="shared" si="196"/>
        <v>0</v>
      </c>
      <c r="CI92" s="17">
        <f t="shared" si="197"/>
        <v>0</v>
      </c>
      <c r="CJ92" s="17">
        <f t="shared" si="198"/>
        <v>0</v>
      </c>
      <c r="CK92" s="17">
        <f t="shared" si="199"/>
        <v>0</v>
      </c>
      <c r="CL92" s="17">
        <f t="shared" si="200"/>
        <v>0</v>
      </c>
      <c r="CM92" s="17">
        <f t="shared" si="201"/>
        <v>0</v>
      </c>
      <c r="CN92" s="17">
        <f t="shared" si="202"/>
        <v>0</v>
      </c>
      <c r="CO92" s="17">
        <f t="shared" si="203"/>
        <v>0</v>
      </c>
      <c r="CP92" s="17">
        <f t="shared" si="204"/>
        <v>0</v>
      </c>
      <c r="CQ92" s="17">
        <f t="shared" si="205"/>
        <v>0</v>
      </c>
      <c r="CR92" s="17">
        <f t="shared" si="206"/>
        <v>0</v>
      </c>
      <c r="CS92" s="17">
        <f t="shared" si="207"/>
        <v>0</v>
      </c>
      <c r="CT92" s="17">
        <f t="shared" si="208"/>
        <v>0</v>
      </c>
      <c r="CU92" s="17">
        <f t="shared" si="209"/>
        <v>0</v>
      </c>
      <c r="CV92" s="17">
        <f t="shared" si="210"/>
        <v>0</v>
      </c>
      <c r="CW92" s="17">
        <f t="shared" si="211"/>
        <v>0</v>
      </c>
      <c r="CX92" s="17">
        <f t="shared" si="212"/>
        <v>0</v>
      </c>
      <c r="CY92" s="17">
        <f t="shared" si="213"/>
        <v>0</v>
      </c>
      <c r="CZ92" s="17">
        <f t="shared" si="214"/>
        <v>0</v>
      </c>
      <c r="DA92" s="17">
        <f t="shared" si="215"/>
        <v>0</v>
      </c>
      <c r="DB92" s="17">
        <f t="shared" si="216"/>
        <v>0</v>
      </c>
      <c r="DC92" s="17">
        <f t="shared" si="217"/>
        <v>0</v>
      </c>
      <c r="DD92" s="17">
        <f t="shared" si="218"/>
        <v>0</v>
      </c>
      <c r="DE92" s="17">
        <f t="shared" si="219"/>
        <v>0</v>
      </c>
      <c r="DF92" s="17">
        <f t="shared" si="220"/>
        <v>0</v>
      </c>
      <c r="DG92" s="17">
        <f t="shared" si="221"/>
        <v>0</v>
      </c>
      <c r="DH92" s="17">
        <f t="shared" si="222"/>
        <v>0</v>
      </c>
      <c r="DI92" s="17">
        <f t="shared" si="223"/>
        <v>0</v>
      </c>
      <c r="DJ92" s="17">
        <f t="shared" si="224"/>
        <v>0</v>
      </c>
      <c r="DK92" s="17">
        <f t="shared" si="225"/>
        <v>0</v>
      </c>
      <c r="DL92" s="17">
        <f t="shared" si="226"/>
        <v>0</v>
      </c>
      <c r="DM92" s="17">
        <f t="shared" si="227"/>
        <v>0</v>
      </c>
      <c r="DN92" s="17">
        <f t="shared" si="228"/>
        <v>0</v>
      </c>
      <c r="DO92" s="17">
        <f t="shared" si="229"/>
        <v>0</v>
      </c>
      <c r="DP92" s="17">
        <f t="shared" si="230"/>
        <v>0</v>
      </c>
      <c r="DQ92" s="17">
        <f t="shared" si="231"/>
        <v>0</v>
      </c>
      <c r="DR92" s="17">
        <f t="shared" si="232"/>
        <v>0</v>
      </c>
      <c r="DS92" s="17">
        <f t="shared" si="233"/>
        <v>0</v>
      </c>
      <c r="DT92" s="17">
        <f t="shared" si="234"/>
        <v>0</v>
      </c>
      <c r="DU92" s="17">
        <f t="shared" si="235"/>
        <v>0</v>
      </c>
      <c r="DV92" s="17">
        <f t="shared" si="236"/>
        <v>0</v>
      </c>
      <c r="DW92" s="17">
        <f t="shared" si="237"/>
        <v>0</v>
      </c>
      <c r="DX92" s="17">
        <f t="shared" si="238"/>
        <v>0</v>
      </c>
      <c r="DY92" s="17">
        <f t="shared" si="239"/>
        <v>0</v>
      </c>
      <c r="DZ92" s="17">
        <f t="shared" si="240"/>
        <v>0</v>
      </c>
      <c r="EA92" s="17">
        <f t="shared" si="241"/>
        <v>0</v>
      </c>
      <c r="EB92" s="17">
        <f t="shared" si="242"/>
        <v>0</v>
      </c>
      <c r="EC92" s="17">
        <f t="shared" si="243"/>
        <v>0</v>
      </c>
      <c r="ED92" s="17">
        <f t="shared" si="244"/>
        <v>0</v>
      </c>
      <c r="EE92" s="17">
        <f t="shared" si="245"/>
        <v>0</v>
      </c>
      <c r="EF92" s="17">
        <f t="shared" si="246"/>
        <v>0</v>
      </c>
      <c r="EG92" s="17">
        <f t="shared" si="247"/>
        <v>0</v>
      </c>
      <c r="EH92" s="17">
        <f t="shared" si="248"/>
        <v>0</v>
      </c>
      <c r="EI92" s="17">
        <f t="shared" si="249"/>
        <v>0</v>
      </c>
      <c r="EJ92" s="17">
        <f t="shared" si="250"/>
        <v>0</v>
      </c>
      <c r="EK92" s="17">
        <f t="shared" si="251"/>
        <v>0</v>
      </c>
      <c r="EL92" s="17">
        <f t="shared" si="252"/>
        <v>0</v>
      </c>
      <c r="EM92" s="17">
        <f t="shared" si="253"/>
        <v>0</v>
      </c>
      <c r="EN92" s="17">
        <f t="shared" si="254"/>
        <v>0</v>
      </c>
      <c r="EO92" s="17">
        <f t="shared" si="255"/>
        <v>0</v>
      </c>
      <c r="EP92" s="17">
        <f t="shared" si="256"/>
        <v>0</v>
      </c>
      <c r="EQ92" s="17">
        <f t="shared" si="257"/>
        <v>0</v>
      </c>
      <c r="ER92" s="17">
        <f t="shared" si="258"/>
        <v>0</v>
      </c>
      <c r="ES92" s="17">
        <f t="shared" si="259"/>
        <v>0</v>
      </c>
      <c r="ET92" s="17">
        <f t="shared" si="260"/>
        <v>0</v>
      </c>
      <c r="EU92" s="17">
        <f t="shared" si="261"/>
        <v>0</v>
      </c>
      <c r="EV92" s="17">
        <f t="shared" si="262"/>
        <v>0</v>
      </c>
      <c r="EW92" s="17">
        <f t="shared" si="263"/>
        <v>0</v>
      </c>
      <c r="EX92" s="17">
        <f t="shared" si="264"/>
        <v>0</v>
      </c>
      <c r="EY92" s="17">
        <f t="shared" si="265"/>
        <v>0</v>
      </c>
      <c r="EZ92" s="17">
        <f t="shared" si="266"/>
        <v>0</v>
      </c>
      <c r="FA92" s="17">
        <f t="shared" si="267"/>
        <v>0</v>
      </c>
      <c r="FB92" s="17">
        <f t="shared" si="268"/>
        <v>0</v>
      </c>
      <c r="FC92" s="17">
        <f t="shared" si="269"/>
        <v>0</v>
      </c>
      <c r="FD92" s="17">
        <f t="shared" si="270"/>
        <v>0</v>
      </c>
    </row>
    <row r="93" spans="1:160" x14ac:dyDescent="0.25">
      <c r="A93">
        <v>87</v>
      </c>
      <c r="K93" s="16"/>
      <c r="X93">
        <f t="shared" si="138"/>
        <v>0</v>
      </c>
      <c r="Y93">
        <f t="shared" si="136"/>
        <v>0</v>
      </c>
      <c r="Z93">
        <f t="shared" si="139"/>
        <v>0</v>
      </c>
      <c r="AA93">
        <f t="shared" si="140"/>
        <v>0</v>
      </c>
      <c r="AB93">
        <f t="shared" si="141"/>
        <v>0</v>
      </c>
      <c r="AC93">
        <f t="shared" si="142"/>
        <v>0</v>
      </c>
      <c r="AD93">
        <f t="shared" si="143"/>
        <v>0</v>
      </c>
      <c r="AE93">
        <f t="shared" si="144"/>
        <v>0</v>
      </c>
      <c r="AF93">
        <f t="shared" si="145"/>
        <v>0</v>
      </c>
      <c r="AG93">
        <f t="shared" si="146"/>
        <v>0</v>
      </c>
      <c r="AH93">
        <f t="shared" si="147"/>
        <v>0</v>
      </c>
      <c r="AI93">
        <f t="shared" si="148"/>
        <v>0</v>
      </c>
      <c r="AJ93">
        <f t="shared" si="149"/>
        <v>0</v>
      </c>
      <c r="AK93">
        <f t="shared" si="150"/>
        <v>0</v>
      </c>
      <c r="AL93">
        <f t="shared" si="137"/>
        <v>0</v>
      </c>
      <c r="AN93" s="17">
        <f t="shared" si="151"/>
        <v>0</v>
      </c>
      <c r="AO93" s="17">
        <f t="shared" si="152"/>
        <v>0</v>
      </c>
      <c r="AP93" s="17">
        <f t="shared" si="153"/>
        <v>0</v>
      </c>
      <c r="AQ93" s="17">
        <f t="shared" si="154"/>
        <v>0</v>
      </c>
      <c r="AR93" s="17">
        <f t="shared" si="155"/>
        <v>0</v>
      </c>
      <c r="AS93" s="17">
        <f t="shared" si="156"/>
        <v>0</v>
      </c>
      <c r="AT93" s="17">
        <f t="shared" si="157"/>
        <v>0</v>
      </c>
      <c r="AU93" s="17">
        <f t="shared" si="158"/>
        <v>0</v>
      </c>
      <c r="AW93" s="17">
        <f t="shared" si="159"/>
        <v>0</v>
      </c>
      <c r="AX93" s="17">
        <f t="shared" si="160"/>
        <v>0</v>
      </c>
      <c r="AY93" s="17">
        <f t="shared" si="161"/>
        <v>0</v>
      </c>
      <c r="AZ93" s="17">
        <f t="shared" si="162"/>
        <v>0</v>
      </c>
      <c r="BA93" s="17">
        <f t="shared" si="163"/>
        <v>0</v>
      </c>
      <c r="BB93" s="17">
        <f t="shared" si="164"/>
        <v>0</v>
      </c>
      <c r="BC93" s="17">
        <f t="shared" si="165"/>
        <v>0</v>
      </c>
      <c r="BD93" s="17">
        <f t="shared" si="166"/>
        <v>0</v>
      </c>
      <c r="BE93" s="17">
        <f t="shared" si="167"/>
        <v>0</v>
      </c>
      <c r="BF93" s="17">
        <f t="shared" si="168"/>
        <v>0</v>
      </c>
      <c r="BG93" s="17">
        <f t="shared" si="169"/>
        <v>0</v>
      </c>
      <c r="BH93" s="17">
        <f t="shared" si="170"/>
        <v>0</v>
      </c>
      <c r="BI93" s="17">
        <f t="shared" si="171"/>
        <v>0</v>
      </c>
      <c r="BJ93" s="17">
        <f t="shared" si="172"/>
        <v>0</v>
      </c>
      <c r="BK93" s="17">
        <f t="shared" si="173"/>
        <v>0</v>
      </c>
      <c r="BL93" s="17">
        <f t="shared" si="174"/>
        <v>0</v>
      </c>
      <c r="BM93" s="17">
        <f t="shared" si="175"/>
        <v>0</v>
      </c>
      <c r="BN93" s="17">
        <f t="shared" si="176"/>
        <v>0</v>
      </c>
      <c r="BO93" s="17">
        <f t="shared" si="177"/>
        <v>0</v>
      </c>
      <c r="BP93" s="17">
        <f t="shared" si="178"/>
        <v>0</v>
      </c>
      <c r="BQ93" s="17">
        <f t="shared" si="179"/>
        <v>0</v>
      </c>
      <c r="BR93" s="17">
        <f t="shared" si="180"/>
        <v>0</v>
      </c>
      <c r="BS93" s="17">
        <f t="shared" si="181"/>
        <v>0</v>
      </c>
      <c r="BT93" s="17">
        <f t="shared" si="182"/>
        <v>0</v>
      </c>
      <c r="BU93" s="17">
        <f t="shared" si="183"/>
        <v>0</v>
      </c>
      <c r="BV93" s="17">
        <f t="shared" si="184"/>
        <v>0</v>
      </c>
      <c r="BW93" s="17">
        <f t="shared" si="185"/>
        <v>0</v>
      </c>
      <c r="BX93" s="17">
        <f t="shared" si="186"/>
        <v>0</v>
      </c>
      <c r="BY93" s="17">
        <f t="shared" si="187"/>
        <v>0</v>
      </c>
      <c r="BZ93" s="17">
        <f t="shared" si="188"/>
        <v>0</v>
      </c>
      <c r="CA93" s="17">
        <f t="shared" si="189"/>
        <v>0</v>
      </c>
      <c r="CB93" s="17">
        <f t="shared" si="190"/>
        <v>0</v>
      </c>
      <c r="CC93" s="17">
        <f t="shared" si="191"/>
        <v>0</v>
      </c>
      <c r="CD93" s="17">
        <f t="shared" si="192"/>
        <v>0</v>
      </c>
      <c r="CE93" s="17">
        <f t="shared" si="193"/>
        <v>0</v>
      </c>
      <c r="CF93" s="17">
        <f t="shared" si="194"/>
        <v>0</v>
      </c>
      <c r="CG93" s="17">
        <f t="shared" si="195"/>
        <v>0</v>
      </c>
      <c r="CH93" s="17">
        <f t="shared" si="196"/>
        <v>0</v>
      </c>
      <c r="CI93" s="17">
        <f t="shared" si="197"/>
        <v>0</v>
      </c>
      <c r="CJ93" s="17">
        <f t="shared" si="198"/>
        <v>0</v>
      </c>
      <c r="CK93" s="17">
        <f t="shared" si="199"/>
        <v>0</v>
      </c>
      <c r="CL93" s="17">
        <f t="shared" si="200"/>
        <v>0</v>
      </c>
      <c r="CM93" s="17">
        <f t="shared" si="201"/>
        <v>0</v>
      </c>
      <c r="CN93" s="17">
        <f t="shared" si="202"/>
        <v>0</v>
      </c>
      <c r="CO93" s="17">
        <f t="shared" si="203"/>
        <v>0</v>
      </c>
      <c r="CP93" s="17">
        <f t="shared" si="204"/>
        <v>0</v>
      </c>
      <c r="CQ93" s="17">
        <f t="shared" si="205"/>
        <v>0</v>
      </c>
      <c r="CR93" s="17">
        <f t="shared" si="206"/>
        <v>0</v>
      </c>
      <c r="CS93" s="17">
        <f t="shared" si="207"/>
        <v>0</v>
      </c>
      <c r="CT93" s="17">
        <f t="shared" si="208"/>
        <v>0</v>
      </c>
      <c r="CU93" s="17">
        <f t="shared" si="209"/>
        <v>0</v>
      </c>
      <c r="CV93" s="17">
        <f t="shared" si="210"/>
        <v>0</v>
      </c>
      <c r="CW93" s="17">
        <f t="shared" si="211"/>
        <v>0</v>
      </c>
      <c r="CX93" s="17">
        <f t="shared" si="212"/>
        <v>0</v>
      </c>
      <c r="CY93" s="17">
        <f t="shared" si="213"/>
        <v>0</v>
      </c>
      <c r="CZ93" s="17">
        <f t="shared" si="214"/>
        <v>0</v>
      </c>
      <c r="DA93" s="17">
        <f t="shared" si="215"/>
        <v>0</v>
      </c>
      <c r="DB93" s="17">
        <f t="shared" si="216"/>
        <v>0</v>
      </c>
      <c r="DC93" s="17">
        <f t="shared" si="217"/>
        <v>0</v>
      </c>
      <c r="DD93" s="17">
        <f t="shared" si="218"/>
        <v>0</v>
      </c>
      <c r="DE93" s="17">
        <f t="shared" si="219"/>
        <v>0</v>
      </c>
      <c r="DF93" s="17">
        <f t="shared" si="220"/>
        <v>0</v>
      </c>
      <c r="DG93" s="17">
        <f t="shared" si="221"/>
        <v>0</v>
      </c>
      <c r="DH93" s="17">
        <f t="shared" si="222"/>
        <v>0</v>
      </c>
      <c r="DI93" s="17">
        <f t="shared" si="223"/>
        <v>0</v>
      </c>
      <c r="DJ93" s="17">
        <f t="shared" si="224"/>
        <v>0</v>
      </c>
      <c r="DK93" s="17">
        <f t="shared" si="225"/>
        <v>0</v>
      </c>
      <c r="DL93" s="17">
        <f t="shared" si="226"/>
        <v>0</v>
      </c>
      <c r="DM93" s="17">
        <f t="shared" si="227"/>
        <v>0</v>
      </c>
      <c r="DN93" s="17">
        <f t="shared" si="228"/>
        <v>0</v>
      </c>
      <c r="DO93" s="17">
        <f t="shared" si="229"/>
        <v>0</v>
      </c>
      <c r="DP93" s="17">
        <f t="shared" si="230"/>
        <v>0</v>
      </c>
      <c r="DQ93" s="17">
        <f t="shared" si="231"/>
        <v>0</v>
      </c>
      <c r="DR93" s="17">
        <f t="shared" si="232"/>
        <v>0</v>
      </c>
      <c r="DS93" s="17">
        <f t="shared" si="233"/>
        <v>0</v>
      </c>
      <c r="DT93" s="17">
        <f t="shared" si="234"/>
        <v>0</v>
      </c>
      <c r="DU93" s="17">
        <f t="shared" si="235"/>
        <v>0</v>
      </c>
      <c r="DV93" s="17">
        <f t="shared" si="236"/>
        <v>0</v>
      </c>
      <c r="DW93" s="17">
        <f t="shared" si="237"/>
        <v>0</v>
      </c>
      <c r="DX93" s="17">
        <f t="shared" si="238"/>
        <v>0</v>
      </c>
      <c r="DY93" s="17">
        <f t="shared" si="239"/>
        <v>0</v>
      </c>
      <c r="DZ93" s="17">
        <f t="shared" si="240"/>
        <v>0</v>
      </c>
      <c r="EA93" s="17">
        <f t="shared" si="241"/>
        <v>0</v>
      </c>
      <c r="EB93" s="17">
        <f t="shared" si="242"/>
        <v>0</v>
      </c>
      <c r="EC93" s="17">
        <f t="shared" si="243"/>
        <v>0</v>
      </c>
      <c r="ED93" s="17">
        <f t="shared" si="244"/>
        <v>0</v>
      </c>
      <c r="EE93" s="17">
        <f t="shared" si="245"/>
        <v>0</v>
      </c>
      <c r="EF93" s="17">
        <f t="shared" si="246"/>
        <v>0</v>
      </c>
      <c r="EG93" s="17">
        <f t="shared" si="247"/>
        <v>0</v>
      </c>
      <c r="EH93" s="17">
        <f t="shared" si="248"/>
        <v>0</v>
      </c>
      <c r="EI93" s="17">
        <f t="shared" si="249"/>
        <v>0</v>
      </c>
      <c r="EJ93" s="17">
        <f t="shared" si="250"/>
        <v>0</v>
      </c>
      <c r="EK93" s="17">
        <f t="shared" si="251"/>
        <v>0</v>
      </c>
      <c r="EL93" s="17">
        <f t="shared" si="252"/>
        <v>0</v>
      </c>
      <c r="EM93" s="17">
        <f t="shared" si="253"/>
        <v>0</v>
      </c>
      <c r="EN93" s="17">
        <f t="shared" si="254"/>
        <v>0</v>
      </c>
      <c r="EO93" s="17">
        <f t="shared" si="255"/>
        <v>0</v>
      </c>
      <c r="EP93" s="17">
        <f t="shared" si="256"/>
        <v>0</v>
      </c>
      <c r="EQ93" s="17">
        <f t="shared" si="257"/>
        <v>0</v>
      </c>
      <c r="ER93" s="17">
        <f t="shared" si="258"/>
        <v>0</v>
      </c>
      <c r="ES93" s="17">
        <f t="shared" si="259"/>
        <v>0</v>
      </c>
      <c r="ET93" s="17">
        <f t="shared" si="260"/>
        <v>0</v>
      </c>
      <c r="EU93" s="17">
        <f t="shared" si="261"/>
        <v>0</v>
      </c>
      <c r="EV93" s="17">
        <f t="shared" si="262"/>
        <v>0</v>
      </c>
      <c r="EW93" s="17">
        <f t="shared" si="263"/>
        <v>0</v>
      </c>
      <c r="EX93" s="17">
        <f t="shared" si="264"/>
        <v>0</v>
      </c>
      <c r="EY93" s="17">
        <f t="shared" si="265"/>
        <v>0</v>
      </c>
      <c r="EZ93" s="17">
        <f t="shared" si="266"/>
        <v>0</v>
      </c>
      <c r="FA93" s="17">
        <f t="shared" si="267"/>
        <v>0</v>
      </c>
      <c r="FB93" s="17">
        <f t="shared" si="268"/>
        <v>0</v>
      </c>
      <c r="FC93" s="17">
        <f t="shared" si="269"/>
        <v>0</v>
      </c>
      <c r="FD93" s="17">
        <f t="shared" si="270"/>
        <v>0</v>
      </c>
    </row>
    <row r="94" spans="1:160" x14ac:dyDescent="0.25">
      <c r="A94">
        <v>88</v>
      </c>
      <c r="K94" s="16"/>
      <c r="X94">
        <f t="shared" si="138"/>
        <v>0</v>
      </c>
      <c r="Y94">
        <f t="shared" si="136"/>
        <v>0</v>
      </c>
      <c r="Z94">
        <f t="shared" si="139"/>
        <v>0</v>
      </c>
      <c r="AA94">
        <f t="shared" si="140"/>
        <v>0</v>
      </c>
      <c r="AB94">
        <f t="shared" si="141"/>
        <v>0</v>
      </c>
      <c r="AC94">
        <f t="shared" si="142"/>
        <v>0</v>
      </c>
      <c r="AD94">
        <f t="shared" si="143"/>
        <v>0</v>
      </c>
      <c r="AE94">
        <f t="shared" si="144"/>
        <v>0</v>
      </c>
      <c r="AF94">
        <f t="shared" si="145"/>
        <v>0</v>
      </c>
      <c r="AG94">
        <f t="shared" si="146"/>
        <v>0</v>
      </c>
      <c r="AH94">
        <f t="shared" si="147"/>
        <v>0</v>
      </c>
      <c r="AI94">
        <f t="shared" si="148"/>
        <v>0</v>
      </c>
      <c r="AJ94">
        <f t="shared" si="149"/>
        <v>0</v>
      </c>
      <c r="AK94">
        <f t="shared" si="150"/>
        <v>0</v>
      </c>
      <c r="AL94">
        <f t="shared" si="137"/>
        <v>0</v>
      </c>
      <c r="AN94" s="17">
        <f t="shared" si="151"/>
        <v>0</v>
      </c>
      <c r="AO94" s="17">
        <f t="shared" si="152"/>
        <v>0</v>
      </c>
      <c r="AP94" s="17">
        <f t="shared" si="153"/>
        <v>0</v>
      </c>
      <c r="AQ94" s="17">
        <f t="shared" si="154"/>
        <v>0</v>
      </c>
      <c r="AR94" s="17">
        <f t="shared" si="155"/>
        <v>0</v>
      </c>
      <c r="AS94" s="17">
        <f t="shared" si="156"/>
        <v>0</v>
      </c>
      <c r="AT94" s="17">
        <f t="shared" si="157"/>
        <v>0</v>
      </c>
      <c r="AU94" s="17">
        <f t="shared" si="158"/>
        <v>0</v>
      </c>
      <c r="AW94" s="17">
        <f t="shared" si="159"/>
        <v>0</v>
      </c>
      <c r="AX94" s="17">
        <f t="shared" si="160"/>
        <v>0</v>
      </c>
      <c r="AY94" s="17">
        <f t="shared" si="161"/>
        <v>0</v>
      </c>
      <c r="AZ94" s="17">
        <f t="shared" si="162"/>
        <v>0</v>
      </c>
      <c r="BA94" s="17">
        <f t="shared" si="163"/>
        <v>0</v>
      </c>
      <c r="BB94" s="17">
        <f t="shared" si="164"/>
        <v>0</v>
      </c>
      <c r="BC94" s="17">
        <f t="shared" si="165"/>
        <v>0</v>
      </c>
      <c r="BD94" s="17">
        <f t="shared" si="166"/>
        <v>0</v>
      </c>
      <c r="BE94" s="17">
        <f t="shared" si="167"/>
        <v>0</v>
      </c>
      <c r="BF94" s="17">
        <f t="shared" si="168"/>
        <v>0</v>
      </c>
      <c r="BG94" s="17">
        <f t="shared" si="169"/>
        <v>0</v>
      </c>
      <c r="BH94" s="17">
        <f t="shared" si="170"/>
        <v>0</v>
      </c>
      <c r="BI94" s="17">
        <f t="shared" si="171"/>
        <v>0</v>
      </c>
      <c r="BJ94" s="17">
        <f t="shared" si="172"/>
        <v>0</v>
      </c>
      <c r="BK94" s="17">
        <f t="shared" si="173"/>
        <v>0</v>
      </c>
      <c r="BL94" s="17">
        <f t="shared" si="174"/>
        <v>0</v>
      </c>
      <c r="BM94" s="17">
        <f t="shared" si="175"/>
        <v>0</v>
      </c>
      <c r="BN94" s="17">
        <f t="shared" si="176"/>
        <v>0</v>
      </c>
      <c r="BO94" s="17">
        <f t="shared" si="177"/>
        <v>0</v>
      </c>
      <c r="BP94" s="17">
        <f t="shared" si="178"/>
        <v>0</v>
      </c>
      <c r="BQ94" s="17">
        <f t="shared" si="179"/>
        <v>0</v>
      </c>
      <c r="BR94" s="17">
        <f t="shared" si="180"/>
        <v>0</v>
      </c>
      <c r="BS94" s="17">
        <f t="shared" si="181"/>
        <v>0</v>
      </c>
      <c r="BT94" s="17">
        <f t="shared" si="182"/>
        <v>0</v>
      </c>
      <c r="BU94" s="17">
        <f t="shared" si="183"/>
        <v>0</v>
      </c>
      <c r="BV94" s="17">
        <f t="shared" si="184"/>
        <v>0</v>
      </c>
      <c r="BW94" s="17">
        <f t="shared" si="185"/>
        <v>0</v>
      </c>
      <c r="BX94" s="17">
        <f t="shared" si="186"/>
        <v>0</v>
      </c>
      <c r="BY94" s="17">
        <f t="shared" si="187"/>
        <v>0</v>
      </c>
      <c r="BZ94" s="17">
        <f t="shared" si="188"/>
        <v>0</v>
      </c>
      <c r="CA94" s="17">
        <f t="shared" si="189"/>
        <v>0</v>
      </c>
      <c r="CB94" s="17">
        <f t="shared" si="190"/>
        <v>0</v>
      </c>
      <c r="CC94" s="17">
        <f t="shared" si="191"/>
        <v>0</v>
      </c>
      <c r="CD94" s="17">
        <f t="shared" si="192"/>
        <v>0</v>
      </c>
      <c r="CE94" s="17">
        <f t="shared" si="193"/>
        <v>0</v>
      </c>
      <c r="CF94" s="17">
        <f t="shared" si="194"/>
        <v>0</v>
      </c>
      <c r="CG94" s="17">
        <f t="shared" si="195"/>
        <v>0</v>
      </c>
      <c r="CH94" s="17">
        <f t="shared" si="196"/>
        <v>0</v>
      </c>
      <c r="CI94" s="17">
        <f t="shared" si="197"/>
        <v>0</v>
      </c>
      <c r="CJ94" s="17">
        <f t="shared" si="198"/>
        <v>0</v>
      </c>
      <c r="CK94" s="17">
        <f t="shared" si="199"/>
        <v>0</v>
      </c>
      <c r="CL94" s="17">
        <f t="shared" si="200"/>
        <v>0</v>
      </c>
      <c r="CM94" s="17">
        <f t="shared" si="201"/>
        <v>0</v>
      </c>
      <c r="CN94" s="17">
        <f t="shared" si="202"/>
        <v>0</v>
      </c>
      <c r="CO94" s="17">
        <f t="shared" si="203"/>
        <v>0</v>
      </c>
      <c r="CP94" s="17">
        <f t="shared" si="204"/>
        <v>0</v>
      </c>
      <c r="CQ94" s="17">
        <f t="shared" si="205"/>
        <v>0</v>
      </c>
      <c r="CR94" s="17">
        <f t="shared" si="206"/>
        <v>0</v>
      </c>
      <c r="CS94" s="17">
        <f t="shared" si="207"/>
        <v>0</v>
      </c>
      <c r="CT94" s="17">
        <f t="shared" si="208"/>
        <v>0</v>
      </c>
      <c r="CU94" s="17">
        <f t="shared" si="209"/>
        <v>0</v>
      </c>
      <c r="CV94" s="17">
        <f t="shared" si="210"/>
        <v>0</v>
      </c>
      <c r="CW94" s="17">
        <f t="shared" si="211"/>
        <v>0</v>
      </c>
      <c r="CX94" s="17">
        <f t="shared" si="212"/>
        <v>0</v>
      </c>
      <c r="CY94" s="17">
        <f t="shared" si="213"/>
        <v>0</v>
      </c>
      <c r="CZ94" s="17">
        <f t="shared" si="214"/>
        <v>0</v>
      </c>
      <c r="DA94" s="17">
        <f t="shared" si="215"/>
        <v>0</v>
      </c>
      <c r="DB94" s="17">
        <f t="shared" si="216"/>
        <v>0</v>
      </c>
      <c r="DC94" s="17">
        <f t="shared" si="217"/>
        <v>0</v>
      </c>
      <c r="DD94" s="17">
        <f t="shared" si="218"/>
        <v>0</v>
      </c>
      <c r="DE94" s="17">
        <f t="shared" si="219"/>
        <v>0</v>
      </c>
      <c r="DF94" s="17">
        <f t="shared" si="220"/>
        <v>0</v>
      </c>
      <c r="DG94" s="17">
        <f t="shared" si="221"/>
        <v>0</v>
      </c>
      <c r="DH94" s="17">
        <f t="shared" si="222"/>
        <v>0</v>
      </c>
      <c r="DI94" s="17">
        <f t="shared" si="223"/>
        <v>0</v>
      </c>
      <c r="DJ94" s="17">
        <f t="shared" si="224"/>
        <v>0</v>
      </c>
      <c r="DK94" s="17">
        <f t="shared" si="225"/>
        <v>0</v>
      </c>
      <c r="DL94" s="17">
        <f t="shared" si="226"/>
        <v>0</v>
      </c>
      <c r="DM94" s="17">
        <f t="shared" si="227"/>
        <v>0</v>
      </c>
      <c r="DN94" s="17">
        <f t="shared" si="228"/>
        <v>0</v>
      </c>
      <c r="DO94" s="17">
        <f t="shared" si="229"/>
        <v>0</v>
      </c>
      <c r="DP94" s="17">
        <f t="shared" si="230"/>
        <v>0</v>
      </c>
      <c r="DQ94" s="17">
        <f t="shared" si="231"/>
        <v>0</v>
      </c>
      <c r="DR94" s="17">
        <f t="shared" si="232"/>
        <v>0</v>
      </c>
      <c r="DS94" s="17">
        <f t="shared" si="233"/>
        <v>0</v>
      </c>
      <c r="DT94" s="17">
        <f t="shared" si="234"/>
        <v>0</v>
      </c>
      <c r="DU94" s="17">
        <f t="shared" si="235"/>
        <v>0</v>
      </c>
      <c r="DV94" s="17">
        <f t="shared" si="236"/>
        <v>0</v>
      </c>
      <c r="DW94" s="17">
        <f t="shared" si="237"/>
        <v>0</v>
      </c>
      <c r="DX94" s="17">
        <f t="shared" si="238"/>
        <v>0</v>
      </c>
      <c r="DY94" s="17">
        <f t="shared" si="239"/>
        <v>0</v>
      </c>
      <c r="DZ94" s="17">
        <f t="shared" si="240"/>
        <v>0</v>
      </c>
      <c r="EA94" s="17">
        <f t="shared" si="241"/>
        <v>0</v>
      </c>
      <c r="EB94" s="17">
        <f t="shared" si="242"/>
        <v>0</v>
      </c>
      <c r="EC94" s="17">
        <f t="shared" si="243"/>
        <v>0</v>
      </c>
      <c r="ED94" s="17">
        <f t="shared" si="244"/>
        <v>0</v>
      </c>
      <c r="EE94" s="17">
        <f t="shared" si="245"/>
        <v>0</v>
      </c>
      <c r="EF94" s="17">
        <f t="shared" si="246"/>
        <v>0</v>
      </c>
      <c r="EG94" s="17">
        <f t="shared" si="247"/>
        <v>0</v>
      </c>
      <c r="EH94" s="17">
        <f t="shared" si="248"/>
        <v>0</v>
      </c>
      <c r="EI94" s="17">
        <f t="shared" si="249"/>
        <v>0</v>
      </c>
      <c r="EJ94" s="17">
        <f t="shared" si="250"/>
        <v>0</v>
      </c>
      <c r="EK94" s="17">
        <f t="shared" si="251"/>
        <v>0</v>
      </c>
      <c r="EL94" s="17">
        <f t="shared" si="252"/>
        <v>0</v>
      </c>
      <c r="EM94" s="17">
        <f t="shared" si="253"/>
        <v>0</v>
      </c>
      <c r="EN94" s="17">
        <f t="shared" si="254"/>
        <v>0</v>
      </c>
      <c r="EO94" s="17">
        <f t="shared" si="255"/>
        <v>0</v>
      </c>
      <c r="EP94" s="17">
        <f t="shared" si="256"/>
        <v>0</v>
      </c>
      <c r="EQ94" s="17">
        <f t="shared" si="257"/>
        <v>0</v>
      </c>
      <c r="ER94" s="17">
        <f t="shared" si="258"/>
        <v>0</v>
      </c>
      <c r="ES94" s="17">
        <f t="shared" si="259"/>
        <v>0</v>
      </c>
      <c r="ET94" s="17">
        <f t="shared" si="260"/>
        <v>0</v>
      </c>
      <c r="EU94" s="17">
        <f t="shared" si="261"/>
        <v>0</v>
      </c>
      <c r="EV94" s="17">
        <f t="shared" si="262"/>
        <v>0</v>
      </c>
      <c r="EW94" s="17">
        <f t="shared" si="263"/>
        <v>0</v>
      </c>
      <c r="EX94" s="17">
        <f t="shared" si="264"/>
        <v>0</v>
      </c>
      <c r="EY94" s="17">
        <f t="shared" si="265"/>
        <v>0</v>
      </c>
      <c r="EZ94" s="17">
        <f t="shared" si="266"/>
        <v>0</v>
      </c>
      <c r="FA94" s="17">
        <f t="shared" si="267"/>
        <v>0</v>
      </c>
      <c r="FB94" s="17">
        <f t="shared" si="268"/>
        <v>0</v>
      </c>
      <c r="FC94" s="17">
        <f t="shared" si="269"/>
        <v>0</v>
      </c>
      <c r="FD94" s="17">
        <f t="shared" si="270"/>
        <v>0</v>
      </c>
    </row>
    <row r="95" spans="1:160" x14ac:dyDescent="0.25">
      <c r="A95">
        <v>89</v>
      </c>
      <c r="K95" s="16"/>
      <c r="X95">
        <f t="shared" si="138"/>
        <v>0</v>
      </c>
      <c r="Y95">
        <f t="shared" si="136"/>
        <v>0</v>
      </c>
      <c r="Z95">
        <f t="shared" si="139"/>
        <v>0</v>
      </c>
      <c r="AA95">
        <f t="shared" si="140"/>
        <v>0</v>
      </c>
      <c r="AB95">
        <f t="shared" si="141"/>
        <v>0</v>
      </c>
      <c r="AC95">
        <f t="shared" si="142"/>
        <v>0</v>
      </c>
      <c r="AD95">
        <f t="shared" si="143"/>
        <v>0</v>
      </c>
      <c r="AE95">
        <f t="shared" si="144"/>
        <v>0</v>
      </c>
      <c r="AF95">
        <f t="shared" si="145"/>
        <v>0</v>
      </c>
      <c r="AG95">
        <f t="shared" si="146"/>
        <v>0</v>
      </c>
      <c r="AH95">
        <f t="shared" si="147"/>
        <v>0</v>
      </c>
      <c r="AI95">
        <f t="shared" si="148"/>
        <v>0</v>
      </c>
      <c r="AJ95">
        <f t="shared" si="149"/>
        <v>0</v>
      </c>
      <c r="AK95">
        <f t="shared" si="150"/>
        <v>0</v>
      </c>
      <c r="AL95">
        <f t="shared" si="137"/>
        <v>0</v>
      </c>
      <c r="AN95" s="17">
        <f t="shared" si="151"/>
        <v>0</v>
      </c>
      <c r="AO95" s="17">
        <f t="shared" si="152"/>
        <v>0</v>
      </c>
      <c r="AP95" s="17">
        <f t="shared" si="153"/>
        <v>0</v>
      </c>
      <c r="AQ95" s="17">
        <f t="shared" si="154"/>
        <v>0</v>
      </c>
      <c r="AR95" s="17">
        <f t="shared" si="155"/>
        <v>0</v>
      </c>
      <c r="AS95" s="17">
        <f t="shared" si="156"/>
        <v>0</v>
      </c>
      <c r="AT95" s="17">
        <f t="shared" si="157"/>
        <v>0</v>
      </c>
      <c r="AU95" s="17">
        <f t="shared" si="158"/>
        <v>0</v>
      </c>
      <c r="AW95" s="17">
        <f t="shared" si="159"/>
        <v>0</v>
      </c>
      <c r="AX95" s="17">
        <f t="shared" si="160"/>
        <v>0</v>
      </c>
      <c r="AY95" s="17">
        <f t="shared" si="161"/>
        <v>0</v>
      </c>
      <c r="AZ95" s="17">
        <f t="shared" si="162"/>
        <v>0</v>
      </c>
      <c r="BA95" s="17">
        <f t="shared" si="163"/>
        <v>0</v>
      </c>
      <c r="BB95" s="17">
        <f t="shared" si="164"/>
        <v>0</v>
      </c>
      <c r="BC95" s="17">
        <f t="shared" si="165"/>
        <v>0</v>
      </c>
      <c r="BD95" s="17">
        <f t="shared" si="166"/>
        <v>0</v>
      </c>
      <c r="BE95" s="17">
        <f t="shared" si="167"/>
        <v>0</v>
      </c>
      <c r="BF95" s="17">
        <f t="shared" si="168"/>
        <v>0</v>
      </c>
      <c r="BG95" s="17">
        <f t="shared" si="169"/>
        <v>0</v>
      </c>
      <c r="BH95" s="17">
        <f t="shared" si="170"/>
        <v>0</v>
      </c>
      <c r="BI95" s="17">
        <f t="shared" si="171"/>
        <v>0</v>
      </c>
      <c r="BJ95" s="17">
        <f t="shared" si="172"/>
        <v>0</v>
      </c>
      <c r="BK95" s="17">
        <f t="shared" si="173"/>
        <v>0</v>
      </c>
      <c r="BL95" s="17">
        <f t="shared" si="174"/>
        <v>0</v>
      </c>
      <c r="BM95" s="17">
        <f t="shared" si="175"/>
        <v>0</v>
      </c>
      <c r="BN95" s="17">
        <f t="shared" si="176"/>
        <v>0</v>
      </c>
      <c r="BO95" s="17">
        <f t="shared" si="177"/>
        <v>0</v>
      </c>
      <c r="BP95" s="17">
        <f t="shared" si="178"/>
        <v>0</v>
      </c>
      <c r="BQ95" s="17">
        <f t="shared" si="179"/>
        <v>0</v>
      </c>
      <c r="BR95" s="17">
        <f t="shared" si="180"/>
        <v>0</v>
      </c>
      <c r="BS95" s="17">
        <f t="shared" si="181"/>
        <v>0</v>
      </c>
      <c r="BT95" s="17">
        <f t="shared" si="182"/>
        <v>0</v>
      </c>
      <c r="BU95" s="17">
        <f t="shared" si="183"/>
        <v>0</v>
      </c>
      <c r="BV95" s="17">
        <f t="shared" si="184"/>
        <v>0</v>
      </c>
      <c r="BW95" s="17">
        <f t="shared" si="185"/>
        <v>0</v>
      </c>
      <c r="BX95" s="17">
        <f t="shared" si="186"/>
        <v>0</v>
      </c>
      <c r="BY95" s="17">
        <f t="shared" si="187"/>
        <v>0</v>
      </c>
      <c r="BZ95" s="17">
        <f t="shared" si="188"/>
        <v>0</v>
      </c>
      <c r="CA95" s="17">
        <f t="shared" si="189"/>
        <v>0</v>
      </c>
      <c r="CB95" s="17">
        <f t="shared" si="190"/>
        <v>0</v>
      </c>
      <c r="CC95" s="17">
        <f t="shared" si="191"/>
        <v>0</v>
      </c>
      <c r="CD95" s="17">
        <f t="shared" si="192"/>
        <v>0</v>
      </c>
      <c r="CE95" s="17">
        <f t="shared" si="193"/>
        <v>0</v>
      </c>
      <c r="CF95" s="17">
        <f t="shared" si="194"/>
        <v>0</v>
      </c>
      <c r="CG95" s="17">
        <f t="shared" si="195"/>
        <v>0</v>
      </c>
      <c r="CH95" s="17">
        <f t="shared" si="196"/>
        <v>0</v>
      </c>
      <c r="CI95" s="17">
        <f t="shared" si="197"/>
        <v>0</v>
      </c>
      <c r="CJ95" s="17">
        <f t="shared" si="198"/>
        <v>0</v>
      </c>
      <c r="CK95" s="17">
        <f t="shared" si="199"/>
        <v>0</v>
      </c>
      <c r="CL95" s="17">
        <f t="shared" si="200"/>
        <v>0</v>
      </c>
      <c r="CM95" s="17">
        <f t="shared" si="201"/>
        <v>0</v>
      </c>
      <c r="CN95" s="17">
        <f t="shared" si="202"/>
        <v>0</v>
      </c>
      <c r="CO95" s="17">
        <f t="shared" si="203"/>
        <v>0</v>
      </c>
      <c r="CP95" s="17">
        <f t="shared" si="204"/>
        <v>0</v>
      </c>
      <c r="CQ95" s="17">
        <f t="shared" si="205"/>
        <v>0</v>
      </c>
      <c r="CR95" s="17">
        <f t="shared" si="206"/>
        <v>0</v>
      </c>
      <c r="CS95" s="17">
        <f t="shared" si="207"/>
        <v>0</v>
      </c>
      <c r="CT95" s="17">
        <f t="shared" si="208"/>
        <v>0</v>
      </c>
      <c r="CU95" s="17">
        <f t="shared" si="209"/>
        <v>0</v>
      </c>
      <c r="CV95" s="17">
        <f t="shared" si="210"/>
        <v>0</v>
      </c>
      <c r="CW95" s="17">
        <f t="shared" si="211"/>
        <v>0</v>
      </c>
      <c r="CX95" s="17">
        <f t="shared" si="212"/>
        <v>0</v>
      </c>
      <c r="CY95" s="17">
        <f t="shared" si="213"/>
        <v>0</v>
      </c>
      <c r="CZ95" s="17">
        <f t="shared" si="214"/>
        <v>0</v>
      </c>
      <c r="DA95" s="17">
        <f t="shared" si="215"/>
        <v>0</v>
      </c>
      <c r="DB95" s="17">
        <f t="shared" si="216"/>
        <v>0</v>
      </c>
      <c r="DC95" s="17">
        <f t="shared" si="217"/>
        <v>0</v>
      </c>
      <c r="DD95" s="17">
        <f t="shared" si="218"/>
        <v>0</v>
      </c>
      <c r="DE95" s="17">
        <f t="shared" si="219"/>
        <v>0</v>
      </c>
      <c r="DF95" s="17">
        <f t="shared" si="220"/>
        <v>0</v>
      </c>
      <c r="DG95" s="17">
        <f t="shared" si="221"/>
        <v>0</v>
      </c>
      <c r="DH95" s="17">
        <f t="shared" si="222"/>
        <v>0</v>
      </c>
      <c r="DI95" s="17">
        <f t="shared" si="223"/>
        <v>0</v>
      </c>
      <c r="DJ95" s="17">
        <f t="shared" si="224"/>
        <v>0</v>
      </c>
      <c r="DK95" s="17">
        <f t="shared" si="225"/>
        <v>0</v>
      </c>
      <c r="DL95" s="17">
        <f t="shared" si="226"/>
        <v>0</v>
      </c>
      <c r="DM95" s="17">
        <f t="shared" si="227"/>
        <v>0</v>
      </c>
      <c r="DN95" s="17">
        <f t="shared" si="228"/>
        <v>0</v>
      </c>
      <c r="DO95" s="17">
        <f t="shared" si="229"/>
        <v>0</v>
      </c>
      <c r="DP95" s="17">
        <f t="shared" si="230"/>
        <v>0</v>
      </c>
      <c r="DQ95" s="17">
        <f t="shared" si="231"/>
        <v>0</v>
      </c>
      <c r="DR95" s="17">
        <f t="shared" si="232"/>
        <v>0</v>
      </c>
      <c r="DS95" s="17">
        <f t="shared" si="233"/>
        <v>0</v>
      </c>
      <c r="DT95" s="17">
        <f t="shared" si="234"/>
        <v>0</v>
      </c>
      <c r="DU95" s="17">
        <f t="shared" si="235"/>
        <v>0</v>
      </c>
      <c r="DV95" s="17">
        <f t="shared" si="236"/>
        <v>0</v>
      </c>
      <c r="DW95" s="17">
        <f t="shared" si="237"/>
        <v>0</v>
      </c>
      <c r="DX95" s="17">
        <f t="shared" si="238"/>
        <v>0</v>
      </c>
      <c r="DY95" s="17">
        <f t="shared" si="239"/>
        <v>0</v>
      </c>
      <c r="DZ95" s="17">
        <f t="shared" si="240"/>
        <v>0</v>
      </c>
      <c r="EA95" s="17">
        <f t="shared" si="241"/>
        <v>0</v>
      </c>
      <c r="EB95" s="17">
        <f t="shared" si="242"/>
        <v>0</v>
      </c>
      <c r="EC95" s="17">
        <f t="shared" si="243"/>
        <v>0</v>
      </c>
      <c r="ED95" s="17">
        <f t="shared" si="244"/>
        <v>0</v>
      </c>
      <c r="EE95" s="17">
        <f t="shared" si="245"/>
        <v>0</v>
      </c>
      <c r="EF95" s="17">
        <f t="shared" si="246"/>
        <v>0</v>
      </c>
      <c r="EG95" s="17">
        <f t="shared" si="247"/>
        <v>0</v>
      </c>
      <c r="EH95" s="17">
        <f t="shared" si="248"/>
        <v>0</v>
      </c>
      <c r="EI95" s="17">
        <f t="shared" si="249"/>
        <v>0</v>
      </c>
      <c r="EJ95" s="17">
        <f t="shared" si="250"/>
        <v>0</v>
      </c>
      <c r="EK95" s="17">
        <f t="shared" si="251"/>
        <v>0</v>
      </c>
      <c r="EL95" s="17">
        <f t="shared" si="252"/>
        <v>0</v>
      </c>
      <c r="EM95" s="17">
        <f t="shared" si="253"/>
        <v>0</v>
      </c>
      <c r="EN95" s="17">
        <f t="shared" si="254"/>
        <v>0</v>
      </c>
      <c r="EO95" s="17">
        <f t="shared" si="255"/>
        <v>0</v>
      </c>
      <c r="EP95" s="17">
        <f t="shared" si="256"/>
        <v>0</v>
      </c>
      <c r="EQ95" s="17">
        <f t="shared" si="257"/>
        <v>0</v>
      </c>
      <c r="ER95" s="17">
        <f t="shared" si="258"/>
        <v>0</v>
      </c>
      <c r="ES95" s="17">
        <f t="shared" si="259"/>
        <v>0</v>
      </c>
      <c r="ET95" s="17">
        <f t="shared" si="260"/>
        <v>0</v>
      </c>
      <c r="EU95" s="17">
        <f t="shared" si="261"/>
        <v>0</v>
      </c>
      <c r="EV95" s="17">
        <f t="shared" si="262"/>
        <v>0</v>
      </c>
      <c r="EW95" s="17">
        <f t="shared" si="263"/>
        <v>0</v>
      </c>
      <c r="EX95" s="17">
        <f t="shared" si="264"/>
        <v>0</v>
      </c>
      <c r="EY95" s="17">
        <f t="shared" si="265"/>
        <v>0</v>
      </c>
      <c r="EZ95" s="17">
        <f t="shared" si="266"/>
        <v>0</v>
      </c>
      <c r="FA95" s="17">
        <f t="shared" si="267"/>
        <v>0</v>
      </c>
      <c r="FB95" s="17">
        <f t="shared" si="268"/>
        <v>0</v>
      </c>
      <c r="FC95" s="17">
        <f t="shared" si="269"/>
        <v>0</v>
      </c>
      <c r="FD95" s="17">
        <f t="shared" si="270"/>
        <v>0</v>
      </c>
    </row>
    <row r="96" spans="1:160" x14ac:dyDescent="0.25">
      <c r="A96">
        <v>90</v>
      </c>
      <c r="K96" s="16"/>
      <c r="X96">
        <f t="shared" si="138"/>
        <v>0</v>
      </c>
      <c r="Y96">
        <f t="shared" si="136"/>
        <v>0</v>
      </c>
      <c r="Z96">
        <f t="shared" si="139"/>
        <v>0</v>
      </c>
      <c r="AA96">
        <f t="shared" si="140"/>
        <v>0</v>
      </c>
      <c r="AB96">
        <f t="shared" si="141"/>
        <v>0</v>
      </c>
      <c r="AC96">
        <f t="shared" si="142"/>
        <v>0</v>
      </c>
      <c r="AD96">
        <f t="shared" si="143"/>
        <v>0</v>
      </c>
      <c r="AE96">
        <f t="shared" si="144"/>
        <v>0</v>
      </c>
      <c r="AF96">
        <f t="shared" si="145"/>
        <v>0</v>
      </c>
      <c r="AG96">
        <f t="shared" si="146"/>
        <v>0</v>
      </c>
      <c r="AH96">
        <f t="shared" si="147"/>
        <v>0</v>
      </c>
      <c r="AI96">
        <f t="shared" si="148"/>
        <v>0</v>
      </c>
      <c r="AJ96">
        <f t="shared" si="149"/>
        <v>0</v>
      </c>
      <c r="AK96">
        <f t="shared" si="150"/>
        <v>0</v>
      </c>
      <c r="AL96">
        <f t="shared" si="137"/>
        <v>0</v>
      </c>
      <c r="AN96" s="17">
        <f t="shared" si="151"/>
        <v>0</v>
      </c>
      <c r="AO96" s="17">
        <f t="shared" si="152"/>
        <v>0</v>
      </c>
      <c r="AP96" s="17">
        <f t="shared" si="153"/>
        <v>0</v>
      </c>
      <c r="AQ96" s="17">
        <f t="shared" si="154"/>
        <v>0</v>
      </c>
      <c r="AR96" s="17">
        <f t="shared" si="155"/>
        <v>0</v>
      </c>
      <c r="AS96" s="17">
        <f t="shared" si="156"/>
        <v>0</v>
      </c>
      <c r="AT96" s="17">
        <f t="shared" si="157"/>
        <v>0</v>
      </c>
      <c r="AU96" s="17">
        <f t="shared" si="158"/>
        <v>0</v>
      </c>
      <c r="AW96" s="17">
        <f t="shared" si="159"/>
        <v>0</v>
      </c>
      <c r="AX96" s="17">
        <f t="shared" si="160"/>
        <v>0</v>
      </c>
      <c r="AY96" s="17">
        <f t="shared" si="161"/>
        <v>0</v>
      </c>
      <c r="AZ96" s="17">
        <f t="shared" si="162"/>
        <v>0</v>
      </c>
      <c r="BA96" s="17">
        <f t="shared" si="163"/>
        <v>0</v>
      </c>
      <c r="BB96" s="17">
        <f t="shared" si="164"/>
        <v>0</v>
      </c>
      <c r="BC96" s="17">
        <f t="shared" si="165"/>
        <v>0</v>
      </c>
      <c r="BD96" s="17">
        <f t="shared" si="166"/>
        <v>0</v>
      </c>
      <c r="BE96" s="17">
        <f t="shared" si="167"/>
        <v>0</v>
      </c>
      <c r="BF96" s="17">
        <f t="shared" si="168"/>
        <v>0</v>
      </c>
      <c r="BG96" s="17">
        <f t="shared" si="169"/>
        <v>0</v>
      </c>
      <c r="BH96" s="17">
        <f t="shared" si="170"/>
        <v>0</v>
      </c>
      <c r="BI96" s="17">
        <f t="shared" si="171"/>
        <v>0</v>
      </c>
      <c r="BJ96" s="17">
        <f t="shared" si="172"/>
        <v>0</v>
      </c>
      <c r="BK96" s="17">
        <f t="shared" si="173"/>
        <v>0</v>
      </c>
      <c r="BL96" s="17">
        <f t="shared" si="174"/>
        <v>0</v>
      </c>
      <c r="BM96" s="17">
        <f t="shared" si="175"/>
        <v>0</v>
      </c>
      <c r="BN96" s="17">
        <f t="shared" si="176"/>
        <v>0</v>
      </c>
      <c r="BO96" s="17">
        <f t="shared" si="177"/>
        <v>0</v>
      </c>
      <c r="BP96" s="17">
        <f t="shared" si="178"/>
        <v>0</v>
      </c>
      <c r="BQ96" s="17">
        <f t="shared" si="179"/>
        <v>0</v>
      </c>
      <c r="BR96" s="17">
        <f t="shared" si="180"/>
        <v>0</v>
      </c>
      <c r="BS96" s="17">
        <f t="shared" si="181"/>
        <v>0</v>
      </c>
      <c r="BT96" s="17">
        <f t="shared" si="182"/>
        <v>0</v>
      </c>
      <c r="BU96" s="17">
        <f t="shared" si="183"/>
        <v>0</v>
      </c>
      <c r="BV96" s="17">
        <f t="shared" si="184"/>
        <v>0</v>
      </c>
      <c r="BW96" s="17">
        <f t="shared" si="185"/>
        <v>0</v>
      </c>
      <c r="BX96" s="17">
        <f t="shared" si="186"/>
        <v>0</v>
      </c>
      <c r="BY96" s="17">
        <f t="shared" si="187"/>
        <v>0</v>
      </c>
      <c r="BZ96" s="17">
        <f t="shared" si="188"/>
        <v>0</v>
      </c>
      <c r="CA96" s="17">
        <f t="shared" si="189"/>
        <v>0</v>
      </c>
      <c r="CB96" s="17">
        <f t="shared" si="190"/>
        <v>0</v>
      </c>
      <c r="CC96" s="17">
        <f t="shared" si="191"/>
        <v>0</v>
      </c>
      <c r="CD96" s="17">
        <f t="shared" si="192"/>
        <v>0</v>
      </c>
      <c r="CE96" s="17">
        <f t="shared" si="193"/>
        <v>0</v>
      </c>
      <c r="CF96" s="17">
        <f t="shared" si="194"/>
        <v>0</v>
      </c>
      <c r="CG96" s="17">
        <f t="shared" si="195"/>
        <v>0</v>
      </c>
      <c r="CH96" s="17">
        <f t="shared" si="196"/>
        <v>0</v>
      </c>
      <c r="CI96" s="17">
        <f t="shared" si="197"/>
        <v>0</v>
      </c>
      <c r="CJ96" s="17">
        <f t="shared" si="198"/>
        <v>0</v>
      </c>
      <c r="CK96" s="17">
        <f t="shared" si="199"/>
        <v>0</v>
      </c>
      <c r="CL96" s="17">
        <f t="shared" si="200"/>
        <v>0</v>
      </c>
      <c r="CM96" s="17">
        <f t="shared" si="201"/>
        <v>0</v>
      </c>
      <c r="CN96" s="17">
        <f t="shared" si="202"/>
        <v>0</v>
      </c>
      <c r="CO96" s="17">
        <f t="shared" si="203"/>
        <v>0</v>
      </c>
      <c r="CP96" s="17">
        <f t="shared" si="204"/>
        <v>0</v>
      </c>
      <c r="CQ96" s="17">
        <f t="shared" si="205"/>
        <v>0</v>
      </c>
      <c r="CR96" s="17">
        <f t="shared" si="206"/>
        <v>0</v>
      </c>
      <c r="CS96" s="17">
        <f t="shared" si="207"/>
        <v>0</v>
      </c>
      <c r="CT96" s="17">
        <f t="shared" si="208"/>
        <v>0</v>
      </c>
      <c r="CU96" s="17">
        <f t="shared" si="209"/>
        <v>0</v>
      </c>
      <c r="CV96" s="17">
        <f t="shared" si="210"/>
        <v>0</v>
      </c>
      <c r="CW96" s="17">
        <f t="shared" si="211"/>
        <v>0</v>
      </c>
      <c r="CX96" s="17">
        <f t="shared" si="212"/>
        <v>0</v>
      </c>
      <c r="CY96" s="17">
        <f t="shared" si="213"/>
        <v>0</v>
      </c>
      <c r="CZ96" s="17">
        <f t="shared" si="214"/>
        <v>0</v>
      </c>
      <c r="DA96" s="17">
        <f t="shared" si="215"/>
        <v>0</v>
      </c>
      <c r="DB96" s="17">
        <f t="shared" si="216"/>
        <v>0</v>
      </c>
      <c r="DC96" s="17">
        <f t="shared" si="217"/>
        <v>0</v>
      </c>
      <c r="DD96" s="17">
        <f t="shared" si="218"/>
        <v>0</v>
      </c>
      <c r="DE96" s="17">
        <f t="shared" si="219"/>
        <v>0</v>
      </c>
      <c r="DF96" s="17">
        <f t="shared" si="220"/>
        <v>0</v>
      </c>
      <c r="DG96" s="17">
        <f t="shared" si="221"/>
        <v>0</v>
      </c>
      <c r="DH96" s="17">
        <f t="shared" si="222"/>
        <v>0</v>
      </c>
      <c r="DI96" s="17">
        <f t="shared" si="223"/>
        <v>0</v>
      </c>
      <c r="DJ96" s="17">
        <f t="shared" si="224"/>
        <v>0</v>
      </c>
      <c r="DK96" s="17">
        <f t="shared" si="225"/>
        <v>0</v>
      </c>
      <c r="DL96" s="17">
        <f t="shared" si="226"/>
        <v>0</v>
      </c>
      <c r="DM96" s="17">
        <f t="shared" si="227"/>
        <v>0</v>
      </c>
      <c r="DN96" s="17">
        <f t="shared" si="228"/>
        <v>0</v>
      </c>
      <c r="DO96" s="17">
        <f t="shared" si="229"/>
        <v>0</v>
      </c>
      <c r="DP96" s="17">
        <f t="shared" si="230"/>
        <v>0</v>
      </c>
      <c r="DQ96" s="17">
        <f t="shared" si="231"/>
        <v>0</v>
      </c>
      <c r="DR96" s="17">
        <f t="shared" si="232"/>
        <v>0</v>
      </c>
      <c r="DS96" s="17">
        <f t="shared" si="233"/>
        <v>0</v>
      </c>
      <c r="DT96" s="17">
        <f t="shared" si="234"/>
        <v>0</v>
      </c>
      <c r="DU96" s="17">
        <f t="shared" si="235"/>
        <v>0</v>
      </c>
      <c r="DV96" s="17">
        <f t="shared" si="236"/>
        <v>0</v>
      </c>
      <c r="DW96" s="17">
        <f t="shared" si="237"/>
        <v>0</v>
      </c>
      <c r="DX96" s="17">
        <f t="shared" si="238"/>
        <v>0</v>
      </c>
      <c r="DY96" s="17">
        <f t="shared" si="239"/>
        <v>0</v>
      </c>
      <c r="DZ96" s="17">
        <f t="shared" si="240"/>
        <v>0</v>
      </c>
      <c r="EA96" s="17">
        <f t="shared" si="241"/>
        <v>0</v>
      </c>
      <c r="EB96" s="17">
        <f t="shared" si="242"/>
        <v>0</v>
      </c>
      <c r="EC96" s="17">
        <f t="shared" si="243"/>
        <v>0</v>
      </c>
      <c r="ED96" s="17">
        <f t="shared" si="244"/>
        <v>0</v>
      </c>
      <c r="EE96" s="17">
        <f t="shared" si="245"/>
        <v>0</v>
      </c>
      <c r="EF96" s="17">
        <f t="shared" si="246"/>
        <v>0</v>
      </c>
      <c r="EG96" s="17">
        <f t="shared" si="247"/>
        <v>0</v>
      </c>
      <c r="EH96" s="17">
        <f t="shared" si="248"/>
        <v>0</v>
      </c>
      <c r="EI96" s="17">
        <f t="shared" si="249"/>
        <v>0</v>
      </c>
      <c r="EJ96" s="17">
        <f t="shared" si="250"/>
        <v>0</v>
      </c>
      <c r="EK96" s="17">
        <f t="shared" si="251"/>
        <v>0</v>
      </c>
      <c r="EL96" s="17">
        <f t="shared" si="252"/>
        <v>0</v>
      </c>
      <c r="EM96" s="17">
        <f t="shared" si="253"/>
        <v>0</v>
      </c>
      <c r="EN96" s="17">
        <f t="shared" si="254"/>
        <v>0</v>
      </c>
      <c r="EO96" s="17">
        <f t="shared" si="255"/>
        <v>0</v>
      </c>
      <c r="EP96" s="17">
        <f t="shared" si="256"/>
        <v>0</v>
      </c>
      <c r="EQ96" s="17">
        <f t="shared" si="257"/>
        <v>0</v>
      </c>
      <c r="ER96" s="17">
        <f t="shared" si="258"/>
        <v>0</v>
      </c>
      <c r="ES96" s="17">
        <f t="shared" si="259"/>
        <v>0</v>
      </c>
      <c r="ET96" s="17">
        <f t="shared" si="260"/>
        <v>0</v>
      </c>
      <c r="EU96" s="17">
        <f t="shared" si="261"/>
        <v>0</v>
      </c>
      <c r="EV96" s="17">
        <f t="shared" si="262"/>
        <v>0</v>
      </c>
      <c r="EW96" s="17">
        <f t="shared" si="263"/>
        <v>0</v>
      </c>
      <c r="EX96" s="17">
        <f t="shared" si="264"/>
        <v>0</v>
      </c>
      <c r="EY96" s="17">
        <f t="shared" si="265"/>
        <v>0</v>
      </c>
      <c r="EZ96" s="17">
        <f t="shared" si="266"/>
        <v>0</v>
      </c>
      <c r="FA96" s="17">
        <f t="shared" si="267"/>
        <v>0</v>
      </c>
      <c r="FB96" s="17">
        <f t="shared" si="268"/>
        <v>0</v>
      </c>
      <c r="FC96" s="17">
        <f t="shared" si="269"/>
        <v>0</v>
      </c>
      <c r="FD96" s="17">
        <f t="shared" si="270"/>
        <v>0</v>
      </c>
    </row>
    <row r="97" spans="1:160" x14ac:dyDescent="0.25">
      <c r="A97">
        <v>91</v>
      </c>
      <c r="K97" s="16"/>
      <c r="X97">
        <f t="shared" si="138"/>
        <v>0</v>
      </c>
      <c r="Y97">
        <f t="shared" si="136"/>
        <v>0</v>
      </c>
      <c r="Z97">
        <f t="shared" si="139"/>
        <v>0</v>
      </c>
      <c r="AA97">
        <f t="shared" si="140"/>
        <v>0</v>
      </c>
      <c r="AB97">
        <f t="shared" si="141"/>
        <v>0</v>
      </c>
      <c r="AC97">
        <f t="shared" si="142"/>
        <v>0</v>
      </c>
      <c r="AD97">
        <f t="shared" si="143"/>
        <v>0</v>
      </c>
      <c r="AE97">
        <f t="shared" si="144"/>
        <v>0</v>
      </c>
      <c r="AF97">
        <f t="shared" si="145"/>
        <v>0</v>
      </c>
      <c r="AG97">
        <f t="shared" si="146"/>
        <v>0</v>
      </c>
      <c r="AH97">
        <f t="shared" si="147"/>
        <v>0</v>
      </c>
      <c r="AI97">
        <f t="shared" si="148"/>
        <v>0</v>
      </c>
      <c r="AJ97">
        <f t="shared" si="149"/>
        <v>0</v>
      </c>
      <c r="AK97">
        <f t="shared" si="150"/>
        <v>0</v>
      </c>
      <c r="AL97">
        <f t="shared" si="137"/>
        <v>0</v>
      </c>
      <c r="AN97" s="17">
        <f t="shared" si="151"/>
        <v>0</v>
      </c>
      <c r="AO97" s="17">
        <f t="shared" si="152"/>
        <v>0</v>
      </c>
      <c r="AP97" s="17">
        <f t="shared" si="153"/>
        <v>0</v>
      </c>
      <c r="AQ97" s="17">
        <f t="shared" si="154"/>
        <v>0</v>
      </c>
      <c r="AR97" s="17">
        <f t="shared" si="155"/>
        <v>0</v>
      </c>
      <c r="AS97" s="17">
        <f t="shared" si="156"/>
        <v>0</v>
      </c>
      <c r="AT97" s="17">
        <f t="shared" si="157"/>
        <v>0</v>
      </c>
      <c r="AU97" s="17">
        <f t="shared" si="158"/>
        <v>0</v>
      </c>
      <c r="AW97" s="17">
        <f t="shared" si="159"/>
        <v>0</v>
      </c>
      <c r="AX97" s="17">
        <f t="shared" si="160"/>
        <v>0</v>
      </c>
      <c r="AY97" s="17">
        <f t="shared" si="161"/>
        <v>0</v>
      </c>
      <c r="AZ97" s="17">
        <f t="shared" si="162"/>
        <v>0</v>
      </c>
      <c r="BA97" s="17">
        <f t="shared" si="163"/>
        <v>0</v>
      </c>
      <c r="BB97" s="17">
        <f t="shared" si="164"/>
        <v>0</v>
      </c>
      <c r="BC97" s="17">
        <f t="shared" si="165"/>
        <v>0</v>
      </c>
      <c r="BD97" s="17">
        <f t="shared" si="166"/>
        <v>0</v>
      </c>
      <c r="BE97" s="17">
        <f t="shared" si="167"/>
        <v>0</v>
      </c>
      <c r="BF97" s="17">
        <f t="shared" si="168"/>
        <v>0</v>
      </c>
      <c r="BG97" s="17">
        <f t="shared" si="169"/>
        <v>0</v>
      </c>
      <c r="BH97" s="17">
        <f t="shared" si="170"/>
        <v>0</v>
      </c>
      <c r="BI97" s="17">
        <f t="shared" si="171"/>
        <v>0</v>
      </c>
      <c r="BJ97" s="17">
        <f t="shared" si="172"/>
        <v>0</v>
      </c>
      <c r="BK97" s="17">
        <f t="shared" si="173"/>
        <v>0</v>
      </c>
      <c r="BL97" s="17">
        <f t="shared" si="174"/>
        <v>0</v>
      </c>
      <c r="BM97" s="17">
        <f t="shared" si="175"/>
        <v>0</v>
      </c>
      <c r="BN97" s="17">
        <f t="shared" si="176"/>
        <v>0</v>
      </c>
      <c r="BO97" s="17">
        <f t="shared" si="177"/>
        <v>0</v>
      </c>
      <c r="BP97" s="17">
        <f t="shared" si="178"/>
        <v>0</v>
      </c>
      <c r="BQ97" s="17">
        <f t="shared" si="179"/>
        <v>0</v>
      </c>
      <c r="BR97" s="17">
        <f t="shared" si="180"/>
        <v>0</v>
      </c>
      <c r="BS97" s="17">
        <f t="shared" si="181"/>
        <v>0</v>
      </c>
      <c r="BT97" s="17">
        <f t="shared" si="182"/>
        <v>0</v>
      </c>
      <c r="BU97" s="17">
        <f t="shared" si="183"/>
        <v>0</v>
      </c>
      <c r="BV97" s="17">
        <f t="shared" si="184"/>
        <v>0</v>
      </c>
      <c r="BW97" s="17">
        <f t="shared" si="185"/>
        <v>0</v>
      </c>
      <c r="BX97" s="17">
        <f t="shared" si="186"/>
        <v>0</v>
      </c>
      <c r="BY97" s="17">
        <f t="shared" si="187"/>
        <v>0</v>
      </c>
      <c r="BZ97" s="17">
        <f t="shared" si="188"/>
        <v>0</v>
      </c>
      <c r="CA97" s="17">
        <f t="shared" si="189"/>
        <v>0</v>
      </c>
      <c r="CB97" s="17">
        <f t="shared" si="190"/>
        <v>0</v>
      </c>
      <c r="CC97" s="17">
        <f t="shared" si="191"/>
        <v>0</v>
      </c>
      <c r="CD97" s="17">
        <f t="shared" si="192"/>
        <v>0</v>
      </c>
      <c r="CE97" s="17">
        <f t="shared" si="193"/>
        <v>0</v>
      </c>
      <c r="CF97" s="17">
        <f t="shared" si="194"/>
        <v>0</v>
      </c>
      <c r="CG97" s="17">
        <f t="shared" si="195"/>
        <v>0</v>
      </c>
      <c r="CH97" s="17">
        <f t="shared" si="196"/>
        <v>0</v>
      </c>
      <c r="CI97" s="17">
        <f t="shared" si="197"/>
        <v>0</v>
      </c>
      <c r="CJ97" s="17">
        <f t="shared" si="198"/>
        <v>0</v>
      </c>
      <c r="CK97" s="17">
        <f t="shared" si="199"/>
        <v>0</v>
      </c>
      <c r="CL97" s="17">
        <f t="shared" si="200"/>
        <v>0</v>
      </c>
      <c r="CM97" s="17">
        <f t="shared" si="201"/>
        <v>0</v>
      </c>
      <c r="CN97" s="17">
        <f t="shared" si="202"/>
        <v>0</v>
      </c>
      <c r="CO97" s="17">
        <f t="shared" si="203"/>
        <v>0</v>
      </c>
      <c r="CP97" s="17">
        <f t="shared" si="204"/>
        <v>0</v>
      </c>
      <c r="CQ97" s="17">
        <f t="shared" si="205"/>
        <v>0</v>
      </c>
      <c r="CR97" s="17">
        <f t="shared" si="206"/>
        <v>0</v>
      </c>
      <c r="CS97" s="17">
        <f t="shared" si="207"/>
        <v>0</v>
      </c>
      <c r="CT97" s="17">
        <f t="shared" si="208"/>
        <v>0</v>
      </c>
      <c r="CU97" s="17">
        <f t="shared" si="209"/>
        <v>0</v>
      </c>
      <c r="CV97" s="17">
        <f t="shared" si="210"/>
        <v>0</v>
      </c>
      <c r="CW97" s="17">
        <f t="shared" si="211"/>
        <v>0</v>
      </c>
      <c r="CX97" s="17">
        <f t="shared" si="212"/>
        <v>0</v>
      </c>
      <c r="CY97" s="17">
        <f t="shared" si="213"/>
        <v>0</v>
      </c>
      <c r="CZ97" s="17">
        <f t="shared" si="214"/>
        <v>0</v>
      </c>
      <c r="DA97" s="17">
        <f t="shared" si="215"/>
        <v>0</v>
      </c>
      <c r="DB97" s="17">
        <f t="shared" si="216"/>
        <v>0</v>
      </c>
      <c r="DC97" s="17">
        <f t="shared" si="217"/>
        <v>0</v>
      </c>
      <c r="DD97" s="17">
        <f t="shared" si="218"/>
        <v>0</v>
      </c>
      <c r="DE97" s="17">
        <f t="shared" si="219"/>
        <v>0</v>
      </c>
      <c r="DF97" s="17">
        <f t="shared" si="220"/>
        <v>0</v>
      </c>
      <c r="DG97" s="17">
        <f t="shared" si="221"/>
        <v>0</v>
      </c>
      <c r="DH97" s="17">
        <f t="shared" si="222"/>
        <v>0</v>
      </c>
      <c r="DI97" s="17">
        <f t="shared" si="223"/>
        <v>0</v>
      </c>
      <c r="DJ97" s="17">
        <f t="shared" si="224"/>
        <v>0</v>
      </c>
      <c r="DK97" s="17">
        <f t="shared" si="225"/>
        <v>0</v>
      </c>
      <c r="DL97" s="17">
        <f t="shared" si="226"/>
        <v>0</v>
      </c>
      <c r="DM97" s="17">
        <f t="shared" si="227"/>
        <v>0</v>
      </c>
      <c r="DN97" s="17">
        <f t="shared" si="228"/>
        <v>0</v>
      </c>
      <c r="DO97" s="17">
        <f t="shared" si="229"/>
        <v>0</v>
      </c>
      <c r="DP97" s="17">
        <f t="shared" si="230"/>
        <v>0</v>
      </c>
      <c r="DQ97" s="17">
        <f t="shared" si="231"/>
        <v>0</v>
      </c>
      <c r="DR97" s="17">
        <f t="shared" si="232"/>
        <v>0</v>
      </c>
      <c r="DS97" s="17">
        <f t="shared" si="233"/>
        <v>0</v>
      </c>
      <c r="DT97" s="17">
        <f t="shared" si="234"/>
        <v>0</v>
      </c>
      <c r="DU97" s="17">
        <f t="shared" si="235"/>
        <v>0</v>
      </c>
      <c r="DV97" s="17">
        <f t="shared" si="236"/>
        <v>0</v>
      </c>
      <c r="DW97" s="17">
        <f t="shared" si="237"/>
        <v>0</v>
      </c>
      <c r="DX97" s="17">
        <f t="shared" si="238"/>
        <v>0</v>
      </c>
      <c r="DY97" s="17">
        <f t="shared" si="239"/>
        <v>0</v>
      </c>
      <c r="DZ97" s="17">
        <f t="shared" si="240"/>
        <v>0</v>
      </c>
      <c r="EA97" s="17">
        <f t="shared" si="241"/>
        <v>0</v>
      </c>
      <c r="EB97" s="17">
        <f t="shared" si="242"/>
        <v>0</v>
      </c>
      <c r="EC97" s="17">
        <f t="shared" si="243"/>
        <v>0</v>
      </c>
      <c r="ED97" s="17">
        <f t="shared" si="244"/>
        <v>0</v>
      </c>
      <c r="EE97" s="17">
        <f t="shared" si="245"/>
        <v>0</v>
      </c>
      <c r="EF97" s="17">
        <f t="shared" si="246"/>
        <v>0</v>
      </c>
      <c r="EG97" s="17">
        <f t="shared" si="247"/>
        <v>0</v>
      </c>
      <c r="EH97" s="17">
        <f t="shared" si="248"/>
        <v>0</v>
      </c>
      <c r="EI97" s="17">
        <f t="shared" si="249"/>
        <v>0</v>
      </c>
      <c r="EJ97" s="17">
        <f t="shared" si="250"/>
        <v>0</v>
      </c>
      <c r="EK97" s="17">
        <f t="shared" si="251"/>
        <v>0</v>
      </c>
      <c r="EL97" s="17">
        <f t="shared" si="252"/>
        <v>0</v>
      </c>
      <c r="EM97" s="17">
        <f t="shared" si="253"/>
        <v>0</v>
      </c>
      <c r="EN97" s="17">
        <f t="shared" si="254"/>
        <v>0</v>
      </c>
      <c r="EO97" s="17">
        <f t="shared" si="255"/>
        <v>0</v>
      </c>
      <c r="EP97" s="17">
        <f t="shared" si="256"/>
        <v>0</v>
      </c>
      <c r="EQ97" s="17">
        <f t="shared" si="257"/>
        <v>0</v>
      </c>
      <c r="ER97" s="17">
        <f t="shared" si="258"/>
        <v>0</v>
      </c>
      <c r="ES97" s="17">
        <f t="shared" si="259"/>
        <v>0</v>
      </c>
      <c r="ET97" s="17">
        <f t="shared" si="260"/>
        <v>0</v>
      </c>
      <c r="EU97" s="17">
        <f t="shared" si="261"/>
        <v>0</v>
      </c>
      <c r="EV97" s="17">
        <f t="shared" si="262"/>
        <v>0</v>
      </c>
      <c r="EW97" s="17">
        <f t="shared" si="263"/>
        <v>0</v>
      </c>
      <c r="EX97" s="17">
        <f t="shared" si="264"/>
        <v>0</v>
      </c>
      <c r="EY97" s="17">
        <f t="shared" si="265"/>
        <v>0</v>
      </c>
      <c r="EZ97" s="17">
        <f t="shared" si="266"/>
        <v>0</v>
      </c>
      <c r="FA97" s="17">
        <f t="shared" si="267"/>
        <v>0</v>
      </c>
      <c r="FB97" s="17">
        <f t="shared" si="268"/>
        <v>0</v>
      </c>
      <c r="FC97" s="17">
        <f t="shared" si="269"/>
        <v>0</v>
      </c>
      <c r="FD97" s="17">
        <f t="shared" si="270"/>
        <v>0</v>
      </c>
    </row>
    <row r="98" spans="1:160" x14ac:dyDescent="0.25">
      <c r="A98">
        <v>92</v>
      </c>
      <c r="K98" s="16"/>
      <c r="X98">
        <f t="shared" si="138"/>
        <v>0</v>
      </c>
      <c r="Y98">
        <f t="shared" si="136"/>
        <v>0</v>
      </c>
      <c r="Z98">
        <f t="shared" si="139"/>
        <v>0</v>
      </c>
      <c r="AA98">
        <f t="shared" si="140"/>
        <v>0</v>
      </c>
      <c r="AB98">
        <f t="shared" si="141"/>
        <v>0</v>
      </c>
      <c r="AC98">
        <f t="shared" si="142"/>
        <v>0</v>
      </c>
      <c r="AD98">
        <f t="shared" si="143"/>
        <v>0</v>
      </c>
      <c r="AE98">
        <f t="shared" si="144"/>
        <v>0</v>
      </c>
      <c r="AF98">
        <f t="shared" si="145"/>
        <v>0</v>
      </c>
      <c r="AG98">
        <f t="shared" si="146"/>
        <v>0</v>
      </c>
      <c r="AH98">
        <f t="shared" si="147"/>
        <v>0</v>
      </c>
      <c r="AI98">
        <f t="shared" si="148"/>
        <v>0</v>
      </c>
      <c r="AJ98">
        <f t="shared" si="149"/>
        <v>0</v>
      </c>
      <c r="AK98">
        <f t="shared" si="150"/>
        <v>0</v>
      </c>
      <c r="AL98">
        <f t="shared" si="137"/>
        <v>0</v>
      </c>
      <c r="AN98" s="17">
        <f t="shared" si="151"/>
        <v>0</v>
      </c>
      <c r="AO98" s="17">
        <f t="shared" si="152"/>
        <v>0</v>
      </c>
      <c r="AP98" s="17">
        <f t="shared" si="153"/>
        <v>0</v>
      </c>
      <c r="AQ98" s="17">
        <f t="shared" si="154"/>
        <v>0</v>
      </c>
      <c r="AR98" s="17">
        <f t="shared" si="155"/>
        <v>0</v>
      </c>
      <c r="AS98" s="17">
        <f t="shared" si="156"/>
        <v>0</v>
      </c>
      <c r="AT98" s="17">
        <f t="shared" si="157"/>
        <v>0</v>
      </c>
      <c r="AU98" s="17">
        <f t="shared" si="158"/>
        <v>0</v>
      </c>
      <c r="AW98" s="17">
        <f t="shared" si="159"/>
        <v>0</v>
      </c>
      <c r="AX98" s="17">
        <f t="shared" si="160"/>
        <v>0</v>
      </c>
      <c r="AY98" s="17">
        <f t="shared" si="161"/>
        <v>0</v>
      </c>
      <c r="AZ98" s="17">
        <f t="shared" si="162"/>
        <v>0</v>
      </c>
      <c r="BA98" s="17">
        <f t="shared" si="163"/>
        <v>0</v>
      </c>
      <c r="BB98" s="17">
        <f t="shared" si="164"/>
        <v>0</v>
      </c>
      <c r="BC98" s="17">
        <f t="shared" si="165"/>
        <v>0</v>
      </c>
      <c r="BD98" s="17">
        <f t="shared" si="166"/>
        <v>0</v>
      </c>
      <c r="BE98" s="17">
        <f t="shared" si="167"/>
        <v>0</v>
      </c>
      <c r="BF98" s="17">
        <f t="shared" si="168"/>
        <v>0</v>
      </c>
      <c r="BG98" s="17">
        <f t="shared" si="169"/>
        <v>0</v>
      </c>
      <c r="BH98" s="17">
        <f t="shared" si="170"/>
        <v>0</v>
      </c>
      <c r="BI98" s="17">
        <f t="shared" si="171"/>
        <v>0</v>
      </c>
      <c r="BJ98" s="17">
        <f t="shared" si="172"/>
        <v>0</v>
      </c>
      <c r="BK98" s="17">
        <f t="shared" si="173"/>
        <v>0</v>
      </c>
      <c r="BL98" s="17">
        <f t="shared" si="174"/>
        <v>0</v>
      </c>
      <c r="BM98" s="17">
        <f t="shared" si="175"/>
        <v>0</v>
      </c>
      <c r="BN98" s="17">
        <f t="shared" si="176"/>
        <v>0</v>
      </c>
      <c r="BO98" s="17">
        <f t="shared" si="177"/>
        <v>0</v>
      </c>
      <c r="BP98" s="17">
        <f t="shared" si="178"/>
        <v>0</v>
      </c>
      <c r="BQ98" s="17">
        <f t="shared" si="179"/>
        <v>0</v>
      </c>
      <c r="BR98" s="17">
        <f t="shared" si="180"/>
        <v>0</v>
      </c>
      <c r="BS98" s="17">
        <f t="shared" si="181"/>
        <v>0</v>
      </c>
      <c r="BT98" s="17">
        <f t="shared" si="182"/>
        <v>0</v>
      </c>
      <c r="BU98" s="17">
        <f t="shared" si="183"/>
        <v>0</v>
      </c>
      <c r="BV98" s="17">
        <f t="shared" si="184"/>
        <v>0</v>
      </c>
      <c r="BW98" s="17">
        <f t="shared" si="185"/>
        <v>0</v>
      </c>
      <c r="BX98" s="17">
        <f t="shared" si="186"/>
        <v>0</v>
      </c>
      <c r="BY98" s="17">
        <f t="shared" si="187"/>
        <v>0</v>
      </c>
      <c r="BZ98" s="17">
        <f t="shared" si="188"/>
        <v>0</v>
      </c>
      <c r="CA98" s="17">
        <f t="shared" si="189"/>
        <v>0</v>
      </c>
      <c r="CB98" s="17">
        <f t="shared" si="190"/>
        <v>0</v>
      </c>
      <c r="CC98" s="17">
        <f t="shared" si="191"/>
        <v>0</v>
      </c>
      <c r="CD98" s="17">
        <f t="shared" si="192"/>
        <v>0</v>
      </c>
      <c r="CE98" s="17">
        <f t="shared" si="193"/>
        <v>0</v>
      </c>
      <c r="CF98" s="17">
        <f t="shared" si="194"/>
        <v>0</v>
      </c>
      <c r="CG98" s="17">
        <f t="shared" si="195"/>
        <v>0</v>
      </c>
      <c r="CH98" s="17">
        <f t="shared" si="196"/>
        <v>0</v>
      </c>
      <c r="CI98" s="17">
        <f t="shared" si="197"/>
        <v>0</v>
      </c>
      <c r="CJ98" s="17">
        <f t="shared" si="198"/>
        <v>0</v>
      </c>
      <c r="CK98" s="17">
        <f t="shared" si="199"/>
        <v>0</v>
      </c>
      <c r="CL98" s="17">
        <f t="shared" si="200"/>
        <v>0</v>
      </c>
      <c r="CM98" s="17">
        <f t="shared" si="201"/>
        <v>0</v>
      </c>
      <c r="CN98" s="17">
        <f t="shared" si="202"/>
        <v>0</v>
      </c>
      <c r="CO98" s="17">
        <f t="shared" si="203"/>
        <v>0</v>
      </c>
      <c r="CP98" s="17">
        <f t="shared" si="204"/>
        <v>0</v>
      </c>
      <c r="CQ98" s="17">
        <f t="shared" si="205"/>
        <v>0</v>
      </c>
      <c r="CR98" s="17">
        <f t="shared" si="206"/>
        <v>0</v>
      </c>
      <c r="CS98" s="17">
        <f t="shared" si="207"/>
        <v>0</v>
      </c>
      <c r="CT98" s="17">
        <f t="shared" si="208"/>
        <v>0</v>
      </c>
      <c r="CU98" s="17">
        <f t="shared" si="209"/>
        <v>0</v>
      </c>
      <c r="CV98" s="17">
        <f t="shared" si="210"/>
        <v>0</v>
      </c>
      <c r="CW98" s="17">
        <f t="shared" si="211"/>
        <v>0</v>
      </c>
      <c r="CX98" s="17">
        <f t="shared" si="212"/>
        <v>0</v>
      </c>
      <c r="CY98" s="17">
        <f t="shared" si="213"/>
        <v>0</v>
      </c>
      <c r="CZ98" s="17">
        <f t="shared" si="214"/>
        <v>0</v>
      </c>
      <c r="DA98" s="17">
        <f t="shared" si="215"/>
        <v>0</v>
      </c>
      <c r="DB98" s="17">
        <f t="shared" si="216"/>
        <v>0</v>
      </c>
      <c r="DC98" s="17">
        <f t="shared" si="217"/>
        <v>0</v>
      </c>
      <c r="DD98" s="17">
        <f t="shared" si="218"/>
        <v>0</v>
      </c>
      <c r="DE98" s="17">
        <f t="shared" si="219"/>
        <v>0</v>
      </c>
      <c r="DF98" s="17">
        <f t="shared" si="220"/>
        <v>0</v>
      </c>
      <c r="DG98" s="17">
        <f t="shared" si="221"/>
        <v>0</v>
      </c>
      <c r="DH98" s="17">
        <f t="shared" si="222"/>
        <v>0</v>
      </c>
      <c r="DI98" s="17">
        <f t="shared" si="223"/>
        <v>0</v>
      </c>
      <c r="DJ98" s="17">
        <f t="shared" si="224"/>
        <v>0</v>
      </c>
      <c r="DK98" s="17">
        <f t="shared" si="225"/>
        <v>0</v>
      </c>
      <c r="DL98" s="17">
        <f t="shared" si="226"/>
        <v>0</v>
      </c>
      <c r="DM98" s="17">
        <f t="shared" si="227"/>
        <v>0</v>
      </c>
      <c r="DN98" s="17">
        <f t="shared" si="228"/>
        <v>0</v>
      </c>
      <c r="DO98" s="17">
        <f t="shared" si="229"/>
        <v>0</v>
      </c>
      <c r="DP98" s="17">
        <f t="shared" si="230"/>
        <v>0</v>
      </c>
      <c r="DQ98" s="17">
        <f t="shared" si="231"/>
        <v>0</v>
      </c>
      <c r="DR98" s="17">
        <f t="shared" si="232"/>
        <v>0</v>
      </c>
      <c r="DS98" s="17">
        <f t="shared" si="233"/>
        <v>0</v>
      </c>
      <c r="DT98" s="17">
        <f t="shared" si="234"/>
        <v>0</v>
      </c>
      <c r="DU98" s="17">
        <f t="shared" si="235"/>
        <v>0</v>
      </c>
      <c r="DV98" s="17">
        <f t="shared" si="236"/>
        <v>0</v>
      </c>
      <c r="DW98" s="17">
        <f t="shared" si="237"/>
        <v>0</v>
      </c>
      <c r="DX98" s="17">
        <f t="shared" si="238"/>
        <v>0</v>
      </c>
      <c r="DY98" s="17">
        <f t="shared" si="239"/>
        <v>0</v>
      </c>
      <c r="DZ98" s="17">
        <f t="shared" si="240"/>
        <v>0</v>
      </c>
      <c r="EA98" s="17">
        <f t="shared" si="241"/>
        <v>0</v>
      </c>
      <c r="EB98" s="17">
        <f t="shared" si="242"/>
        <v>0</v>
      </c>
      <c r="EC98" s="17">
        <f t="shared" si="243"/>
        <v>0</v>
      </c>
      <c r="ED98" s="17">
        <f t="shared" si="244"/>
        <v>0</v>
      </c>
      <c r="EE98" s="17">
        <f t="shared" si="245"/>
        <v>0</v>
      </c>
      <c r="EF98" s="17">
        <f t="shared" si="246"/>
        <v>0</v>
      </c>
      <c r="EG98" s="17">
        <f t="shared" si="247"/>
        <v>0</v>
      </c>
      <c r="EH98" s="17">
        <f t="shared" si="248"/>
        <v>0</v>
      </c>
      <c r="EI98" s="17">
        <f t="shared" si="249"/>
        <v>0</v>
      </c>
      <c r="EJ98" s="17">
        <f t="shared" si="250"/>
        <v>0</v>
      </c>
      <c r="EK98" s="17">
        <f t="shared" si="251"/>
        <v>0</v>
      </c>
      <c r="EL98" s="17">
        <f t="shared" si="252"/>
        <v>0</v>
      </c>
      <c r="EM98" s="17">
        <f t="shared" si="253"/>
        <v>0</v>
      </c>
      <c r="EN98" s="17">
        <f t="shared" si="254"/>
        <v>0</v>
      </c>
      <c r="EO98" s="17">
        <f t="shared" si="255"/>
        <v>0</v>
      </c>
      <c r="EP98" s="17">
        <f t="shared" si="256"/>
        <v>0</v>
      </c>
      <c r="EQ98" s="17">
        <f t="shared" si="257"/>
        <v>0</v>
      </c>
      <c r="ER98" s="17">
        <f t="shared" si="258"/>
        <v>0</v>
      </c>
      <c r="ES98" s="17">
        <f t="shared" si="259"/>
        <v>0</v>
      </c>
      <c r="ET98" s="17">
        <f t="shared" si="260"/>
        <v>0</v>
      </c>
      <c r="EU98" s="17">
        <f t="shared" si="261"/>
        <v>0</v>
      </c>
      <c r="EV98" s="17">
        <f t="shared" si="262"/>
        <v>0</v>
      </c>
      <c r="EW98" s="17">
        <f t="shared" si="263"/>
        <v>0</v>
      </c>
      <c r="EX98" s="17">
        <f t="shared" si="264"/>
        <v>0</v>
      </c>
      <c r="EY98" s="17">
        <f t="shared" si="265"/>
        <v>0</v>
      </c>
      <c r="EZ98" s="17">
        <f t="shared" si="266"/>
        <v>0</v>
      </c>
      <c r="FA98" s="17">
        <f t="shared" si="267"/>
        <v>0</v>
      </c>
      <c r="FB98" s="17">
        <f t="shared" si="268"/>
        <v>0</v>
      </c>
      <c r="FC98" s="17">
        <f t="shared" si="269"/>
        <v>0</v>
      </c>
      <c r="FD98" s="17">
        <f t="shared" si="270"/>
        <v>0</v>
      </c>
    </row>
    <row r="99" spans="1:160" x14ac:dyDescent="0.25">
      <c r="A99">
        <v>93</v>
      </c>
      <c r="K99" s="16"/>
      <c r="X99">
        <f t="shared" si="138"/>
        <v>0</v>
      </c>
      <c r="Y99">
        <f t="shared" si="136"/>
        <v>0</v>
      </c>
      <c r="Z99">
        <f t="shared" si="139"/>
        <v>0</v>
      </c>
      <c r="AA99">
        <f t="shared" si="140"/>
        <v>0</v>
      </c>
      <c r="AB99">
        <f t="shared" si="141"/>
        <v>0</v>
      </c>
      <c r="AC99">
        <f t="shared" si="142"/>
        <v>0</v>
      </c>
      <c r="AD99">
        <f t="shared" si="143"/>
        <v>0</v>
      </c>
      <c r="AE99">
        <f t="shared" si="144"/>
        <v>0</v>
      </c>
      <c r="AF99">
        <f t="shared" si="145"/>
        <v>0</v>
      </c>
      <c r="AG99">
        <f t="shared" si="146"/>
        <v>0</v>
      </c>
      <c r="AH99">
        <f t="shared" si="147"/>
        <v>0</v>
      </c>
      <c r="AI99">
        <f t="shared" si="148"/>
        <v>0</v>
      </c>
      <c r="AJ99">
        <f t="shared" si="149"/>
        <v>0</v>
      </c>
      <c r="AK99">
        <f t="shared" si="150"/>
        <v>0</v>
      </c>
      <c r="AL99">
        <f t="shared" si="137"/>
        <v>0</v>
      </c>
      <c r="AN99" s="17">
        <f t="shared" si="151"/>
        <v>0</v>
      </c>
      <c r="AO99" s="17">
        <f t="shared" si="152"/>
        <v>0</v>
      </c>
      <c r="AP99" s="17">
        <f t="shared" si="153"/>
        <v>0</v>
      </c>
      <c r="AQ99" s="17">
        <f t="shared" si="154"/>
        <v>0</v>
      </c>
      <c r="AR99" s="17">
        <f t="shared" si="155"/>
        <v>0</v>
      </c>
      <c r="AS99" s="17">
        <f t="shared" si="156"/>
        <v>0</v>
      </c>
      <c r="AT99" s="17">
        <f t="shared" si="157"/>
        <v>0</v>
      </c>
      <c r="AU99" s="17">
        <f t="shared" si="158"/>
        <v>0</v>
      </c>
      <c r="AW99" s="17">
        <f t="shared" si="159"/>
        <v>0</v>
      </c>
      <c r="AX99" s="17">
        <f t="shared" si="160"/>
        <v>0</v>
      </c>
      <c r="AY99" s="17">
        <f t="shared" si="161"/>
        <v>0</v>
      </c>
      <c r="AZ99" s="17">
        <f t="shared" si="162"/>
        <v>0</v>
      </c>
      <c r="BA99" s="17">
        <f t="shared" si="163"/>
        <v>0</v>
      </c>
      <c r="BB99" s="17">
        <f t="shared" si="164"/>
        <v>0</v>
      </c>
      <c r="BC99" s="17">
        <f t="shared" si="165"/>
        <v>0</v>
      </c>
      <c r="BD99" s="17">
        <f t="shared" si="166"/>
        <v>0</v>
      </c>
      <c r="BE99" s="17">
        <f t="shared" si="167"/>
        <v>0</v>
      </c>
      <c r="BF99" s="17">
        <f t="shared" si="168"/>
        <v>0</v>
      </c>
      <c r="BG99" s="17">
        <f t="shared" si="169"/>
        <v>0</v>
      </c>
      <c r="BH99" s="17">
        <f t="shared" si="170"/>
        <v>0</v>
      </c>
      <c r="BI99" s="17">
        <f t="shared" si="171"/>
        <v>0</v>
      </c>
      <c r="BJ99" s="17">
        <f t="shared" si="172"/>
        <v>0</v>
      </c>
      <c r="BK99" s="17">
        <f t="shared" si="173"/>
        <v>0</v>
      </c>
      <c r="BL99" s="17">
        <f t="shared" si="174"/>
        <v>0</v>
      </c>
      <c r="BM99" s="17">
        <f t="shared" si="175"/>
        <v>0</v>
      </c>
      <c r="BN99" s="17">
        <f t="shared" si="176"/>
        <v>0</v>
      </c>
      <c r="BO99" s="17">
        <f t="shared" si="177"/>
        <v>0</v>
      </c>
      <c r="BP99" s="17">
        <f t="shared" si="178"/>
        <v>0</v>
      </c>
      <c r="BQ99" s="17">
        <f t="shared" si="179"/>
        <v>0</v>
      </c>
      <c r="BR99" s="17">
        <f t="shared" si="180"/>
        <v>0</v>
      </c>
      <c r="BS99" s="17">
        <f t="shared" si="181"/>
        <v>0</v>
      </c>
      <c r="BT99" s="17">
        <f t="shared" si="182"/>
        <v>0</v>
      </c>
      <c r="BU99" s="17">
        <f t="shared" si="183"/>
        <v>0</v>
      </c>
      <c r="BV99" s="17">
        <f t="shared" si="184"/>
        <v>0</v>
      </c>
      <c r="BW99" s="17">
        <f t="shared" si="185"/>
        <v>0</v>
      </c>
      <c r="BX99" s="17">
        <f t="shared" si="186"/>
        <v>0</v>
      </c>
      <c r="BY99" s="17">
        <f t="shared" si="187"/>
        <v>0</v>
      </c>
      <c r="BZ99" s="17">
        <f t="shared" si="188"/>
        <v>0</v>
      </c>
      <c r="CA99" s="17">
        <f t="shared" si="189"/>
        <v>0</v>
      </c>
      <c r="CB99" s="17">
        <f t="shared" si="190"/>
        <v>0</v>
      </c>
      <c r="CC99" s="17">
        <f t="shared" si="191"/>
        <v>0</v>
      </c>
      <c r="CD99" s="17">
        <f t="shared" si="192"/>
        <v>0</v>
      </c>
      <c r="CE99" s="17">
        <f t="shared" si="193"/>
        <v>0</v>
      </c>
      <c r="CF99" s="17">
        <f t="shared" si="194"/>
        <v>0</v>
      </c>
      <c r="CG99" s="17">
        <f t="shared" si="195"/>
        <v>0</v>
      </c>
      <c r="CH99" s="17">
        <f t="shared" si="196"/>
        <v>0</v>
      </c>
      <c r="CI99" s="17">
        <f t="shared" si="197"/>
        <v>0</v>
      </c>
      <c r="CJ99" s="17">
        <f t="shared" si="198"/>
        <v>0</v>
      </c>
      <c r="CK99" s="17">
        <f t="shared" si="199"/>
        <v>0</v>
      </c>
      <c r="CL99" s="17">
        <f t="shared" si="200"/>
        <v>0</v>
      </c>
      <c r="CM99" s="17">
        <f t="shared" si="201"/>
        <v>0</v>
      </c>
      <c r="CN99" s="17">
        <f t="shared" si="202"/>
        <v>0</v>
      </c>
      <c r="CO99" s="17">
        <f t="shared" si="203"/>
        <v>0</v>
      </c>
      <c r="CP99" s="17">
        <f t="shared" si="204"/>
        <v>0</v>
      </c>
      <c r="CQ99" s="17">
        <f t="shared" si="205"/>
        <v>0</v>
      </c>
      <c r="CR99" s="17">
        <f t="shared" si="206"/>
        <v>0</v>
      </c>
      <c r="CS99" s="17">
        <f t="shared" si="207"/>
        <v>0</v>
      </c>
      <c r="CT99" s="17">
        <f t="shared" si="208"/>
        <v>0</v>
      </c>
      <c r="CU99" s="17">
        <f t="shared" si="209"/>
        <v>0</v>
      </c>
      <c r="CV99" s="17">
        <f t="shared" si="210"/>
        <v>0</v>
      </c>
      <c r="CW99" s="17">
        <f t="shared" si="211"/>
        <v>0</v>
      </c>
      <c r="CX99" s="17">
        <f t="shared" si="212"/>
        <v>0</v>
      </c>
      <c r="CY99" s="17">
        <f t="shared" si="213"/>
        <v>0</v>
      </c>
      <c r="CZ99" s="17">
        <f t="shared" si="214"/>
        <v>0</v>
      </c>
      <c r="DA99" s="17">
        <f t="shared" si="215"/>
        <v>0</v>
      </c>
      <c r="DB99" s="17">
        <f t="shared" si="216"/>
        <v>0</v>
      </c>
      <c r="DC99" s="17">
        <f t="shared" si="217"/>
        <v>0</v>
      </c>
      <c r="DD99" s="17">
        <f t="shared" si="218"/>
        <v>0</v>
      </c>
      <c r="DE99" s="17">
        <f t="shared" si="219"/>
        <v>0</v>
      </c>
      <c r="DF99" s="17">
        <f t="shared" si="220"/>
        <v>0</v>
      </c>
      <c r="DG99" s="17">
        <f t="shared" si="221"/>
        <v>0</v>
      </c>
      <c r="DH99" s="17">
        <f t="shared" si="222"/>
        <v>0</v>
      </c>
      <c r="DI99" s="17">
        <f t="shared" si="223"/>
        <v>0</v>
      </c>
      <c r="DJ99" s="17">
        <f t="shared" si="224"/>
        <v>0</v>
      </c>
      <c r="DK99" s="17">
        <f t="shared" si="225"/>
        <v>0</v>
      </c>
      <c r="DL99" s="17">
        <f t="shared" si="226"/>
        <v>0</v>
      </c>
      <c r="DM99" s="17">
        <f t="shared" si="227"/>
        <v>0</v>
      </c>
      <c r="DN99" s="17">
        <f t="shared" si="228"/>
        <v>0</v>
      </c>
      <c r="DO99" s="17">
        <f t="shared" si="229"/>
        <v>0</v>
      </c>
      <c r="DP99" s="17">
        <f t="shared" si="230"/>
        <v>0</v>
      </c>
      <c r="DQ99" s="17">
        <f t="shared" si="231"/>
        <v>0</v>
      </c>
      <c r="DR99" s="17">
        <f t="shared" si="232"/>
        <v>0</v>
      </c>
      <c r="DS99" s="17">
        <f t="shared" si="233"/>
        <v>0</v>
      </c>
      <c r="DT99" s="17">
        <f t="shared" si="234"/>
        <v>0</v>
      </c>
      <c r="DU99" s="17">
        <f t="shared" si="235"/>
        <v>0</v>
      </c>
      <c r="DV99" s="17">
        <f t="shared" si="236"/>
        <v>0</v>
      </c>
      <c r="DW99" s="17">
        <f t="shared" si="237"/>
        <v>0</v>
      </c>
      <c r="DX99" s="17">
        <f t="shared" si="238"/>
        <v>0</v>
      </c>
      <c r="DY99" s="17">
        <f t="shared" si="239"/>
        <v>0</v>
      </c>
      <c r="DZ99" s="17">
        <f t="shared" si="240"/>
        <v>0</v>
      </c>
      <c r="EA99" s="17">
        <f t="shared" si="241"/>
        <v>0</v>
      </c>
      <c r="EB99" s="17">
        <f t="shared" si="242"/>
        <v>0</v>
      </c>
      <c r="EC99" s="17">
        <f t="shared" si="243"/>
        <v>0</v>
      </c>
      <c r="ED99" s="17">
        <f t="shared" si="244"/>
        <v>0</v>
      </c>
      <c r="EE99" s="17">
        <f t="shared" si="245"/>
        <v>0</v>
      </c>
      <c r="EF99" s="17">
        <f t="shared" si="246"/>
        <v>0</v>
      </c>
      <c r="EG99" s="17">
        <f t="shared" si="247"/>
        <v>0</v>
      </c>
      <c r="EH99" s="17">
        <f t="shared" si="248"/>
        <v>0</v>
      </c>
      <c r="EI99" s="17">
        <f t="shared" si="249"/>
        <v>0</v>
      </c>
      <c r="EJ99" s="17">
        <f t="shared" si="250"/>
        <v>0</v>
      </c>
      <c r="EK99" s="17">
        <f t="shared" si="251"/>
        <v>0</v>
      </c>
      <c r="EL99" s="17">
        <f t="shared" si="252"/>
        <v>0</v>
      </c>
      <c r="EM99" s="17">
        <f t="shared" si="253"/>
        <v>0</v>
      </c>
      <c r="EN99" s="17">
        <f t="shared" si="254"/>
        <v>0</v>
      </c>
      <c r="EO99" s="17">
        <f t="shared" si="255"/>
        <v>0</v>
      </c>
      <c r="EP99" s="17">
        <f t="shared" si="256"/>
        <v>0</v>
      </c>
      <c r="EQ99" s="17">
        <f t="shared" si="257"/>
        <v>0</v>
      </c>
      <c r="ER99" s="17">
        <f t="shared" si="258"/>
        <v>0</v>
      </c>
      <c r="ES99" s="17">
        <f t="shared" si="259"/>
        <v>0</v>
      </c>
      <c r="ET99" s="17">
        <f t="shared" si="260"/>
        <v>0</v>
      </c>
      <c r="EU99" s="17">
        <f t="shared" si="261"/>
        <v>0</v>
      </c>
      <c r="EV99" s="17">
        <f t="shared" si="262"/>
        <v>0</v>
      </c>
      <c r="EW99" s="17">
        <f t="shared" si="263"/>
        <v>0</v>
      </c>
      <c r="EX99" s="17">
        <f t="shared" si="264"/>
        <v>0</v>
      </c>
      <c r="EY99" s="17">
        <f t="shared" si="265"/>
        <v>0</v>
      </c>
      <c r="EZ99" s="17">
        <f t="shared" si="266"/>
        <v>0</v>
      </c>
      <c r="FA99" s="17">
        <f t="shared" si="267"/>
        <v>0</v>
      </c>
      <c r="FB99" s="17">
        <f t="shared" si="268"/>
        <v>0</v>
      </c>
      <c r="FC99" s="17">
        <f t="shared" si="269"/>
        <v>0</v>
      </c>
      <c r="FD99" s="17">
        <f t="shared" si="270"/>
        <v>0</v>
      </c>
    </row>
    <row r="100" spans="1:160" x14ac:dyDescent="0.25">
      <c r="A100">
        <v>94</v>
      </c>
      <c r="K100" s="16"/>
      <c r="X100">
        <f t="shared" si="138"/>
        <v>0</v>
      </c>
      <c r="Y100">
        <f t="shared" si="136"/>
        <v>0</v>
      </c>
      <c r="Z100">
        <f t="shared" si="139"/>
        <v>0</v>
      </c>
      <c r="AA100">
        <f t="shared" si="140"/>
        <v>0</v>
      </c>
      <c r="AB100">
        <f t="shared" si="141"/>
        <v>0</v>
      </c>
      <c r="AC100">
        <f t="shared" si="142"/>
        <v>0</v>
      </c>
      <c r="AD100">
        <f t="shared" si="143"/>
        <v>0</v>
      </c>
      <c r="AE100">
        <f t="shared" si="144"/>
        <v>0</v>
      </c>
      <c r="AF100">
        <f t="shared" si="145"/>
        <v>0</v>
      </c>
      <c r="AG100">
        <f t="shared" si="146"/>
        <v>0</v>
      </c>
      <c r="AH100">
        <f t="shared" si="147"/>
        <v>0</v>
      </c>
      <c r="AI100">
        <f t="shared" si="148"/>
        <v>0</v>
      </c>
      <c r="AJ100">
        <f t="shared" si="149"/>
        <v>0</v>
      </c>
      <c r="AK100">
        <f t="shared" si="150"/>
        <v>0</v>
      </c>
      <c r="AL100">
        <f t="shared" si="137"/>
        <v>0</v>
      </c>
      <c r="AN100" s="17">
        <f t="shared" si="151"/>
        <v>0</v>
      </c>
      <c r="AO100" s="17">
        <f t="shared" si="152"/>
        <v>0</v>
      </c>
      <c r="AP100" s="17">
        <f t="shared" si="153"/>
        <v>0</v>
      </c>
      <c r="AQ100" s="17">
        <f t="shared" si="154"/>
        <v>0</v>
      </c>
      <c r="AR100" s="17">
        <f t="shared" si="155"/>
        <v>0</v>
      </c>
      <c r="AS100" s="17">
        <f t="shared" si="156"/>
        <v>0</v>
      </c>
      <c r="AT100" s="17">
        <f t="shared" si="157"/>
        <v>0</v>
      </c>
      <c r="AU100" s="17">
        <f t="shared" si="158"/>
        <v>0</v>
      </c>
      <c r="AW100" s="17">
        <f t="shared" si="159"/>
        <v>0</v>
      </c>
      <c r="AX100" s="17">
        <f t="shared" si="160"/>
        <v>0</v>
      </c>
      <c r="AY100" s="17">
        <f t="shared" si="161"/>
        <v>0</v>
      </c>
      <c r="AZ100" s="17">
        <f t="shared" si="162"/>
        <v>0</v>
      </c>
      <c r="BA100" s="17">
        <f t="shared" si="163"/>
        <v>0</v>
      </c>
      <c r="BB100" s="17">
        <f t="shared" si="164"/>
        <v>0</v>
      </c>
      <c r="BC100" s="17">
        <f t="shared" si="165"/>
        <v>0</v>
      </c>
      <c r="BD100" s="17">
        <f t="shared" si="166"/>
        <v>0</v>
      </c>
      <c r="BE100" s="17">
        <f t="shared" si="167"/>
        <v>0</v>
      </c>
      <c r="BF100" s="17">
        <f t="shared" si="168"/>
        <v>0</v>
      </c>
      <c r="BG100" s="17">
        <f t="shared" si="169"/>
        <v>0</v>
      </c>
      <c r="BH100" s="17">
        <f t="shared" si="170"/>
        <v>0</v>
      </c>
      <c r="BI100" s="17">
        <f t="shared" si="171"/>
        <v>0</v>
      </c>
      <c r="BJ100" s="17">
        <f t="shared" si="172"/>
        <v>0</v>
      </c>
      <c r="BK100" s="17">
        <f t="shared" si="173"/>
        <v>0</v>
      </c>
      <c r="BL100" s="17">
        <f t="shared" si="174"/>
        <v>0</v>
      </c>
      <c r="BM100" s="17">
        <f t="shared" si="175"/>
        <v>0</v>
      </c>
      <c r="BN100" s="17">
        <f t="shared" si="176"/>
        <v>0</v>
      </c>
      <c r="BO100" s="17">
        <f t="shared" si="177"/>
        <v>0</v>
      </c>
      <c r="BP100" s="17">
        <f t="shared" si="178"/>
        <v>0</v>
      </c>
      <c r="BQ100" s="17">
        <f t="shared" si="179"/>
        <v>0</v>
      </c>
      <c r="BR100" s="17">
        <f t="shared" si="180"/>
        <v>0</v>
      </c>
      <c r="BS100" s="17">
        <f t="shared" si="181"/>
        <v>0</v>
      </c>
      <c r="BT100" s="17">
        <f t="shared" si="182"/>
        <v>0</v>
      </c>
      <c r="BU100" s="17">
        <f t="shared" si="183"/>
        <v>0</v>
      </c>
      <c r="BV100" s="17">
        <f t="shared" si="184"/>
        <v>0</v>
      </c>
      <c r="BW100" s="17">
        <f t="shared" si="185"/>
        <v>0</v>
      </c>
      <c r="BX100" s="17">
        <f t="shared" si="186"/>
        <v>0</v>
      </c>
      <c r="BY100" s="17">
        <f t="shared" si="187"/>
        <v>0</v>
      </c>
      <c r="BZ100" s="17">
        <f t="shared" si="188"/>
        <v>0</v>
      </c>
      <c r="CA100" s="17">
        <f t="shared" si="189"/>
        <v>0</v>
      </c>
      <c r="CB100" s="17">
        <f t="shared" si="190"/>
        <v>0</v>
      </c>
      <c r="CC100" s="17">
        <f t="shared" si="191"/>
        <v>0</v>
      </c>
      <c r="CD100" s="17">
        <f t="shared" si="192"/>
        <v>0</v>
      </c>
      <c r="CE100" s="17">
        <f t="shared" si="193"/>
        <v>0</v>
      </c>
      <c r="CF100" s="17">
        <f t="shared" si="194"/>
        <v>0</v>
      </c>
      <c r="CG100" s="17">
        <f t="shared" si="195"/>
        <v>0</v>
      </c>
      <c r="CH100" s="17">
        <f t="shared" si="196"/>
        <v>0</v>
      </c>
      <c r="CI100" s="17">
        <f t="shared" si="197"/>
        <v>0</v>
      </c>
      <c r="CJ100" s="17">
        <f t="shared" si="198"/>
        <v>0</v>
      </c>
      <c r="CK100" s="17">
        <f t="shared" si="199"/>
        <v>0</v>
      </c>
      <c r="CL100" s="17">
        <f t="shared" si="200"/>
        <v>0</v>
      </c>
      <c r="CM100" s="17">
        <f t="shared" si="201"/>
        <v>0</v>
      </c>
      <c r="CN100" s="17">
        <f t="shared" si="202"/>
        <v>0</v>
      </c>
      <c r="CO100" s="17">
        <f t="shared" si="203"/>
        <v>0</v>
      </c>
      <c r="CP100" s="17">
        <f t="shared" si="204"/>
        <v>0</v>
      </c>
      <c r="CQ100" s="17">
        <f t="shared" si="205"/>
        <v>0</v>
      </c>
      <c r="CR100" s="17">
        <f t="shared" si="206"/>
        <v>0</v>
      </c>
      <c r="CS100" s="17">
        <f t="shared" si="207"/>
        <v>0</v>
      </c>
      <c r="CT100" s="17">
        <f t="shared" si="208"/>
        <v>0</v>
      </c>
      <c r="CU100" s="17">
        <f t="shared" si="209"/>
        <v>0</v>
      </c>
      <c r="CV100" s="17">
        <f t="shared" si="210"/>
        <v>0</v>
      </c>
      <c r="CW100" s="17">
        <f t="shared" si="211"/>
        <v>0</v>
      </c>
      <c r="CX100" s="17">
        <f t="shared" si="212"/>
        <v>0</v>
      </c>
      <c r="CY100" s="17">
        <f t="shared" si="213"/>
        <v>0</v>
      </c>
      <c r="CZ100" s="17">
        <f t="shared" si="214"/>
        <v>0</v>
      </c>
      <c r="DA100" s="17">
        <f t="shared" si="215"/>
        <v>0</v>
      </c>
      <c r="DB100" s="17">
        <f t="shared" si="216"/>
        <v>0</v>
      </c>
      <c r="DC100" s="17">
        <f t="shared" si="217"/>
        <v>0</v>
      </c>
      <c r="DD100" s="17">
        <f t="shared" si="218"/>
        <v>0</v>
      </c>
      <c r="DE100" s="17">
        <f t="shared" si="219"/>
        <v>0</v>
      </c>
      <c r="DF100" s="17">
        <f t="shared" si="220"/>
        <v>0</v>
      </c>
      <c r="DG100" s="17">
        <f t="shared" si="221"/>
        <v>0</v>
      </c>
      <c r="DH100" s="17">
        <f t="shared" si="222"/>
        <v>0</v>
      </c>
      <c r="DI100" s="17">
        <f t="shared" si="223"/>
        <v>0</v>
      </c>
      <c r="DJ100" s="17">
        <f t="shared" si="224"/>
        <v>0</v>
      </c>
      <c r="DK100" s="17">
        <f t="shared" si="225"/>
        <v>0</v>
      </c>
      <c r="DL100" s="17">
        <f t="shared" si="226"/>
        <v>0</v>
      </c>
      <c r="DM100" s="17">
        <f t="shared" si="227"/>
        <v>0</v>
      </c>
      <c r="DN100" s="17">
        <f t="shared" si="228"/>
        <v>0</v>
      </c>
      <c r="DO100" s="17">
        <f t="shared" si="229"/>
        <v>0</v>
      </c>
      <c r="DP100" s="17">
        <f t="shared" si="230"/>
        <v>0</v>
      </c>
      <c r="DQ100" s="17">
        <f t="shared" si="231"/>
        <v>0</v>
      </c>
      <c r="DR100" s="17">
        <f t="shared" si="232"/>
        <v>0</v>
      </c>
      <c r="DS100" s="17">
        <f t="shared" si="233"/>
        <v>0</v>
      </c>
      <c r="DT100" s="17">
        <f t="shared" si="234"/>
        <v>0</v>
      </c>
      <c r="DU100" s="17">
        <f t="shared" si="235"/>
        <v>0</v>
      </c>
      <c r="DV100" s="17">
        <f t="shared" si="236"/>
        <v>0</v>
      </c>
      <c r="DW100" s="17">
        <f t="shared" si="237"/>
        <v>0</v>
      </c>
      <c r="DX100" s="17">
        <f t="shared" si="238"/>
        <v>0</v>
      </c>
      <c r="DY100" s="17">
        <f t="shared" si="239"/>
        <v>0</v>
      </c>
      <c r="DZ100" s="17">
        <f t="shared" si="240"/>
        <v>0</v>
      </c>
      <c r="EA100" s="17">
        <f t="shared" si="241"/>
        <v>0</v>
      </c>
      <c r="EB100" s="17">
        <f t="shared" si="242"/>
        <v>0</v>
      </c>
      <c r="EC100" s="17">
        <f t="shared" si="243"/>
        <v>0</v>
      </c>
      <c r="ED100" s="17">
        <f t="shared" si="244"/>
        <v>0</v>
      </c>
      <c r="EE100" s="17">
        <f t="shared" si="245"/>
        <v>0</v>
      </c>
      <c r="EF100" s="17">
        <f t="shared" si="246"/>
        <v>0</v>
      </c>
      <c r="EG100" s="17">
        <f t="shared" si="247"/>
        <v>0</v>
      </c>
      <c r="EH100" s="17">
        <f t="shared" si="248"/>
        <v>0</v>
      </c>
      <c r="EI100" s="17">
        <f t="shared" si="249"/>
        <v>0</v>
      </c>
      <c r="EJ100" s="17">
        <f t="shared" si="250"/>
        <v>0</v>
      </c>
      <c r="EK100" s="17">
        <f t="shared" si="251"/>
        <v>0</v>
      </c>
      <c r="EL100" s="17">
        <f t="shared" si="252"/>
        <v>0</v>
      </c>
      <c r="EM100" s="17">
        <f t="shared" si="253"/>
        <v>0</v>
      </c>
      <c r="EN100" s="17">
        <f t="shared" si="254"/>
        <v>0</v>
      </c>
      <c r="EO100" s="17">
        <f t="shared" si="255"/>
        <v>0</v>
      </c>
      <c r="EP100" s="17">
        <f t="shared" si="256"/>
        <v>0</v>
      </c>
      <c r="EQ100" s="17">
        <f t="shared" si="257"/>
        <v>0</v>
      </c>
      <c r="ER100" s="17">
        <f t="shared" si="258"/>
        <v>0</v>
      </c>
      <c r="ES100" s="17">
        <f t="shared" si="259"/>
        <v>0</v>
      </c>
      <c r="ET100" s="17">
        <f t="shared" si="260"/>
        <v>0</v>
      </c>
      <c r="EU100" s="17">
        <f t="shared" si="261"/>
        <v>0</v>
      </c>
      <c r="EV100" s="17">
        <f t="shared" si="262"/>
        <v>0</v>
      </c>
      <c r="EW100" s="17">
        <f t="shared" si="263"/>
        <v>0</v>
      </c>
      <c r="EX100" s="17">
        <f t="shared" si="264"/>
        <v>0</v>
      </c>
      <c r="EY100" s="17">
        <f t="shared" si="265"/>
        <v>0</v>
      </c>
      <c r="EZ100" s="17">
        <f t="shared" si="266"/>
        <v>0</v>
      </c>
      <c r="FA100" s="17">
        <f t="shared" si="267"/>
        <v>0</v>
      </c>
      <c r="FB100" s="17">
        <f t="shared" si="268"/>
        <v>0</v>
      </c>
      <c r="FC100" s="17">
        <f t="shared" si="269"/>
        <v>0</v>
      </c>
      <c r="FD100" s="17">
        <f t="shared" si="270"/>
        <v>0</v>
      </c>
    </row>
    <row r="101" spans="1:160" x14ac:dyDescent="0.25">
      <c r="A101">
        <v>95</v>
      </c>
      <c r="K101" s="16"/>
      <c r="X101">
        <f t="shared" si="138"/>
        <v>0</v>
      </c>
      <c r="Y101">
        <f t="shared" si="136"/>
        <v>0</v>
      </c>
      <c r="Z101">
        <f t="shared" si="139"/>
        <v>0</v>
      </c>
      <c r="AA101">
        <f t="shared" si="140"/>
        <v>0</v>
      </c>
      <c r="AB101">
        <f t="shared" si="141"/>
        <v>0</v>
      </c>
      <c r="AC101">
        <f t="shared" si="142"/>
        <v>0</v>
      </c>
      <c r="AD101">
        <f t="shared" si="143"/>
        <v>0</v>
      </c>
      <c r="AE101">
        <f t="shared" si="144"/>
        <v>0</v>
      </c>
      <c r="AF101">
        <f t="shared" si="145"/>
        <v>0</v>
      </c>
      <c r="AG101">
        <f t="shared" si="146"/>
        <v>0</v>
      </c>
      <c r="AH101">
        <f t="shared" si="147"/>
        <v>0</v>
      </c>
      <c r="AI101">
        <f t="shared" si="148"/>
        <v>0</v>
      </c>
      <c r="AJ101">
        <f t="shared" si="149"/>
        <v>0</v>
      </c>
      <c r="AK101">
        <f t="shared" si="150"/>
        <v>0</v>
      </c>
      <c r="AL101">
        <f t="shared" si="137"/>
        <v>0</v>
      </c>
      <c r="AN101" s="17">
        <f t="shared" si="151"/>
        <v>0</v>
      </c>
      <c r="AO101" s="17">
        <f t="shared" si="152"/>
        <v>0</v>
      </c>
      <c r="AP101" s="17">
        <f t="shared" si="153"/>
        <v>0</v>
      </c>
      <c r="AQ101" s="17">
        <f t="shared" si="154"/>
        <v>0</v>
      </c>
      <c r="AR101" s="17">
        <f t="shared" si="155"/>
        <v>0</v>
      </c>
      <c r="AS101" s="17">
        <f t="shared" si="156"/>
        <v>0</v>
      </c>
      <c r="AT101" s="17">
        <f t="shared" si="157"/>
        <v>0</v>
      </c>
      <c r="AU101" s="17">
        <f t="shared" si="158"/>
        <v>0</v>
      </c>
      <c r="AW101" s="17">
        <f t="shared" si="159"/>
        <v>0</v>
      </c>
      <c r="AX101" s="17">
        <f t="shared" si="160"/>
        <v>0</v>
      </c>
      <c r="AY101" s="17">
        <f t="shared" si="161"/>
        <v>0</v>
      </c>
      <c r="AZ101" s="17">
        <f t="shared" si="162"/>
        <v>0</v>
      </c>
      <c r="BA101" s="17">
        <f t="shared" si="163"/>
        <v>0</v>
      </c>
      <c r="BB101" s="17">
        <f t="shared" si="164"/>
        <v>0</v>
      </c>
      <c r="BC101" s="17">
        <f t="shared" si="165"/>
        <v>0</v>
      </c>
      <c r="BD101" s="17">
        <f t="shared" si="166"/>
        <v>0</v>
      </c>
      <c r="BE101" s="17">
        <f t="shared" si="167"/>
        <v>0</v>
      </c>
      <c r="BF101" s="17">
        <f t="shared" si="168"/>
        <v>0</v>
      </c>
      <c r="BG101" s="17">
        <f t="shared" si="169"/>
        <v>0</v>
      </c>
      <c r="BH101" s="17">
        <f t="shared" si="170"/>
        <v>0</v>
      </c>
      <c r="BI101" s="17">
        <f t="shared" si="171"/>
        <v>0</v>
      </c>
      <c r="BJ101" s="17">
        <f t="shared" si="172"/>
        <v>0</v>
      </c>
      <c r="BK101" s="17">
        <f t="shared" si="173"/>
        <v>0</v>
      </c>
      <c r="BL101" s="17">
        <f t="shared" si="174"/>
        <v>0</v>
      </c>
      <c r="BM101" s="17">
        <f t="shared" si="175"/>
        <v>0</v>
      </c>
      <c r="BN101" s="17">
        <f t="shared" si="176"/>
        <v>0</v>
      </c>
      <c r="BO101" s="17">
        <f t="shared" si="177"/>
        <v>0</v>
      </c>
      <c r="BP101" s="17">
        <f t="shared" si="178"/>
        <v>0</v>
      </c>
      <c r="BQ101" s="17">
        <f t="shared" si="179"/>
        <v>0</v>
      </c>
      <c r="BR101" s="17">
        <f t="shared" si="180"/>
        <v>0</v>
      </c>
      <c r="BS101" s="17">
        <f t="shared" si="181"/>
        <v>0</v>
      </c>
      <c r="BT101" s="17">
        <f t="shared" si="182"/>
        <v>0</v>
      </c>
      <c r="BU101" s="17">
        <f t="shared" si="183"/>
        <v>0</v>
      </c>
      <c r="BV101" s="17">
        <f t="shared" si="184"/>
        <v>0</v>
      </c>
      <c r="BW101" s="17">
        <f t="shared" si="185"/>
        <v>0</v>
      </c>
      <c r="BX101" s="17">
        <f t="shared" si="186"/>
        <v>0</v>
      </c>
      <c r="BY101" s="17">
        <f t="shared" si="187"/>
        <v>0</v>
      </c>
      <c r="BZ101" s="17">
        <f t="shared" si="188"/>
        <v>0</v>
      </c>
      <c r="CA101" s="17">
        <f t="shared" si="189"/>
        <v>0</v>
      </c>
      <c r="CB101" s="17">
        <f t="shared" si="190"/>
        <v>0</v>
      </c>
      <c r="CC101" s="17">
        <f t="shared" si="191"/>
        <v>0</v>
      </c>
      <c r="CD101" s="17">
        <f t="shared" si="192"/>
        <v>0</v>
      </c>
      <c r="CE101" s="17">
        <f t="shared" si="193"/>
        <v>0</v>
      </c>
      <c r="CF101" s="17">
        <f t="shared" si="194"/>
        <v>0</v>
      </c>
      <c r="CG101" s="17">
        <f t="shared" si="195"/>
        <v>0</v>
      </c>
      <c r="CH101" s="17">
        <f t="shared" si="196"/>
        <v>0</v>
      </c>
      <c r="CI101" s="17">
        <f t="shared" si="197"/>
        <v>0</v>
      </c>
      <c r="CJ101" s="17">
        <f t="shared" si="198"/>
        <v>0</v>
      </c>
      <c r="CK101" s="17">
        <f t="shared" si="199"/>
        <v>0</v>
      </c>
      <c r="CL101" s="17">
        <f t="shared" si="200"/>
        <v>0</v>
      </c>
      <c r="CM101" s="17">
        <f t="shared" si="201"/>
        <v>0</v>
      </c>
      <c r="CN101" s="17">
        <f t="shared" si="202"/>
        <v>0</v>
      </c>
      <c r="CO101" s="17">
        <f t="shared" si="203"/>
        <v>0</v>
      </c>
      <c r="CP101" s="17">
        <f t="shared" si="204"/>
        <v>0</v>
      </c>
      <c r="CQ101" s="17">
        <f t="shared" si="205"/>
        <v>0</v>
      </c>
      <c r="CR101" s="17">
        <f t="shared" si="206"/>
        <v>0</v>
      </c>
      <c r="CS101" s="17">
        <f t="shared" si="207"/>
        <v>0</v>
      </c>
      <c r="CT101" s="17">
        <f t="shared" si="208"/>
        <v>0</v>
      </c>
      <c r="CU101" s="17">
        <f t="shared" si="209"/>
        <v>0</v>
      </c>
      <c r="CV101" s="17">
        <f t="shared" si="210"/>
        <v>0</v>
      </c>
      <c r="CW101" s="17">
        <f t="shared" si="211"/>
        <v>0</v>
      </c>
      <c r="CX101" s="17">
        <f t="shared" si="212"/>
        <v>0</v>
      </c>
      <c r="CY101" s="17">
        <f t="shared" si="213"/>
        <v>0</v>
      </c>
      <c r="CZ101" s="17">
        <f t="shared" si="214"/>
        <v>0</v>
      </c>
      <c r="DA101" s="17">
        <f t="shared" si="215"/>
        <v>0</v>
      </c>
      <c r="DB101" s="17">
        <f t="shared" si="216"/>
        <v>0</v>
      </c>
      <c r="DC101" s="17">
        <f t="shared" si="217"/>
        <v>0</v>
      </c>
      <c r="DD101" s="17">
        <f t="shared" si="218"/>
        <v>0</v>
      </c>
      <c r="DE101" s="17">
        <f t="shared" si="219"/>
        <v>0</v>
      </c>
      <c r="DF101" s="17">
        <f t="shared" si="220"/>
        <v>0</v>
      </c>
      <c r="DG101" s="17">
        <f t="shared" si="221"/>
        <v>0</v>
      </c>
      <c r="DH101" s="17">
        <f t="shared" si="222"/>
        <v>0</v>
      </c>
      <c r="DI101" s="17">
        <f t="shared" si="223"/>
        <v>0</v>
      </c>
      <c r="DJ101" s="17">
        <f t="shared" si="224"/>
        <v>0</v>
      </c>
      <c r="DK101" s="17">
        <f t="shared" si="225"/>
        <v>0</v>
      </c>
      <c r="DL101" s="17">
        <f t="shared" si="226"/>
        <v>0</v>
      </c>
      <c r="DM101" s="17">
        <f t="shared" si="227"/>
        <v>0</v>
      </c>
      <c r="DN101" s="17">
        <f t="shared" si="228"/>
        <v>0</v>
      </c>
      <c r="DO101" s="17">
        <f t="shared" si="229"/>
        <v>0</v>
      </c>
      <c r="DP101" s="17">
        <f t="shared" si="230"/>
        <v>0</v>
      </c>
      <c r="DQ101" s="17">
        <f t="shared" si="231"/>
        <v>0</v>
      </c>
      <c r="DR101" s="17">
        <f t="shared" si="232"/>
        <v>0</v>
      </c>
      <c r="DS101" s="17">
        <f t="shared" si="233"/>
        <v>0</v>
      </c>
      <c r="DT101" s="17">
        <f t="shared" si="234"/>
        <v>0</v>
      </c>
      <c r="DU101" s="17">
        <f t="shared" si="235"/>
        <v>0</v>
      </c>
      <c r="DV101" s="17">
        <f t="shared" si="236"/>
        <v>0</v>
      </c>
      <c r="DW101" s="17">
        <f t="shared" si="237"/>
        <v>0</v>
      </c>
      <c r="DX101" s="17">
        <f t="shared" si="238"/>
        <v>0</v>
      </c>
      <c r="DY101" s="17">
        <f t="shared" si="239"/>
        <v>0</v>
      </c>
      <c r="DZ101" s="17">
        <f t="shared" si="240"/>
        <v>0</v>
      </c>
      <c r="EA101" s="17">
        <f t="shared" si="241"/>
        <v>0</v>
      </c>
      <c r="EB101" s="17">
        <f t="shared" si="242"/>
        <v>0</v>
      </c>
      <c r="EC101" s="17">
        <f t="shared" si="243"/>
        <v>0</v>
      </c>
      <c r="ED101" s="17">
        <f t="shared" si="244"/>
        <v>0</v>
      </c>
      <c r="EE101" s="17">
        <f t="shared" si="245"/>
        <v>0</v>
      </c>
      <c r="EF101" s="17">
        <f t="shared" si="246"/>
        <v>0</v>
      </c>
      <c r="EG101" s="17">
        <f t="shared" si="247"/>
        <v>0</v>
      </c>
      <c r="EH101" s="17">
        <f t="shared" si="248"/>
        <v>0</v>
      </c>
      <c r="EI101" s="17">
        <f t="shared" si="249"/>
        <v>0</v>
      </c>
      <c r="EJ101" s="17">
        <f t="shared" si="250"/>
        <v>0</v>
      </c>
      <c r="EK101" s="17">
        <f t="shared" si="251"/>
        <v>0</v>
      </c>
      <c r="EL101" s="17">
        <f t="shared" si="252"/>
        <v>0</v>
      </c>
      <c r="EM101" s="17">
        <f t="shared" si="253"/>
        <v>0</v>
      </c>
      <c r="EN101" s="17">
        <f t="shared" si="254"/>
        <v>0</v>
      </c>
      <c r="EO101" s="17">
        <f t="shared" si="255"/>
        <v>0</v>
      </c>
      <c r="EP101" s="17">
        <f t="shared" si="256"/>
        <v>0</v>
      </c>
      <c r="EQ101" s="17">
        <f t="shared" si="257"/>
        <v>0</v>
      </c>
      <c r="ER101" s="17">
        <f t="shared" si="258"/>
        <v>0</v>
      </c>
      <c r="ES101" s="17">
        <f t="shared" si="259"/>
        <v>0</v>
      </c>
      <c r="ET101" s="17">
        <f t="shared" si="260"/>
        <v>0</v>
      </c>
      <c r="EU101" s="17">
        <f t="shared" si="261"/>
        <v>0</v>
      </c>
      <c r="EV101" s="17">
        <f t="shared" si="262"/>
        <v>0</v>
      </c>
      <c r="EW101" s="17">
        <f t="shared" si="263"/>
        <v>0</v>
      </c>
      <c r="EX101" s="17">
        <f t="shared" si="264"/>
        <v>0</v>
      </c>
      <c r="EY101" s="17">
        <f t="shared" si="265"/>
        <v>0</v>
      </c>
      <c r="EZ101" s="17">
        <f t="shared" si="266"/>
        <v>0</v>
      </c>
      <c r="FA101" s="17">
        <f t="shared" si="267"/>
        <v>0</v>
      </c>
      <c r="FB101" s="17">
        <f t="shared" si="268"/>
        <v>0</v>
      </c>
      <c r="FC101" s="17">
        <f t="shared" si="269"/>
        <v>0</v>
      </c>
      <c r="FD101" s="17">
        <f t="shared" si="270"/>
        <v>0</v>
      </c>
    </row>
    <row r="102" spans="1:160" x14ac:dyDescent="0.25">
      <c r="A102">
        <v>96</v>
      </c>
      <c r="K102" s="3"/>
      <c r="X102">
        <f t="shared" si="138"/>
        <v>0</v>
      </c>
      <c r="Y102">
        <f t="shared" si="136"/>
        <v>0</v>
      </c>
      <c r="Z102">
        <f t="shared" si="139"/>
        <v>0</v>
      </c>
      <c r="AA102">
        <f t="shared" si="140"/>
        <v>0</v>
      </c>
      <c r="AB102">
        <f t="shared" si="141"/>
        <v>0</v>
      </c>
      <c r="AC102">
        <f t="shared" si="142"/>
        <v>0</v>
      </c>
      <c r="AD102">
        <f t="shared" si="143"/>
        <v>0</v>
      </c>
      <c r="AE102">
        <f t="shared" si="144"/>
        <v>0</v>
      </c>
      <c r="AF102">
        <f t="shared" si="145"/>
        <v>0</v>
      </c>
      <c r="AG102">
        <f t="shared" si="146"/>
        <v>0</v>
      </c>
      <c r="AH102">
        <f t="shared" si="147"/>
        <v>0</v>
      </c>
      <c r="AI102">
        <f t="shared" si="148"/>
        <v>0</v>
      </c>
      <c r="AJ102">
        <f t="shared" si="149"/>
        <v>0</v>
      </c>
      <c r="AK102">
        <f t="shared" si="150"/>
        <v>0</v>
      </c>
      <c r="AL102">
        <f t="shared" si="137"/>
        <v>0</v>
      </c>
      <c r="AN102" s="17">
        <f t="shared" si="151"/>
        <v>0</v>
      </c>
      <c r="AO102" s="17">
        <f t="shared" si="152"/>
        <v>0</v>
      </c>
      <c r="AP102" s="17">
        <f t="shared" si="153"/>
        <v>0</v>
      </c>
      <c r="AQ102" s="17">
        <f t="shared" si="154"/>
        <v>0</v>
      </c>
      <c r="AR102" s="17">
        <f t="shared" si="155"/>
        <v>0</v>
      </c>
      <c r="AS102" s="17">
        <f t="shared" si="156"/>
        <v>0</v>
      </c>
      <c r="AT102" s="17">
        <f t="shared" si="157"/>
        <v>0</v>
      </c>
      <c r="AU102" s="17">
        <f t="shared" si="158"/>
        <v>0</v>
      </c>
      <c r="AW102" s="17">
        <f t="shared" si="159"/>
        <v>0</v>
      </c>
      <c r="AX102" s="17">
        <f t="shared" si="160"/>
        <v>0</v>
      </c>
      <c r="AY102" s="17">
        <f t="shared" si="161"/>
        <v>0</v>
      </c>
      <c r="AZ102" s="17">
        <f t="shared" si="162"/>
        <v>0</v>
      </c>
      <c r="BA102" s="17">
        <f t="shared" si="163"/>
        <v>0</v>
      </c>
      <c r="BB102" s="17">
        <f t="shared" si="164"/>
        <v>0</v>
      </c>
      <c r="BC102" s="17">
        <f t="shared" si="165"/>
        <v>0</v>
      </c>
      <c r="BD102" s="17">
        <f t="shared" si="166"/>
        <v>0</v>
      </c>
      <c r="BE102" s="17">
        <f t="shared" si="167"/>
        <v>0</v>
      </c>
      <c r="BF102" s="17">
        <f t="shared" si="168"/>
        <v>0</v>
      </c>
      <c r="BG102" s="17">
        <f t="shared" si="169"/>
        <v>0</v>
      </c>
      <c r="BH102" s="17">
        <f t="shared" si="170"/>
        <v>0</v>
      </c>
      <c r="BI102" s="17">
        <f t="shared" si="171"/>
        <v>0</v>
      </c>
      <c r="BJ102" s="17">
        <f t="shared" si="172"/>
        <v>0</v>
      </c>
      <c r="BK102" s="17">
        <f t="shared" si="173"/>
        <v>0</v>
      </c>
      <c r="BL102" s="17">
        <f t="shared" si="174"/>
        <v>0</v>
      </c>
      <c r="BM102" s="17">
        <f t="shared" si="175"/>
        <v>0</v>
      </c>
      <c r="BN102" s="17">
        <f t="shared" si="176"/>
        <v>0</v>
      </c>
      <c r="BO102" s="17">
        <f t="shared" si="177"/>
        <v>0</v>
      </c>
      <c r="BP102" s="17">
        <f t="shared" si="178"/>
        <v>0</v>
      </c>
      <c r="BQ102" s="17">
        <f t="shared" si="179"/>
        <v>0</v>
      </c>
      <c r="BR102" s="17">
        <f t="shared" si="180"/>
        <v>0</v>
      </c>
      <c r="BS102" s="17">
        <f t="shared" si="181"/>
        <v>0</v>
      </c>
      <c r="BT102" s="17">
        <f t="shared" si="182"/>
        <v>0</v>
      </c>
      <c r="BU102" s="17">
        <f t="shared" si="183"/>
        <v>0</v>
      </c>
      <c r="BV102" s="17">
        <f t="shared" si="184"/>
        <v>0</v>
      </c>
      <c r="BW102" s="17">
        <f t="shared" si="185"/>
        <v>0</v>
      </c>
      <c r="BX102" s="17">
        <f t="shared" si="186"/>
        <v>0</v>
      </c>
      <c r="BY102" s="17">
        <f t="shared" si="187"/>
        <v>0</v>
      </c>
      <c r="BZ102" s="17">
        <f t="shared" si="188"/>
        <v>0</v>
      </c>
      <c r="CA102" s="17">
        <f t="shared" si="189"/>
        <v>0</v>
      </c>
      <c r="CB102" s="17">
        <f t="shared" si="190"/>
        <v>0</v>
      </c>
      <c r="CC102" s="17">
        <f t="shared" si="191"/>
        <v>0</v>
      </c>
      <c r="CD102" s="17">
        <f t="shared" si="192"/>
        <v>0</v>
      </c>
      <c r="CE102" s="17">
        <f t="shared" si="193"/>
        <v>0</v>
      </c>
      <c r="CF102" s="17">
        <f t="shared" si="194"/>
        <v>0</v>
      </c>
      <c r="CG102" s="17">
        <f t="shared" si="195"/>
        <v>0</v>
      </c>
      <c r="CH102" s="17">
        <f t="shared" si="196"/>
        <v>0</v>
      </c>
      <c r="CI102" s="17">
        <f t="shared" si="197"/>
        <v>0</v>
      </c>
      <c r="CJ102" s="17">
        <f t="shared" si="198"/>
        <v>0</v>
      </c>
      <c r="CK102" s="17">
        <f t="shared" si="199"/>
        <v>0</v>
      </c>
      <c r="CL102" s="17">
        <f t="shared" si="200"/>
        <v>0</v>
      </c>
      <c r="CM102" s="17">
        <f t="shared" si="201"/>
        <v>0</v>
      </c>
      <c r="CN102" s="17">
        <f t="shared" si="202"/>
        <v>0</v>
      </c>
      <c r="CO102" s="17">
        <f t="shared" si="203"/>
        <v>0</v>
      </c>
      <c r="CP102" s="17">
        <f t="shared" si="204"/>
        <v>0</v>
      </c>
      <c r="CQ102" s="17">
        <f t="shared" si="205"/>
        <v>0</v>
      </c>
      <c r="CR102" s="17">
        <f t="shared" si="206"/>
        <v>0</v>
      </c>
      <c r="CS102" s="17">
        <f t="shared" si="207"/>
        <v>0</v>
      </c>
      <c r="CT102" s="17">
        <f t="shared" si="208"/>
        <v>0</v>
      </c>
      <c r="CU102" s="17">
        <f t="shared" si="209"/>
        <v>0</v>
      </c>
      <c r="CV102" s="17">
        <f t="shared" si="210"/>
        <v>0</v>
      </c>
      <c r="CW102" s="17">
        <f t="shared" si="211"/>
        <v>0</v>
      </c>
      <c r="CX102" s="17">
        <f t="shared" si="212"/>
        <v>0</v>
      </c>
      <c r="CY102" s="17">
        <f t="shared" si="213"/>
        <v>0</v>
      </c>
      <c r="CZ102" s="17">
        <f t="shared" si="214"/>
        <v>0</v>
      </c>
      <c r="DA102" s="17">
        <f t="shared" si="215"/>
        <v>0</v>
      </c>
      <c r="DB102" s="17">
        <f t="shared" si="216"/>
        <v>0</v>
      </c>
      <c r="DC102" s="17">
        <f t="shared" si="217"/>
        <v>0</v>
      </c>
      <c r="DD102" s="17">
        <f t="shared" si="218"/>
        <v>0</v>
      </c>
      <c r="DE102" s="17">
        <f t="shared" si="219"/>
        <v>0</v>
      </c>
      <c r="DF102" s="17">
        <f t="shared" si="220"/>
        <v>0</v>
      </c>
      <c r="DG102" s="17">
        <f t="shared" si="221"/>
        <v>0</v>
      </c>
      <c r="DH102" s="17">
        <f t="shared" si="222"/>
        <v>0</v>
      </c>
      <c r="DI102" s="17">
        <f t="shared" si="223"/>
        <v>0</v>
      </c>
      <c r="DJ102" s="17">
        <f t="shared" si="224"/>
        <v>0</v>
      </c>
      <c r="DK102" s="17">
        <f t="shared" si="225"/>
        <v>0</v>
      </c>
      <c r="DL102" s="17">
        <f t="shared" si="226"/>
        <v>0</v>
      </c>
      <c r="DM102" s="17">
        <f t="shared" si="227"/>
        <v>0</v>
      </c>
      <c r="DN102" s="17">
        <f t="shared" si="228"/>
        <v>0</v>
      </c>
      <c r="DO102" s="17">
        <f t="shared" si="229"/>
        <v>0</v>
      </c>
      <c r="DP102" s="17">
        <f t="shared" si="230"/>
        <v>0</v>
      </c>
      <c r="DQ102" s="17">
        <f t="shared" si="231"/>
        <v>0</v>
      </c>
      <c r="DR102" s="17">
        <f t="shared" si="232"/>
        <v>0</v>
      </c>
      <c r="DS102" s="17">
        <f t="shared" si="233"/>
        <v>0</v>
      </c>
      <c r="DT102" s="17">
        <f t="shared" si="234"/>
        <v>0</v>
      </c>
      <c r="DU102" s="17">
        <f t="shared" si="235"/>
        <v>0</v>
      </c>
      <c r="DV102" s="17">
        <f t="shared" si="236"/>
        <v>0</v>
      </c>
      <c r="DW102" s="17">
        <f t="shared" si="237"/>
        <v>0</v>
      </c>
      <c r="DX102" s="17">
        <f t="shared" si="238"/>
        <v>0</v>
      </c>
      <c r="DY102" s="17">
        <f t="shared" si="239"/>
        <v>0</v>
      </c>
      <c r="DZ102" s="17">
        <f t="shared" si="240"/>
        <v>0</v>
      </c>
      <c r="EA102" s="17">
        <f t="shared" si="241"/>
        <v>0</v>
      </c>
      <c r="EB102" s="17">
        <f t="shared" si="242"/>
        <v>0</v>
      </c>
      <c r="EC102" s="17">
        <f t="shared" si="243"/>
        <v>0</v>
      </c>
      <c r="ED102" s="17">
        <f t="shared" si="244"/>
        <v>0</v>
      </c>
      <c r="EE102" s="17">
        <f t="shared" si="245"/>
        <v>0</v>
      </c>
      <c r="EF102" s="17">
        <f t="shared" si="246"/>
        <v>0</v>
      </c>
      <c r="EG102" s="17">
        <f t="shared" si="247"/>
        <v>0</v>
      </c>
      <c r="EH102" s="17">
        <f t="shared" si="248"/>
        <v>0</v>
      </c>
      <c r="EI102" s="17">
        <f t="shared" si="249"/>
        <v>0</v>
      </c>
      <c r="EJ102" s="17">
        <f t="shared" si="250"/>
        <v>0</v>
      </c>
      <c r="EK102" s="17">
        <f t="shared" si="251"/>
        <v>0</v>
      </c>
      <c r="EL102" s="17">
        <f t="shared" si="252"/>
        <v>0</v>
      </c>
      <c r="EM102" s="17">
        <f t="shared" si="253"/>
        <v>0</v>
      </c>
      <c r="EN102" s="17">
        <f t="shared" si="254"/>
        <v>0</v>
      </c>
      <c r="EO102" s="17">
        <f t="shared" si="255"/>
        <v>0</v>
      </c>
      <c r="EP102" s="17">
        <f t="shared" si="256"/>
        <v>0</v>
      </c>
      <c r="EQ102" s="17">
        <f t="shared" si="257"/>
        <v>0</v>
      </c>
      <c r="ER102" s="17">
        <f t="shared" si="258"/>
        <v>0</v>
      </c>
      <c r="ES102" s="17">
        <f t="shared" si="259"/>
        <v>0</v>
      </c>
      <c r="ET102" s="17">
        <f t="shared" si="260"/>
        <v>0</v>
      </c>
      <c r="EU102" s="17">
        <f t="shared" si="261"/>
        <v>0</v>
      </c>
      <c r="EV102" s="17">
        <f t="shared" si="262"/>
        <v>0</v>
      </c>
      <c r="EW102" s="17">
        <f t="shared" si="263"/>
        <v>0</v>
      </c>
      <c r="EX102" s="17">
        <f t="shared" si="264"/>
        <v>0</v>
      </c>
      <c r="EY102" s="17">
        <f t="shared" si="265"/>
        <v>0</v>
      </c>
      <c r="EZ102" s="17">
        <f t="shared" si="266"/>
        <v>0</v>
      </c>
      <c r="FA102" s="17">
        <f t="shared" si="267"/>
        <v>0</v>
      </c>
      <c r="FB102" s="17">
        <f t="shared" si="268"/>
        <v>0</v>
      </c>
      <c r="FC102" s="17">
        <f t="shared" si="269"/>
        <v>0</v>
      </c>
      <c r="FD102" s="17">
        <f t="shared" si="270"/>
        <v>0</v>
      </c>
    </row>
    <row r="103" spans="1:160" x14ac:dyDescent="0.25">
      <c r="A103">
        <v>97</v>
      </c>
      <c r="X103">
        <f t="shared" si="138"/>
        <v>0</v>
      </c>
      <c r="Y103">
        <f t="shared" si="136"/>
        <v>0</v>
      </c>
      <c r="Z103">
        <f t="shared" si="139"/>
        <v>0</v>
      </c>
      <c r="AA103">
        <f t="shared" si="140"/>
        <v>0</v>
      </c>
      <c r="AB103">
        <f t="shared" si="141"/>
        <v>0</v>
      </c>
      <c r="AC103">
        <f t="shared" si="142"/>
        <v>0</v>
      </c>
      <c r="AD103">
        <f t="shared" si="143"/>
        <v>0</v>
      </c>
      <c r="AE103">
        <f t="shared" si="144"/>
        <v>0</v>
      </c>
      <c r="AF103">
        <f t="shared" si="145"/>
        <v>0</v>
      </c>
      <c r="AG103">
        <f t="shared" si="146"/>
        <v>0</v>
      </c>
      <c r="AH103">
        <f t="shared" si="147"/>
        <v>0</v>
      </c>
      <c r="AI103">
        <f t="shared" si="148"/>
        <v>0</v>
      </c>
      <c r="AJ103">
        <f t="shared" si="149"/>
        <v>0</v>
      </c>
      <c r="AK103">
        <f t="shared" si="150"/>
        <v>0</v>
      </c>
      <c r="AL103">
        <f t="shared" si="137"/>
        <v>0</v>
      </c>
      <c r="AN103" s="17">
        <f t="shared" si="151"/>
        <v>0</v>
      </c>
      <c r="AO103" s="17">
        <f t="shared" si="152"/>
        <v>0</v>
      </c>
      <c r="AP103" s="17">
        <f t="shared" si="153"/>
        <v>0</v>
      </c>
      <c r="AQ103" s="17">
        <f t="shared" si="154"/>
        <v>0</v>
      </c>
      <c r="AR103" s="17">
        <f t="shared" si="155"/>
        <v>0</v>
      </c>
      <c r="AS103" s="17">
        <f t="shared" si="156"/>
        <v>0</v>
      </c>
      <c r="AT103" s="17">
        <f t="shared" si="157"/>
        <v>0</v>
      </c>
      <c r="AU103" s="17">
        <f t="shared" si="158"/>
        <v>0</v>
      </c>
      <c r="AW103" s="17">
        <f t="shared" si="159"/>
        <v>0</v>
      </c>
      <c r="AX103" s="17">
        <f t="shared" si="160"/>
        <v>0</v>
      </c>
      <c r="AY103" s="17">
        <f t="shared" si="161"/>
        <v>0</v>
      </c>
      <c r="AZ103" s="17">
        <f t="shared" si="162"/>
        <v>0</v>
      </c>
      <c r="BA103" s="17">
        <f t="shared" si="163"/>
        <v>0</v>
      </c>
      <c r="BB103" s="17">
        <f t="shared" si="164"/>
        <v>0</v>
      </c>
      <c r="BC103" s="17">
        <f t="shared" si="165"/>
        <v>0</v>
      </c>
      <c r="BD103" s="17">
        <f t="shared" si="166"/>
        <v>0</v>
      </c>
      <c r="BE103" s="17">
        <f t="shared" si="167"/>
        <v>0</v>
      </c>
      <c r="BF103" s="17">
        <f t="shared" si="168"/>
        <v>0</v>
      </c>
      <c r="BG103" s="17">
        <f t="shared" si="169"/>
        <v>0</v>
      </c>
      <c r="BH103" s="17">
        <f t="shared" si="170"/>
        <v>0</v>
      </c>
      <c r="BI103" s="17">
        <f t="shared" si="171"/>
        <v>0</v>
      </c>
      <c r="BJ103" s="17">
        <f t="shared" si="172"/>
        <v>0</v>
      </c>
      <c r="BK103" s="17">
        <f t="shared" si="173"/>
        <v>0</v>
      </c>
      <c r="BL103" s="17">
        <f t="shared" si="174"/>
        <v>0</v>
      </c>
      <c r="BM103" s="17">
        <f t="shared" si="175"/>
        <v>0</v>
      </c>
      <c r="BN103" s="17">
        <f t="shared" si="176"/>
        <v>0</v>
      </c>
      <c r="BO103" s="17">
        <f t="shared" si="177"/>
        <v>0</v>
      </c>
      <c r="BP103" s="17">
        <f t="shared" si="178"/>
        <v>0</v>
      </c>
      <c r="BQ103" s="17">
        <f t="shared" si="179"/>
        <v>0</v>
      </c>
      <c r="BR103" s="17">
        <f t="shared" si="180"/>
        <v>0</v>
      </c>
      <c r="BS103" s="17">
        <f t="shared" si="181"/>
        <v>0</v>
      </c>
      <c r="BT103" s="17">
        <f t="shared" si="182"/>
        <v>0</v>
      </c>
      <c r="BU103" s="17">
        <f t="shared" si="183"/>
        <v>0</v>
      </c>
      <c r="BV103" s="17">
        <f t="shared" si="184"/>
        <v>0</v>
      </c>
      <c r="BW103" s="17">
        <f t="shared" si="185"/>
        <v>0</v>
      </c>
      <c r="BX103" s="17">
        <f t="shared" si="186"/>
        <v>0</v>
      </c>
      <c r="BY103" s="17">
        <f t="shared" si="187"/>
        <v>0</v>
      </c>
      <c r="BZ103" s="17">
        <f t="shared" si="188"/>
        <v>0</v>
      </c>
      <c r="CA103" s="17">
        <f t="shared" si="189"/>
        <v>0</v>
      </c>
      <c r="CB103" s="17">
        <f t="shared" si="190"/>
        <v>0</v>
      </c>
      <c r="CC103" s="17">
        <f t="shared" si="191"/>
        <v>0</v>
      </c>
      <c r="CD103" s="17">
        <f t="shared" si="192"/>
        <v>0</v>
      </c>
      <c r="CE103" s="17">
        <f t="shared" si="193"/>
        <v>0</v>
      </c>
      <c r="CF103" s="17">
        <f t="shared" si="194"/>
        <v>0</v>
      </c>
      <c r="CG103" s="17">
        <f t="shared" si="195"/>
        <v>0</v>
      </c>
      <c r="CH103" s="17">
        <f t="shared" si="196"/>
        <v>0</v>
      </c>
      <c r="CI103" s="17">
        <f t="shared" si="197"/>
        <v>0</v>
      </c>
      <c r="CJ103" s="17">
        <f t="shared" si="198"/>
        <v>0</v>
      </c>
      <c r="CK103" s="17">
        <f t="shared" si="199"/>
        <v>0</v>
      </c>
      <c r="CL103" s="17">
        <f t="shared" si="200"/>
        <v>0</v>
      </c>
      <c r="CM103" s="17">
        <f t="shared" si="201"/>
        <v>0</v>
      </c>
      <c r="CN103" s="17">
        <f t="shared" si="202"/>
        <v>0</v>
      </c>
      <c r="CO103" s="17">
        <f t="shared" si="203"/>
        <v>0</v>
      </c>
      <c r="CP103" s="17">
        <f t="shared" si="204"/>
        <v>0</v>
      </c>
      <c r="CQ103" s="17">
        <f t="shared" si="205"/>
        <v>0</v>
      </c>
      <c r="CR103" s="17">
        <f t="shared" si="206"/>
        <v>0</v>
      </c>
      <c r="CS103" s="17">
        <f t="shared" si="207"/>
        <v>0</v>
      </c>
      <c r="CT103" s="17">
        <f t="shared" si="208"/>
        <v>0</v>
      </c>
      <c r="CU103" s="17">
        <f t="shared" si="209"/>
        <v>0</v>
      </c>
      <c r="CV103" s="17">
        <f t="shared" si="210"/>
        <v>0</v>
      </c>
      <c r="CW103" s="17">
        <f t="shared" si="211"/>
        <v>0</v>
      </c>
      <c r="CX103" s="17">
        <f t="shared" si="212"/>
        <v>0</v>
      </c>
      <c r="CY103" s="17">
        <f t="shared" si="213"/>
        <v>0</v>
      </c>
      <c r="CZ103" s="17">
        <f t="shared" si="214"/>
        <v>0</v>
      </c>
      <c r="DA103" s="17">
        <f t="shared" si="215"/>
        <v>0</v>
      </c>
      <c r="DB103" s="17">
        <f t="shared" si="216"/>
        <v>0</v>
      </c>
      <c r="DC103" s="17">
        <f t="shared" si="217"/>
        <v>0</v>
      </c>
      <c r="DD103" s="17">
        <f t="shared" si="218"/>
        <v>0</v>
      </c>
      <c r="DE103" s="17">
        <f t="shared" si="219"/>
        <v>0</v>
      </c>
      <c r="DF103" s="17">
        <f t="shared" si="220"/>
        <v>0</v>
      </c>
      <c r="DG103" s="17">
        <f t="shared" si="221"/>
        <v>0</v>
      </c>
      <c r="DH103" s="17">
        <f t="shared" si="222"/>
        <v>0</v>
      </c>
      <c r="DI103" s="17">
        <f t="shared" si="223"/>
        <v>0</v>
      </c>
      <c r="DJ103" s="17">
        <f t="shared" si="224"/>
        <v>0</v>
      </c>
      <c r="DK103" s="17">
        <f t="shared" si="225"/>
        <v>0</v>
      </c>
      <c r="DL103" s="17">
        <f t="shared" si="226"/>
        <v>0</v>
      </c>
      <c r="DM103" s="17">
        <f t="shared" si="227"/>
        <v>0</v>
      </c>
      <c r="DN103" s="17">
        <f t="shared" si="228"/>
        <v>0</v>
      </c>
      <c r="DO103" s="17">
        <f t="shared" si="229"/>
        <v>0</v>
      </c>
      <c r="DP103" s="17">
        <f t="shared" si="230"/>
        <v>0</v>
      </c>
      <c r="DQ103" s="17">
        <f t="shared" si="231"/>
        <v>0</v>
      </c>
      <c r="DR103" s="17">
        <f t="shared" si="232"/>
        <v>0</v>
      </c>
      <c r="DS103" s="17">
        <f t="shared" si="233"/>
        <v>0</v>
      </c>
      <c r="DT103" s="17">
        <f t="shared" si="234"/>
        <v>0</v>
      </c>
      <c r="DU103" s="17">
        <f t="shared" si="235"/>
        <v>0</v>
      </c>
      <c r="DV103" s="17">
        <f t="shared" si="236"/>
        <v>0</v>
      </c>
      <c r="DW103" s="17">
        <f t="shared" si="237"/>
        <v>0</v>
      </c>
      <c r="DX103" s="17">
        <f t="shared" si="238"/>
        <v>0</v>
      </c>
      <c r="DY103" s="17">
        <f t="shared" si="239"/>
        <v>0</v>
      </c>
      <c r="DZ103" s="17">
        <f t="shared" si="240"/>
        <v>0</v>
      </c>
      <c r="EA103" s="17">
        <f t="shared" si="241"/>
        <v>0</v>
      </c>
      <c r="EB103" s="17">
        <f t="shared" si="242"/>
        <v>0</v>
      </c>
      <c r="EC103" s="17">
        <f t="shared" si="243"/>
        <v>0</v>
      </c>
      <c r="ED103" s="17">
        <f t="shared" si="244"/>
        <v>0</v>
      </c>
      <c r="EE103" s="17">
        <f t="shared" si="245"/>
        <v>0</v>
      </c>
      <c r="EF103" s="17">
        <f t="shared" si="246"/>
        <v>0</v>
      </c>
      <c r="EG103" s="17">
        <f t="shared" si="247"/>
        <v>0</v>
      </c>
      <c r="EH103" s="17">
        <f t="shared" si="248"/>
        <v>0</v>
      </c>
      <c r="EI103" s="17">
        <f t="shared" si="249"/>
        <v>0</v>
      </c>
      <c r="EJ103" s="17">
        <f t="shared" si="250"/>
        <v>0</v>
      </c>
      <c r="EK103" s="17">
        <f t="shared" si="251"/>
        <v>0</v>
      </c>
      <c r="EL103" s="17">
        <f t="shared" si="252"/>
        <v>0</v>
      </c>
      <c r="EM103" s="17">
        <f t="shared" si="253"/>
        <v>0</v>
      </c>
      <c r="EN103" s="17">
        <f t="shared" si="254"/>
        <v>0</v>
      </c>
      <c r="EO103" s="17">
        <f t="shared" si="255"/>
        <v>0</v>
      </c>
      <c r="EP103" s="17">
        <f t="shared" si="256"/>
        <v>0</v>
      </c>
      <c r="EQ103" s="17">
        <f t="shared" si="257"/>
        <v>0</v>
      </c>
      <c r="ER103" s="17">
        <f t="shared" si="258"/>
        <v>0</v>
      </c>
      <c r="ES103" s="17">
        <f t="shared" si="259"/>
        <v>0</v>
      </c>
      <c r="ET103" s="17">
        <f t="shared" si="260"/>
        <v>0</v>
      </c>
      <c r="EU103" s="17">
        <f t="shared" si="261"/>
        <v>0</v>
      </c>
      <c r="EV103" s="17">
        <f t="shared" si="262"/>
        <v>0</v>
      </c>
      <c r="EW103" s="17">
        <f t="shared" si="263"/>
        <v>0</v>
      </c>
      <c r="EX103" s="17">
        <f t="shared" si="264"/>
        <v>0</v>
      </c>
      <c r="EY103" s="17">
        <f t="shared" si="265"/>
        <v>0</v>
      </c>
      <c r="EZ103" s="17">
        <f t="shared" si="266"/>
        <v>0</v>
      </c>
      <c r="FA103" s="17">
        <f t="shared" si="267"/>
        <v>0</v>
      </c>
      <c r="FB103" s="17">
        <f t="shared" si="268"/>
        <v>0</v>
      </c>
      <c r="FC103" s="17">
        <f t="shared" si="269"/>
        <v>0</v>
      </c>
      <c r="FD103" s="17">
        <f t="shared" si="270"/>
        <v>0</v>
      </c>
    </row>
    <row r="104" spans="1:160" x14ac:dyDescent="0.25">
      <c r="A104">
        <v>98</v>
      </c>
      <c r="X104">
        <f t="shared" si="138"/>
        <v>0</v>
      </c>
      <c r="Y104">
        <f t="shared" si="136"/>
        <v>0</v>
      </c>
      <c r="Z104">
        <f t="shared" si="139"/>
        <v>0</v>
      </c>
      <c r="AA104">
        <f t="shared" si="140"/>
        <v>0</v>
      </c>
      <c r="AB104">
        <f t="shared" si="141"/>
        <v>0</v>
      </c>
      <c r="AC104">
        <f t="shared" si="142"/>
        <v>0</v>
      </c>
      <c r="AD104">
        <f t="shared" si="143"/>
        <v>0</v>
      </c>
      <c r="AE104">
        <f t="shared" si="144"/>
        <v>0</v>
      </c>
      <c r="AF104">
        <f t="shared" si="145"/>
        <v>0</v>
      </c>
      <c r="AG104">
        <f t="shared" si="146"/>
        <v>0</v>
      </c>
      <c r="AH104">
        <f t="shared" si="147"/>
        <v>0</v>
      </c>
      <c r="AI104">
        <f t="shared" si="148"/>
        <v>0</v>
      </c>
      <c r="AJ104">
        <f t="shared" si="149"/>
        <v>0</v>
      </c>
      <c r="AK104">
        <f t="shared" si="150"/>
        <v>0</v>
      </c>
      <c r="AL104">
        <f t="shared" si="137"/>
        <v>0</v>
      </c>
      <c r="AN104" s="17">
        <f t="shared" si="151"/>
        <v>0</v>
      </c>
      <c r="AO104" s="17">
        <f t="shared" si="152"/>
        <v>0</v>
      </c>
      <c r="AP104" s="17">
        <f t="shared" si="153"/>
        <v>0</v>
      </c>
      <c r="AQ104" s="17">
        <f t="shared" si="154"/>
        <v>0</v>
      </c>
      <c r="AR104" s="17">
        <f t="shared" si="155"/>
        <v>0</v>
      </c>
      <c r="AS104" s="17">
        <f t="shared" si="156"/>
        <v>0</v>
      </c>
      <c r="AT104" s="17">
        <f t="shared" si="157"/>
        <v>0</v>
      </c>
      <c r="AU104" s="17">
        <f t="shared" si="158"/>
        <v>0</v>
      </c>
      <c r="AW104" s="17">
        <f t="shared" si="159"/>
        <v>0</v>
      </c>
      <c r="AX104" s="17">
        <f t="shared" si="160"/>
        <v>0</v>
      </c>
      <c r="AY104" s="17">
        <f t="shared" si="161"/>
        <v>0</v>
      </c>
      <c r="AZ104" s="17">
        <f t="shared" si="162"/>
        <v>0</v>
      </c>
      <c r="BA104" s="17">
        <f t="shared" si="163"/>
        <v>0</v>
      </c>
      <c r="BB104" s="17">
        <f t="shared" si="164"/>
        <v>0</v>
      </c>
      <c r="BC104" s="17">
        <f t="shared" si="165"/>
        <v>0</v>
      </c>
      <c r="BD104" s="17">
        <f t="shared" si="166"/>
        <v>0</v>
      </c>
      <c r="BE104" s="17">
        <f t="shared" si="167"/>
        <v>0</v>
      </c>
      <c r="BF104" s="17">
        <f t="shared" si="168"/>
        <v>0</v>
      </c>
      <c r="BG104" s="17">
        <f t="shared" si="169"/>
        <v>0</v>
      </c>
      <c r="BH104" s="17">
        <f t="shared" si="170"/>
        <v>0</v>
      </c>
      <c r="BI104" s="17">
        <f t="shared" si="171"/>
        <v>0</v>
      </c>
      <c r="BJ104" s="17">
        <f t="shared" si="172"/>
        <v>0</v>
      </c>
      <c r="BK104" s="17">
        <f t="shared" si="173"/>
        <v>0</v>
      </c>
      <c r="BL104" s="17">
        <f t="shared" si="174"/>
        <v>0</v>
      </c>
      <c r="BM104" s="17">
        <f t="shared" si="175"/>
        <v>0</v>
      </c>
      <c r="BN104" s="17">
        <f t="shared" si="176"/>
        <v>0</v>
      </c>
      <c r="BO104" s="17">
        <f t="shared" si="177"/>
        <v>0</v>
      </c>
      <c r="BP104" s="17">
        <f t="shared" si="178"/>
        <v>0</v>
      </c>
      <c r="BQ104" s="17">
        <f t="shared" si="179"/>
        <v>0</v>
      </c>
      <c r="BR104" s="17">
        <f t="shared" si="180"/>
        <v>0</v>
      </c>
      <c r="BS104" s="17">
        <f t="shared" si="181"/>
        <v>0</v>
      </c>
      <c r="BT104" s="17">
        <f t="shared" si="182"/>
        <v>0</v>
      </c>
      <c r="BU104" s="17">
        <f t="shared" si="183"/>
        <v>0</v>
      </c>
      <c r="BV104" s="17">
        <f t="shared" si="184"/>
        <v>0</v>
      </c>
      <c r="BW104" s="17">
        <f t="shared" si="185"/>
        <v>0</v>
      </c>
      <c r="BX104" s="17">
        <f t="shared" si="186"/>
        <v>0</v>
      </c>
      <c r="BY104" s="17">
        <f t="shared" si="187"/>
        <v>0</v>
      </c>
      <c r="BZ104" s="17">
        <f t="shared" si="188"/>
        <v>0</v>
      </c>
      <c r="CA104" s="17">
        <f t="shared" si="189"/>
        <v>0</v>
      </c>
      <c r="CB104" s="17">
        <f t="shared" si="190"/>
        <v>0</v>
      </c>
      <c r="CC104" s="17">
        <f t="shared" si="191"/>
        <v>0</v>
      </c>
      <c r="CD104" s="17">
        <f t="shared" si="192"/>
        <v>0</v>
      </c>
      <c r="CE104" s="17">
        <f t="shared" si="193"/>
        <v>0</v>
      </c>
      <c r="CF104" s="17">
        <f t="shared" si="194"/>
        <v>0</v>
      </c>
      <c r="CG104" s="17">
        <f t="shared" si="195"/>
        <v>0</v>
      </c>
      <c r="CH104" s="17">
        <f t="shared" si="196"/>
        <v>0</v>
      </c>
      <c r="CI104" s="17">
        <f t="shared" si="197"/>
        <v>0</v>
      </c>
      <c r="CJ104" s="17">
        <f t="shared" si="198"/>
        <v>0</v>
      </c>
      <c r="CK104" s="17">
        <f t="shared" si="199"/>
        <v>0</v>
      </c>
      <c r="CL104" s="17">
        <f t="shared" si="200"/>
        <v>0</v>
      </c>
      <c r="CM104" s="17">
        <f t="shared" si="201"/>
        <v>0</v>
      </c>
      <c r="CN104" s="17">
        <f t="shared" si="202"/>
        <v>0</v>
      </c>
      <c r="CO104" s="17">
        <f t="shared" si="203"/>
        <v>0</v>
      </c>
      <c r="CP104" s="17">
        <f t="shared" si="204"/>
        <v>0</v>
      </c>
      <c r="CQ104" s="17">
        <f t="shared" si="205"/>
        <v>0</v>
      </c>
      <c r="CR104" s="17">
        <f t="shared" si="206"/>
        <v>0</v>
      </c>
      <c r="CS104" s="17">
        <f t="shared" si="207"/>
        <v>0</v>
      </c>
      <c r="CT104" s="17">
        <f t="shared" si="208"/>
        <v>0</v>
      </c>
      <c r="CU104" s="17">
        <f t="shared" si="209"/>
        <v>0</v>
      </c>
      <c r="CV104" s="17">
        <f t="shared" si="210"/>
        <v>0</v>
      </c>
      <c r="CW104" s="17">
        <f t="shared" si="211"/>
        <v>0</v>
      </c>
      <c r="CX104" s="17">
        <f t="shared" si="212"/>
        <v>0</v>
      </c>
      <c r="CY104" s="17">
        <f t="shared" si="213"/>
        <v>0</v>
      </c>
      <c r="CZ104" s="17">
        <f t="shared" si="214"/>
        <v>0</v>
      </c>
      <c r="DA104" s="17">
        <f t="shared" si="215"/>
        <v>0</v>
      </c>
      <c r="DB104" s="17">
        <f t="shared" si="216"/>
        <v>0</v>
      </c>
      <c r="DC104" s="17">
        <f t="shared" si="217"/>
        <v>0</v>
      </c>
      <c r="DD104" s="17">
        <f t="shared" si="218"/>
        <v>0</v>
      </c>
      <c r="DE104" s="17">
        <f t="shared" si="219"/>
        <v>0</v>
      </c>
      <c r="DF104" s="17">
        <f t="shared" si="220"/>
        <v>0</v>
      </c>
      <c r="DG104" s="17">
        <f t="shared" si="221"/>
        <v>0</v>
      </c>
      <c r="DH104" s="17">
        <f t="shared" si="222"/>
        <v>0</v>
      </c>
      <c r="DI104" s="17">
        <f t="shared" si="223"/>
        <v>0</v>
      </c>
      <c r="DJ104" s="17">
        <f t="shared" si="224"/>
        <v>0</v>
      </c>
      <c r="DK104" s="17">
        <f t="shared" si="225"/>
        <v>0</v>
      </c>
      <c r="DL104" s="17">
        <f t="shared" si="226"/>
        <v>0</v>
      </c>
      <c r="DM104" s="17">
        <f t="shared" si="227"/>
        <v>0</v>
      </c>
      <c r="DN104" s="17">
        <f t="shared" si="228"/>
        <v>0</v>
      </c>
      <c r="DO104" s="17">
        <f t="shared" si="229"/>
        <v>0</v>
      </c>
      <c r="DP104" s="17">
        <f t="shared" si="230"/>
        <v>0</v>
      </c>
      <c r="DQ104" s="17">
        <f t="shared" si="231"/>
        <v>0</v>
      </c>
      <c r="DR104" s="17">
        <f t="shared" si="232"/>
        <v>0</v>
      </c>
      <c r="DS104" s="17">
        <f t="shared" si="233"/>
        <v>0</v>
      </c>
      <c r="DT104" s="17">
        <f t="shared" si="234"/>
        <v>0</v>
      </c>
      <c r="DU104" s="17">
        <f t="shared" si="235"/>
        <v>0</v>
      </c>
      <c r="DV104" s="17">
        <f t="shared" si="236"/>
        <v>0</v>
      </c>
      <c r="DW104" s="17">
        <f t="shared" si="237"/>
        <v>0</v>
      </c>
      <c r="DX104" s="17">
        <f t="shared" si="238"/>
        <v>0</v>
      </c>
      <c r="DY104" s="17">
        <f t="shared" si="239"/>
        <v>0</v>
      </c>
      <c r="DZ104" s="17">
        <f t="shared" si="240"/>
        <v>0</v>
      </c>
      <c r="EA104" s="17">
        <f t="shared" si="241"/>
        <v>0</v>
      </c>
      <c r="EB104" s="17">
        <f t="shared" si="242"/>
        <v>0</v>
      </c>
      <c r="EC104" s="17">
        <f t="shared" si="243"/>
        <v>0</v>
      </c>
      <c r="ED104" s="17">
        <f t="shared" si="244"/>
        <v>0</v>
      </c>
      <c r="EE104" s="17">
        <f t="shared" si="245"/>
        <v>0</v>
      </c>
      <c r="EF104" s="17">
        <f t="shared" si="246"/>
        <v>0</v>
      </c>
      <c r="EG104" s="17">
        <f t="shared" si="247"/>
        <v>0</v>
      </c>
      <c r="EH104" s="17">
        <f t="shared" si="248"/>
        <v>0</v>
      </c>
      <c r="EI104" s="17">
        <f t="shared" si="249"/>
        <v>0</v>
      </c>
      <c r="EJ104" s="17">
        <f t="shared" si="250"/>
        <v>0</v>
      </c>
      <c r="EK104" s="17">
        <f t="shared" si="251"/>
        <v>0</v>
      </c>
      <c r="EL104" s="17">
        <f t="shared" si="252"/>
        <v>0</v>
      </c>
      <c r="EM104" s="17">
        <f t="shared" si="253"/>
        <v>0</v>
      </c>
      <c r="EN104" s="17">
        <f t="shared" si="254"/>
        <v>0</v>
      </c>
      <c r="EO104" s="17">
        <f t="shared" si="255"/>
        <v>0</v>
      </c>
      <c r="EP104" s="17">
        <f t="shared" si="256"/>
        <v>0</v>
      </c>
      <c r="EQ104" s="17">
        <f t="shared" si="257"/>
        <v>0</v>
      </c>
      <c r="ER104" s="17">
        <f t="shared" si="258"/>
        <v>0</v>
      </c>
      <c r="ES104" s="17">
        <f t="shared" si="259"/>
        <v>0</v>
      </c>
      <c r="ET104" s="17">
        <f t="shared" si="260"/>
        <v>0</v>
      </c>
      <c r="EU104" s="17">
        <f t="shared" si="261"/>
        <v>0</v>
      </c>
      <c r="EV104" s="17">
        <f t="shared" si="262"/>
        <v>0</v>
      </c>
      <c r="EW104" s="17">
        <f t="shared" si="263"/>
        <v>0</v>
      </c>
      <c r="EX104" s="17">
        <f t="shared" si="264"/>
        <v>0</v>
      </c>
      <c r="EY104" s="17">
        <f t="shared" si="265"/>
        <v>0</v>
      </c>
      <c r="EZ104" s="17">
        <f t="shared" si="266"/>
        <v>0</v>
      </c>
      <c r="FA104" s="17">
        <f t="shared" si="267"/>
        <v>0</v>
      </c>
      <c r="FB104" s="17">
        <f t="shared" si="268"/>
        <v>0</v>
      </c>
      <c r="FC104" s="17">
        <f t="shared" si="269"/>
        <v>0</v>
      </c>
      <c r="FD104" s="17">
        <f t="shared" si="270"/>
        <v>0</v>
      </c>
    </row>
    <row r="105" spans="1:160" x14ac:dyDescent="0.25">
      <c r="A105">
        <v>99</v>
      </c>
      <c r="X105">
        <f t="shared" si="138"/>
        <v>0</v>
      </c>
      <c r="Y105">
        <f t="shared" si="136"/>
        <v>0</v>
      </c>
      <c r="Z105">
        <f t="shared" si="139"/>
        <v>0</v>
      </c>
      <c r="AA105">
        <f t="shared" si="140"/>
        <v>0</v>
      </c>
      <c r="AB105">
        <f t="shared" si="141"/>
        <v>0</v>
      </c>
      <c r="AC105">
        <f t="shared" si="142"/>
        <v>0</v>
      </c>
      <c r="AD105">
        <f t="shared" si="143"/>
        <v>0</v>
      </c>
      <c r="AE105">
        <f t="shared" si="144"/>
        <v>0</v>
      </c>
      <c r="AF105">
        <f t="shared" si="145"/>
        <v>0</v>
      </c>
      <c r="AG105">
        <f t="shared" si="146"/>
        <v>0</v>
      </c>
      <c r="AH105">
        <f t="shared" si="147"/>
        <v>0</v>
      </c>
      <c r="AI105">
        <f t="shared" si="148"/>
        <v>0</v>
      </c>
      <c r="AJ105">
        <f t="shared" si="149"/>
        <v>0</v>
      </c>
      <c r="AK105">
        <f t="shared" si="150"/>
        <v>0</v>
      </c>
      <c r="AL105">
        <f t="shared" si="137"/>
        <v>0</v>
      </c>
      <c r="AN105" s="17">
        <f t="shared" si="151"/>
        <v>0</v>
      </c>
      <c r="AO105" s="17">
        <f t="shared" si="152"/>
        <v>0</v>
      </c>
      <c r="AP105" s="17">
        <f t="shared" si="153"/>
        <v>0</v>
      </c>
      <c r="AQ105" s="17">
        <f t="shared" si="154"/>
        <v>0</v>
      </c>
      <c r="AR105" s="17">
        <f t="shared" si="155"/>
        <v>0</v>
      </c>
      <c r="AS105" s="17">
        <f t="shared" si="156"/>
        <v>0</v>
      </c>
      <c r="AT105" s="17">
        <f t="shared" si="157"/>
        <v>0</v>
      </c>
      <c r="AU105" s="17">
        <f t="shared" si="158"/>
        <v>0</v>
      </c>
      <c r="AW105" s="17">
        <f t="shared" si="159"/>
        <v>0</v>
      </c>
      <c r="AX105" s="17">
        <f t="shared" si="160"/>
        <v>0</v>
      </c>
      <c r="AY105" s="17">
        <f t="shared" si="161"/>
        <v>0</v>
      </c>
      <c r="AZ105" s="17">
        <f t="shared" si="162"/>
        <v>0</v>
      </c>
      <c r="BA105" s="17">
        <f t="shared" si="163"/>
        <v>0</v>
      </c>
      <c r="BB105" s="17">
        <f t="shared" si="164"/>
        <v>0</v>
      </c>
      <c r="BC105" s="17">
        <f t="shared" si="165"/>
        <v>0</v>
      </c>
      <c r="BD105" s="17">
        <f t="shared" si="166"/>
        <v>0</v>
      </c>
      <c r="BE105" s="17">
        <f t="shared" si="167"/>
        <v>0</v>
      </c>
      <c r="BF105" s="17">
        <f t="shared" si="168"/>
        <v>0</v>
      </c>
      <c r="BG105" s="17">
        <f t="shared" si="169"/>
        <v>0</v>
      </c>
      <c r="BH105" s="17">
        <f t="shared" si="170"/>
        <v>0</v>
      </c>
      <c r="BI105" s="17">
        <f t="shared" si="171"/>
        <v>0</v>
      </c>
      <c r="BJ105" s="17">
        <f t="shared" si="172"/>
        <v>0</v>
      </c>
      <c r="BK105" s="17">
        <f t="shared" si="173"/>
        <v>0</v>
      </c>
      <c r="BL105" s="17">
        <f t="shared" si="174"/>
        <v>0</v>
      </c>
      <c r="BM105" s="17">
        <f t="shared" si="175"/>
        <v>0</v>
      </c>
      <c r="BN105" s="17">
        <f t="shared" si="176"/>
        <v>0</v>
      </c>
      <c r="BO105" s="17">
        <f t="shared" si="177"/>
        <v>0</v>
      </c>
      <c r="BP105" s="17">
        <f t="shared" si="178"/>
        <v>0</v>
      </c>
      <c r="BQ105" s="17">
        <f t="shared" si="179"/>
        <v>0</v>
      </c>
      <c r="BR105" s="17">
        <f t="shared" si="180"/>
        <v>0</v>
      </c>
      <c r="BS105" s="17">
        <f t="shared" si="181"/>
        <v>0</v>
      </c>
      <c r="BT105" s="17">
        <f t="shared" si="182"/>
        <v>0</v>
      </c>
      <c r="BU105" s="17">
        <f t="shared" si="183"/>
        <v>0</v>
      </c>
      <c r="BV105" s="17">
        <f t="shared" si="184"/>
        <v>0</v>
      </c>
      <c r="BW105" s="17">
        <f t="shared" si="185"/>
        <v>0</v>
      </c>
      <c r="BX105" s="17">
        <f t="shared" si="186"/>
        <v>0</v>
      </c>
      <c r="BY105" s="17">
        <f t="shared" si="187"/>
        <v>0</v>
      </c>
      <c r="BZ105" s="17">
        <f t="shared" si="188"/>
        <v>0</v>
      </c>
      <c r="CA105" s="17">
        <f t="shared" si="189"/>
        <v>0</v>
      </c>
      <c r="CB105" s="17">
        <f t="shared" si="190"/>
        <v>0</v>
      </c>
      <c r="CC105" s="17">
        <f t="shared" si="191"/>
        <v>0</v>
      </c>
      <c r="CD105" s="17">
        <f t="shared" si="192"/>
        <v>0</v>
      </c>
      <c r="CE105" s="17">
        <f t="shared" si="193"/>
        <v>0</v>
      </c>
      <c r="CF105" s="17">
        <f t="shared" si="194"/>
        <v>0</v>
      </c>
      <c r="CG105" s="17">
        <f t="shared" si="195"/>
        <v>0</v>
      </c>
      <c r="CH105" s="17">
        <f t="shared" si="196"/>
        <v>0</v>
      </c>
      <c r="CI105" s="17">
        <f t="shared" si="197"/>
        <v>0</v>
      </c>
      <c r="CJ105" s="17">
        <f t="shared" si="198"/>
        <v>0</v>
      </c>
      <c r="CK105" s="17">
        <f t="shared" si="199"/>
        <v>0</v>
      </c>
      <c r="CL105" s="17">
        <f t="shared" si="200"/>
        <v>0</v>
      </c>
      <c r="CM105" s="17">
        <f t="shared" si="201"/>
        <v>0</v>
      </c>
      <c r="CN105" s="17">
        <f t="shared" si="202"/>
        <v>0</v>
      </c>
      <c r="CO105" s="17">
        <f t="shared" si="203"/>
        <v>0</v>
      </c>
      <c r="CP105" s="17">
        <f t="shared" si="204"/>
        <v>0</v>
      </c>
      <c r="CQ105" s="17">
        <f t="shared" si="205"/>
        <v>0</v>
      </c>
      <c r="CR105" s="17">
        <f t="shared" si="206"/>
        <v>0</v>
      </c>
      <c r="CS105" s="17">
        <f t="shared" si="207"/>
        <v>0</v>
      </c>
      <c r="CT105" s="17">
        <f t="shared" si="208"/>
        <v>0</v>
      </c>
      <c r="CU105" s="17">
        <f t="shared" si="209"/>
        <v>0</v>
      </c>
      <c r="CV105" s="17">
        <f t="shared" si="210"/>
        <v>0</v>
      </c>
      <c r="CW105" s="17">
        <f t="shared" si="211"/>
        <v>0</v>
      </c>
      <c r="CX105" s="17">
        <f t="shared" si="212"/>
        <v>0</v>
      </c>
      <c r="CY105" s="17">
        <f t="shared" si="213"/>
        <v>0</v>
      </c>
      <c r="CZ105" s="17">
        <f t="shared" si="214"/>
        <v>0</v>
      </c>
      <c r="DA105" s="17">
        <f t="shared" si="215"/>
        <v>0</v>
      </c>
      <c r="DB105" s="17">
        <f t="shared" si="216"/>
        <v>0</v>
      </c>
      <c r="DC105" s="17">
        <f t="shared" si="217"/>
        <v>0</v>
      </c>
      <c r="DD105" s="17">
        <f t="shared" si="218"/>
        <v>0</v>
      </c>
      <c r="DE105" s="17">
        <f t="shared" si="219"/>
        <v>0</v>
      </c>
      <c r="DF105" s="17">
        <f t="shared" si="220"/>
        <v>0</v>
      </c>
      <c r="DG105" s="17">
        <f t="shared" si="221"/>
        <v>0</v>
      </c>
      <c r="DH105" s="17">
        <f t="shared" si="222"/>
        <v>0</v>
      </c>
      <c r="DI105" s="17">
        <f t="shared" si="223"/>
        <v>0</v>
      </c>
      <c r="DJ105" s="17">
        <f t="shared" si="224"/>
        <v>0</v>
      </c>
      <c r="DK105" s="17">
        <f t="shared" si="225"/>
        <v>0</v>
      </c>
      <c r="DL105" s="17">
        <f t="shared" si="226"/>
        <v>0</v>
      </c>
      <c r="DM105" s="17">
        <f t="shared" si="227"/>
        <v>0</v>
      </c>
      <c r="DN105" s="17">
        <f t="shared" si="228"/>
        <v>0</v>
      </c>
      <c r="DO105" s="17">
        <f t="shared" si="229"/>
        <v>0</v>
      </c>
      <c r="DP105" s="17">
        <f t="shared" si="230"/>
        <v>0</v>
      </c>
      <c r="DQ105" s="17">
        <f t="shared" si="231"/>
        <v>0</v>
      </c>
      <c r="DR105" s="17">
        <f t="shared" si="232"/>
        <v>0</v>
      </c>
      <c r="DS105" s="17">
        <f t="shared" si="233"/>
        <v>0</v>
      </c>
      <c r="DT105" s="17">
        <f t="shared" si="234"/>
        <v>0</v>
      </c>
      <c r="DU105" s="17">
        <f t="shared" si="235"/>
        <v>0</v>
      </c>
      <c r="DV105" s="17">
        <f t="shared" si="236"/>
        <v>0</v>
      </c>
      <c r="DW105" s="17">
        <f t="shared" si="237"/>
        <v>0</v>
      </c>
      <c r="DX105" s="17">
        <f t="shared" si="238"/>
        <v>0</v>
      </c>
      <c r="DY105" s="17">
        <f t="shared" si="239"/>
        <v>0</v>
      </c>
      <c r="DZ105" s="17">
        <f t="shared" si="240"/>
        <v>0</v>
      </c>
      <c r="EA105" s="17">
        <f t="shared" si="241"/>
        <v>0</v>
      </c>
      <c r="EB105" s="17">
        <f t="shared" si="242"/>
        <v>0</v>
      </c>
      <c r="EC105" s="17">
        <f t="shared" si="243"/>
        <v>0</v>
      </c>
      <c r="ED105" s="17">
        <f t="shared" si="244"/>
        <v>0</v>
      </c>
      <c r="EE105" s="17">
        <f t="shared" si="245"/>
        <v>0</v>
      </c>
      <c r="EF105" s="17">
        <f t="shared" si="246"/>
        <v>0</v>
      </c>
      <c r="EG105" s="17">
        <f t="shared" si="247"/>
        <v>0</v>
      </c>
      <c r="EH105" s="17">
        <f t="shared" si="248"/>
        <v>0</v>
      </c>
      <c r="EI105" s="17">
        <f t="shared" si="249"/>
        <v>0</v>
      </c>
      <c r="EJ105" s="17">
        <f t="shared" si="250"/>
        <v>0</v>
      </c>
      <c r="EK105" s="17">
        <f t="shared" si="251"/>
        <v>0</v>
      </c>
      <c r="EL105" s="17">
        <f t="shared" si="252"/>
        <v>0</v>
      </c>
      <c r="EM105" s="17">
        <f t="shared" si="253"/>
        <v>0</v>
      </c>
      <c r="EN105" s="17">
        <f t="shared" si="254"/>
        <v>0</v>
      </c>
      <c r="EO105" s="17">
        <f t="shared" si="255"/>
        <v>0</v>
      </c>
      <c r="EP105" s="17">
        <f t="shared" si="256"/>
        <v>0</v>
      </c>
      <c r="EQ105" s="17">
        <f t="shared" si="257"/>
        <v>0</v>
      </c>
      <c r="ER105" s="17">
        <f t="shared" si="258"/>
        <v>0</v>
      </c>
      <c r="ES105" s="17">
        <f t="shared" si="259"/>
        <v>0</v>
      </c>
      <c r="ET105" s="17">
        <f t="shared" si="260"/>
        <v>0</v>
      </c>
      <c r="EU105" s="17">
        <f t="shared" si="261"/>
        <v>0</v>
      </c>
      <c r="EV105" s="17">
        <f t="shared" si="262"/>
        <v>0</v>
      </c>
      <c r="EW105" s="17">
        <f t="shared" si="263"/>
        <v>0</v>
      </c>
      <c r="EX105" s="17">
        <f t="shared" si="264"/>
        <v>0</v>
      </c>
      <c r="EY105" s="17">
        <f t="shared" si="265"/>
        <v>0</v>
      </c>
      <c r="EZ105" s="17">
        <f t="shared" si="266"/>
        <v>0</v>
      </c>
      <c r="FA105" s="17">
        <f t="shared" si="267"/>
        <v>0</v>
      </c>
      <c r="FB105" s="17">
        <f t="shared" si="268"/>
        <v>0</v>
      </c>
      <c r="FC105" s="17">
        <f t="shared" si="269"/>
        <v>0</v>
      </c>
      <c r="FD105" s="17">
        <f t="shared" si="270"/>
        <v>0</v>
      </c>
    </row>
    <row r="106" spans="1:160" x14ac:dyDescent="0.25">
      <c r="A106">
        <v>100</v>
      </c>
      <c r="X106">
        <f t="shared" si="138"/>
        <v>0</v>
      </c>
      <c r="Y106">
        <f t="shared" si="136"/>
        <v>0</v>
      </c>
      <c r="Z106">
        <f t="shared" si="139"/>
        <v>0</v>
      </c>
      <c r="AA106">
        <f t="shared" si="140"/>
        <v>0</v>
      </c>
      <c r="AB106">
        <f t="shared" si="141"/>
        <v>0</v>
      </c>
      <c r="AC106">
        <f t="shared" si="142"/>
        <v>0</v>
      </c>
      <c r="AD106">
        <f t="shared" si="143"/>
        <v>0</v>
      </c>
      <c r="AE106">
        <f t="shared" si="144"/>
        <v>0</v>
      </c>
      <c r="AF106">
        <f t="shared" si="145"/>
        <v>0</v>
      </c>
      <c r="AG106">
        <f t="shared" si="146"/>
        <v>0</v>
      </c>
      <c r="AH106">
        <f t="shared" si="147"/>
        <v>0</v>
      </c>
      <c r="AI106">
        <f t="shared" si="148"/>
        <v>0</v>
      </c>
      <c r="AJ106">
        <f t="shared" si="149"/>
        <v>0</v>
      </c>
      <c r="AK106">
        <f t="shared" si="150"/>
        <v>0</v>
      </c>
      <c r="AL106">
        <f t="shared" si="137"/>
        <v>0</v>
      </c>
      <c r="AN106" s="17">
        <f t="shared" si="151"/>
        <v>0</v>
      </c>
      <c r="AO106" s="17">
        <f t="shared" si="152"/>
        <v>0</v>
      </c>
      <c r="AP106" s="17">
        <f t="shared" si="153"/>
        <v>0</v>
      </c>
      <c r="AQ106" s="17">
        <f t="shared" si="154"/>
        <v>0</v>
      </c>
      <c r="AR106" s="17">
        <f t="shared" si="155"/>
        <v>0</v>
      </c>
      <c r="AS106" s="17">
        <f t="shared" si="156"/>
        <v>0</v>
      </c>
      <c r="AT106" s="17">
        <f t="shared" si="157"/>
        <v>0</v>
      </c>
      <c r="AU106" s="17">
        <f t="shared" si="158"/>
        <v>0</v>
      </c>
      <c r="AW106" s="17">
        <f t="shared" si="159"/>
        <v>0</v>
      </c>
      <c r="AX106" s="17">
        <f t="shared" si="160"/>
        <v>0</v>
      </c>
      <c r="AY106" s="17">
        <f t="shared" si="161"/>
        <v>0</v>
      </c>
      <c r="AZ106" s="17">
        <f t="shared" si="162"/>
        <v>0</v>
      </c>
      <c r="BA106" s="17">
        <f t="shared" si="163"/>
        <v>0</v>
      </c>
      <c r="BB106" s="17">
        <f t="shared" si="164"/>
        <v>0</v>
      </c>
      <c r="BC106" s="17">
        <f t="shared" si="165"/>
        <v>0</v>
      </c>
      <c r="BD106" s="17">
        <f t="shared" si="166"/>
        <v>0</v>
      </c>
      <c r="BE106" s="17">
        <f t="shared" si="167"/>
        <v>0</v>
      </c>
      <c r="BF106" s="17">
        <f t="shared" si="168"/>
        <v>0</v>
      </c>
      <c r="BG106" s="17">
        <f t="shared" si="169"/>
        <v>0</v>
      </c>
      <c r="BH106" s="17">
        <f t="shared" si="170"/>
        <v>0</v>
      </c>
      <c r="BI106" s="17">
        <f t="shared" si="171"/>
        <v>0</v>
      </c>
      <c r="BJ106" s="17">
        <f t="shared" si="172"/>
        <v>0</v>
      </c>
      <c r="BK106" s="17">
        <f t="shared" si="173"/>
        <v>0</v>
      </c>
      <c r="BL106" s="17">
        <f t="shared" si="174"/>
        <v>0</v>
      </c>
      <c r="BM106" s="17">
        <f t="shared" si="175"/>
        <v>0</v>
      </c>
      <c r="BN106" s="17">
        <f t="shared" si="176"/>
        <v>0</v>
      </c>
      <c r="BO106" s="17">
        <f t="shared" si="177"/>
        <v>0</v>
      </c>
      <c r="BP106" s="17">
        <f t="shared" si="178"/>
        <v>0</v>
      </c>
      <c r="BQ106" s="17">
        <f t="shared" si="179"/>
        <v>0</v>
      </c>
      <c r="BR106" s="17">
        <f t="shared" si="180"/>
        <v>0</v>
      </c>
      <c r="BS106" s="17">
        <f t="shared" si="181"/>
        <v>0</v>
      </c>
      <c r="BT106" s="17">
        <f t="shared" si="182"/>
        <v>0</v>
      </c>
      <c r="BU106" s="17">
        <f t="shared" si="183"/>
        <v>0</v>
      </c>
      <c r="BV106" s="17">
        <f t="shared" si="184"/>
        <v>0</v>
      </c>
      <c r="BW106" s="17">
        <f t="shared" si="185"/>
        <v>0</v>
      </c>
      <c r="BX106" s="17">
        <f t="shared" si="186"/>
        <v>0</v>
      </c>
      <c r="BY106" s="17">
        <f t="shared" si="187"/>
        <v>0</v>
      </c>
      <c r="BZ106" s="17">
        <f t="shared" si="188"/>
        <v>0</v>
      </c>
      <c r="CA106" s="17">
        <f t="shared" si="189"/>
        <v>0</v>
      </c>
      <c r="CB106" s="17">
        <f t="shared" si="190"/>
        <v>0</v>
      </c>
      <c r="CC106" s="17">
        <f t="shared" si="191"/>
        <v>0</v>
      </c>
      <c r="CD106" s="17">
        <f t="shared" si="192"/>
        <v>0</v>
      </c>
      <c r="CE106" s="17">
        <f t="shared" si="193"/>
        <v>0</v>
      </c>
      <c r="CF106" s="17">
        <f t="shared" si="194"/>
        <v>0</v>
      </c>
      <c r="CG106" s="17">
        <f t="shared" si="195"/>
        <v>0</v>
      </c>
      <c r="CH106" s="17">
        <f t="shared" si="196"/>
        <v>0</v>
      </c>
      <c r="CI106" s="17">
        <f t="shared" si="197"/>
        <v>0</v>
      </c>
      <c r="CJ106" s="17">
        <f t="shared" si="198"/>
        <v>0</v>
      </c>
      <c r="CK106" s="17">
        <f t="shared" si="199"/>
        <v>0</v>
      </c>
      <c r="CL106" s="17">
        <f t="shared" si="200"/>
        <v>0</v>
      </c>
      <c r="CM106" s="17">
        <f t="shared" si="201"/>
        <v>0</v>
      </c>
      <c r="CN106" s="17">
        <f t="shared" si="202"/>
        <v>0</v>
      </c>
      <c r="CO106" s="17">
        <f t="shared" si="203"/>
        <v>0</v>
      </c>
      <c r="CP106" s="17">
        <f t="shared" si="204"/>
        <v>0</v>
      </c>
      <c r="CQ106" s="17">
        <f t="shared" si="205"/>
        <v>0</v>
      </c>
      <c r="CR106" s="17">
        <f t="shared" si="206"/>
        <v>0</v>
      </c>
      <c r="CS106" s="17">
        <f t="shared" si="207"/>
        <v>0</v>
      </c>
      <c r="CT106" s="17">
        <f t="shared" si="208"/>
        <v>0</v>
      </c>
      <c r="CU106" s="17">
        <f t="shared" si="209"/>
        <v>0</v>
      </c>
      <c r="CV106" s="17">
        <f t="shared" si="210"/>
        <v>0</v>
      </c>
      <c r="CW106" s="17">
        <f t="shared" si="211"/>
        <v>0</v>
      </c>
      <c r="CX106" s="17">
        <f t="shared" si="212"/>
        <v>0</v>
      </c>
      <c r="CY106" s="17">
        <f t="shared" si="213"/>
        <v>0</v>
      </c>
      <c r="CZ106" s="17">
        <f t="shared" si="214"/>
        <v>0</v>
      </c>
      <c r="DA106" s="17">
        <f t="shared" si="215"/>
        <v>0</v>
      </c>
      <c r="DB106" s="17">
        <f t="shared" si="216"/>
        <v>0</v>
      </c>
      <c r="DC106" s="17">
        <f t="shared" si="217"/>
        <v>0</v>
      </c>
      <c r="DD106" s="17">
        <f t="shared" si="218"/>
        <v>0</v>
      </c>
      <c r="DE106" s="17">
        <f t="shared" si="219"/>
        <v>0</v>
      </c>
      <c r="DF106" s="17">
        <f t="shared" si="220"/>
        <v>0</v>
      </c>
      <c r="DG106" s="17">
        <f t="shared" si="221"/>
        <v>0</v>
      </c>
      <c r="DH106" s="17">
        <f t="shared" si="222"/>
        <v>0</v>
      </c>
      <c r="DI106" s="17">
        <f t="shared" si="223"/>
        <v>0</v>
      </c>
      <c r="DJ106" s="17">
        <f t="shared" si="224"/>
        <v>0</v>
      </c>
      <c r="DK106" s="17">
        <f t="shared" si="225"/>
        <v>0</v>
      </c>
      <c r="DL106" s="17">
        <f t="shared" si="226"/>
        <v>0</v>
      </c>
      <c r="DM106" s="17">
        <f t="shared" si="227"/>
        <v>0</v>
      </c>
      <c r="DN106" s="17">
        <f t="shared" si="228"/>
        <v>0</v>
      </c>
      <c r="DO106" s="17">
        <f t="shared" si="229"/>
        <v>0</v>
      </c>
      <c r="DP106" s="17">
        <f t="shared" si="230"/>
        <v>0</v>
      </c>
      <c r="DQ106" s="17">
        <f t="shared" si="231"/>
        <v>0</v>
      </c>
      <c r="DR106" s="17">
        <f t="shared" si="232"/>
        <v>0</v>
      </c>
      <c r="DS106" s="17">
        <f t="shared" si="233"/>
        <v>0</v>
      </c>
      <c r="DT106" s="17">
        <f t="shared" si="234"/>
        <v>0</v>
      </c>
      <c r="DU106" s="17">
        <f t="shared" si="235"/>
        <v>0</v>
      </c>
      <c r="DV106" s="17">
        <f t="shared" si="236"/>
        <v>0</v>
      </c>
      <c r="DW106" s="17">
        <f t="shared" si="237"/>
        <v>0</v>
      </c>
      <c r="DX106" s="17">
        <f t="shared" si="238"/>
        <v>0</v>
      </c>
      <c r="DY106" s="17">
        <f t="shared" si="239"/>
        <v>0</v>
      </c>
      <c r="DZ106" s="17">
        <f t="shared" si="240"/>
        <v>0</v>
      </c>
      <c r="EA106" s="17">
        <f t="shared" si="241"/>
        <v>0</v>
      </c>
      <c r="EB106" s="17">
        <f t="shared" si="242"/>
        <v>0</v>
      </c>
      <c r="EC106" s="17">
        <f t="shared" si="243"/>
        <v>0</v>
      </c>
      <c r="ED106" s="17">
        <f t="shared" si="244"/>
        <v>0</v>
      </c>
      <c r="EE106" s="17">
        <f t="shared" si="245"/>
        <v>0</v>
      </c>
      <c r="EF106" s="17">
        <f t="shared" si="246"/>
        <v>0</v>
      </c>
      <c r="EG106" s="17">
        <f t="shared" si="247"/>
        <v>0</v>
      </c>
      <c r="EH106" s="17">
        <f t="shared" si="248"/>
        <v>0</v>
      </c>
      <c r="EI106" s="17">
        <f t="shared" si="249"/>
        <v>0</v>
      </c>
      <c r="EJ106" s="17">
        <f t="shared" si="250"/>
        <v>0</v>
      </c>
      <c r="EK106" s="17">
        <f t="shared" si="251"/>
        <v>0</v>
      </c>
      <c r="EL106" s="17">
        <f t="shared" si="252"/>
        <v>0</v>
      </c>
      <c r="EM106" s="17">
        <f t="shared" si="253"/>
        <v>0</v>
      </c>
      <c r="EN106" s="17">
        <f t="shared" si="254"/>
        <v>0</v>
      </c>
      <c r="EO106" s="17">
        <f t="shared" si="255"/>
        <v>0</v>
      </c>
      <c r="EP106" s="17">
        <f t="shared" si="256"/>
        <v>0</v>
      </c>
      <c r="EQ106" s="17">
        <f t="shared" si="257"/>
        <v>0</v>
      </c>
      <c r="ER106" s="17">
        <f t="shared" si="258"/>
        <v>0</v>
      </c>
      <c r="ES106" s="17">
        <f t="shared" si="259"/>
        <v>0</v>
      </c>
      <c r="ET106" s="17">
        <f t="shared" si="260"/>
        <v>0</v>
      </c>
      <c r="EU106" s="17">
        <f t="shared" si="261"/>
        <v>0</v>
      </c>
      <c r="EV106" s="17">
        <f t="shared" si="262"/>
        <v>0</v>
      </c>
      <c r="EW106" s="17">
        <f t="shared" si="263"/>
        <v>0</v>
      </c>
      <c r="EX106" s="17">
        <f t="shared" si="264"/>
        <v>0</v>
      </c>
      <c r="EY106" s="17">
        <f t="shared" si="265"/>
        <v>0</v>
      </c>
      <c r="EZ106" s="17">
        <f t="shared" si="266"/>
        <v>0</v>
      </c>
      <c r="FA106" s="17">
        <f t="shared" si="267"/>
        <v>0</v>
      </c>
      <c r="FB106" s="17">
        <f t="shared" si="268"/>
        <v>0</v>
      </c>
      <c r="FC106" s="17">
        <f t="shared" si="269"/>
        <v>0</v>
      </c>
      <c r="FD106" s="17">
        <f t="shared" si="270"/>
        <v>0</v>
      </c>
    </row>
    <row r="107" spans="1:160" x14ac:dyDescent="0.25">
      <c r="A107">
        <v>101</v>
      </c>
      <c r="X107">
        <f t="shared" si="138"/>
        <v>0</v>
      </c>
      <c r="Y107">
        <f t="shared" si="136"/>
        <v>0</v>
      </c>
      <c r="Z107">
        <f t="shared" si="139"/>
        <v>0</v>
      </c>
      <c r="AA107">
        <f t="shared" si="140"/>
        <v>0</v>
      </c>
      <c r="AB107">
        <f t="shared" si="141"/>
        <v>0</v>
      </c>
      <c r="AC107">
        <f t="shared" si="142"/>
        <v>0</v>
      </c>
      <c r="AD107">
        <f t="shared" si="143"/>
        <v>0</v>
      </c>
      <c r="AE107">
        <f t="shared" si="144"/>
        <v>0</v>
      </c>
      <c r="AF107">
        <f t="shared" si="145"/>
        <v>0</v>
      </c>
      <c r="AG107">
        <f t="shared" si="146"/>
        <v>0</v>
      </c>
      <c r="AH107">
        <f t="shared" si="147"/>
        <v>0</v>
      </c>
      <c r="AI107">
        <f t="shared" si="148"/>
        <v>0</v>
      </c>
      <c r="AJ107">
        <f t="shared" si="149"/>
        <v>0</v>
      </c>
      <c r="AK107">
        <f t="shared" si="150"/>
        <v>0</v>
      </c>
      <c r="AL107">
        <f t="shared" si="137"/>
        <v>0</v>
      </c>
      <c r="AN107" s="17">
        <f t="shared" si="151"/>
        <v>0</v>
      </c>
      <c r="AO107" s="17">
        <f t="shared" si="152"/>
        <v>0</v>
      </c>
      <c r="AP107" s="17">
        <f t="shared" si="153"/>
        <v>0</v>
      </c>
      <c r="AQ107" s="17">
        <f t="shared" si="154"/>
        <v>0</v>
      </c>
      <c r="AR107" s="17">
        <f t="shared" si="155"/>
        <v>0</v>
      </c>
      <c r="AS107" s="17">
        <f t="shared" si="156"/>
        <v>0</v>
      </c>
      <c r="AT107" s="17">
        <f t="shared" si="157"/>
        <v>0</v>
      </c>
      <c r="AU107" s="17">
        <f t="shared" si="158"/>
        <v>0</v>
      </c>
      <c r="AW107" s="17">
        <f t="shared" si="159"/>
        <v>0</v>
      </c>
      <c r="AX107" s="17">
        <f t="shared" si="160"/>
        <v>0</v>
      </c>
      <c r="AY107" s="17">
        <f t="shared" si="161"/>
        <v>0</v>
      </c>
      <c r="AZ107" s="17">
        <f t="shared" si="162"/>
        <v>0</v>
      </c>
      <c r="BA107" s="17">
        <f t="shared" si="163"/>
        <v>0</v>
      </c>
      <c r="BB107" s="17">
        <f t="shared" si="164"/>
        <v>0</v>
      </c>
      <c r="BC107" s="17">
        <f t="shared" si="165"/>
        <v>0</v>
      </c>
      <c r="BD107" s="17">
        <f t="shared" si="166"/>
        <v>0</v>
      </c>
      <c r="BE107" s="17">
        <f t="shared" si="167"/>
        <v>0</v>
      </c>
      <c r="BF107" s="17">
        <f t="shared" si="168"/>
        <v>0</v>
      </c>
      <c r="BG107" s="17">
        <f t="shared" si="169"/>
        <v>0</v>
      </c>
      <c r="BH107" s="17">
        <f t="shared" si="170"/>
        <v>0</v>
      </c>
      <c r="BI107" s="17">
        <f t="shared" si="171"/>
        <v>0</v>
      </c>
      <c r="BJ107" s="17">
        <f t="shared" si="172"/>
        <v>0</v>
      </c>
      <c r="BK107" s="17">
        <f t="shared" si="173"/>
        <v>0</v>
      </c>
      <c r="BL107" s="17">
        <f t="shared" si="174"/>
        <v>0</v>
      </c>
      <c r="BM107" s="17">
        <f t="shared" si="175"/>
        <v>0</v>
      </c>
      <c r="BN107" s="17">
        <f t="shared" si="176"/>
        <v>0</v>
      </c>
      <c r="BO107" s="17">
        <f t="shared" si="177"/>
        <v>0</v>
      </c>
      <c r="BP107" s="17">
        <f t="shared" si="178"/>
        <v>0</v>
      </c>
      <c r="BQ107" s="17">
        <f t="shared" si="179"/>
        <v>0</v>
      </c>
      <c r="BR107" s="17">
        <f t="shared" si="180"/>
        <v>0</v>
      </c>
      <c r="BS107" s="17">
        <f t="shared" si="181"/>
        <v>0</v>
      </c>
      <c r="BT107" s="17">
        <f t="shared" si="182"/>
        <v>0</v>
      </c>
      <c r="BU107" s="17">
        <f t="shared" si="183"/>
        <v>0</v>
      </c>
      <c r="BV107" s="17">
        <f t="shared" si="184"/>
        <v>0</v>
      </c>
      <c r="BW107" s="17">
        <f t="shared" si="185"/>
        <v>0</v>
      </c>
      <c r="BX107" s="17">
        <f t="shared" si="186"/>
        <v>0</v>
      </c>
      <c r="BY107" s="17">
        <f t="shared" si="187"/>
        <v>0</v>
      </c>
      <c r="BZ107" s="17">
        <f t="shared" si="188"/>
        <v>0</v>
      </c>
      <c r="CA107" s="17">
        <f t="shared" si="189"/>
        <v>0</v>
      </c>
      <c r="CB107" s="17">
        <f t="shared" si="190"/>
        <v>0</v>
      </c>
      <c r="CC107" s="17">
        <f t="shared" si="191"/>
        <v>0</v>
      </c>
      <c r="CD107" s="17">
        <f t="shared" si="192"/>
        <v>0</v>
      </c>
      <c r="CE107" s="17">
        <f t="shared" si="193"/>
        <v>0</v>
      </c>
      <c r="CF107" s="17">
        <f t="shared" si="194"/>
        <v>0</v>
      </c>
      <c r="CG107" s="17">
        <f t="shared" si="195"/>
        <v>0</v>
      </c>
      <c r="CH107" s="17">
        <f t="shared" si="196"/>
        <v>0</v>
      </c>
      <c r="CI107" s="17">
        <f t="shared" si="197"/>
        <v>0</v>
      </c>
      <c r="CJ107" s="17">
        <f t="shared" si="198"/>
        <v>0</v>
      </c>
      <c r="CK107" s="17">
        <f t="shared" si="199"/>
        <v>0</v>
      </c>
      <c r="CL107" s="17">
        <f t="shared" si="200"/>
        <v>0</v>
      </c>
      <c r="CM107" s="17">
        <f t="shared" si="201"/>
        <v>0</v>
      </c>
      <c r="CN107" s="17">
        <f t="shared" si="202"/>
        <v>0</v>
      </c>
      <c r="CO107" s="17">
        <f t="shared" si="203"/>
        <v>0</v>
      </c>
      <c r="CP107" s="17">
        <f t="shared" si="204"/>
        <v>0</v>
      </c>
      <c r="CQ107" s="17">
        <f t="shared" si="205"/>
        <v>0</v>
      </c>
      <c r="CR107" s="17">
        <f t="shared" si="206"/>
        <v>0</v>
      </c>
      <c r="CS107" s="17">
        <f t="shared" si="207"/>
        <v>0</v>
      </c>
      <c r="CT107" s="17">
        <f t="shared" si="208"/>
        <v>0</v>
      </c>
      <c r="CU107" s="17">
        <f t="shared" si="209"/>
        <v>0</v>
      </c>
      <c r="CV107" s="17">
        <f t="shared" si="210"/>
        <v>0</v>
      </c>
      <c r="CW107" s="17">
        <f t="shared" si="211"/>
        <v>0</v>
      </c>
      <c r="CX107" s="17">
        <f t="shared" si="212"/>
        <v>0</v>
      </c>
      <c r="CY107" s="17">
        <f t="shared" si="213"/>
        <v>0</v>
      </c>
      <c r="CZ107" s="17">
        <f t="shared" si="214"/>
        <v>0</v>
      </c>
      <c r="DA107" s="17">
        <f t="shared" si="215"/>
        <v>0</v>
      </c>
      <c r="DB107" s="17">
        <f t="shared" si="216"/>
        <v>0</v>
      </c>
      <c r="DC107" s="17">
        <f t="shared" si="217"/>
        <v>0</v>
      </c>
      <c r="DD107" s="17">
        <f t="shared" si="218"/>
        <v>0</v>
      </c>
      <c r="DE107" s="17">
        <f t="shared" si="219"/>
        <v>0</v>
      </c>
      <c r="DF107" s="17">
        <f t="shared" si="220"/>
        <v>0</v>
      </c>
      <c r="DG107" s="17">
        <f t="shared" si="221"/>
        <v>0</v>
      </c>
      <c r="DH107" s="17">
        <f t="shared" si="222"/>
        <v>0</v>
      </c>
      <c r="DI107" s="17">
        <f t="shared" si="223"/>
        <v>0</v>
      </c>
      <c r="DJ107" s="17">
        <f t="shared" si="224"/>
        <v>0</v>
      </c>
      <c r="DK107" s="17">
        <f t="shared" si="225"/>
        <v>0</v>
      </c>
      <c r="DL107" s="17">
        <f t="shared" si="226"/>
        <v>0</v>
      </c>
      <c r="DM107" s="17">
        <f t="shared" si="227"/>
        <v>0</v>
      </c>
      <c r="DN107" s="17">
        <f t="shared" si="228"/>
        <v>0</v>
      </c>
      <c r="DO107" s="17">
        <f t="shared" si="229"/>
        <v>0</v>
      </c>
      <c r="DP107" s="17">
        <f t="shared" si="230"/>
        <v>0</v>
      </c>
      <c r="DQ107" s="17">
        <f t="shared" si="231"/>
        <v>0</v>
      </c>
      <c r="DR107" s="17">
        <f t="shared" si="232"/>
        <v>0</v>
      </c>
      <c r="DS107" s="17">
        <f t="shared" si="233"/>
        <v>0</v>
      </c>
      <c r="DT107" s="17">
        <f t="shared" si="234"/>
        <v>0</v>
      </c>
      <c r="DU107" s="17">
        <f t="shared" si="235"/>
        <v>0</v>
      </c>
      <c r="DV107" s="17">
        <f t="shared" si="236"/>
        <v>0</v>
      </c>
      <c r="DW107" s="17">
        <f t="shared" si="237"/>
        <v>0</v>
      </c>
      <c r="DX107" s="17">
        <f t="shared" si="238"/>
        <v>0</v>
      </c>
      <c r="DY107" s="17">
        <f t="shared" si="239"/>
        <v>0</v>
      </c>
      <c r="DZ107" s="17">
        <f t="shared" si="240"/>
        <v>0</v>
      </c>
      <c r="EA107" s="17">
        <f t="shared" si="241"/>
        <v>0</v>
      </c>
      <c r="EB107" s="17">
        <f t="shared" si="242"/>
        <v>0</v>
      </c>
      <c r="EC107" s="17">
        <f t="shared" si="243"/>
        <v>0</v>
      </c>
      <c r="ED107" s="17">
        <f t="shared" si="244"/>
        <v>0</v>
      </c>
      <c r="EE107" s="17">
        <f t="shared" si="245"/>
        <v>0</v>
      </c>
      <c r="EF107" s="17">
        <f t="shared" si="246"/>
        <v>0</v>
      </c>
      <c r="EG107" s="17">
        <f t="shared" si="247"/>
        <v>0</v>
      </c>
      <c r="EH107" s="17">
        <f t="shared" si="248"/>
        <v>0</v>
      </c>
      <c r="EI107" s="17">
        <f t="shared" si="249"/>
        <v>0</v>
      </c>
      <c r="EJ107" s="17">
        <f t="shared" si="250"/>
        <v>0</v>
      </c>
      <c r="EK107" s="17">
        <f t="shared" si="251"/>
        <v>0</v>
      </c>
      <c r="EL107" s="17">
        <f t="shared" si="252"/>
        <v>0</v>
      </c>
      <c r="EM107" s="17">
        <f t="shared" si="253"/>
        <v>0</v>
      </c>
      <c r="EN107" s="17">
        <f t="shared" si="254"/>
        <v>0</v>
      </c>
      <c r="EO107" s="17">
        <f t="shared" si="255"/>
        <v>0</v>
      </c>
      <c r="EP107" s="17">
        <f t="shared" si="256"/>
        <v>0</v>
      </c>
      <c r="EQ107" s="17">
        <f t="shared" si="257"/>
        <v>0</v>
      </c>
      <c r="ER107" s="17">
        <f t="shared" si="258"/>
        <v>0</v>
      </c>
      <c r="ES107" s="17">
        <f t="shared" si="259"/>
        <v>0</v>
      </c>
      <c r="ET107" s="17">
        <f t="shared" si="260"/>
        <v>0</v>
      </c>
      <c r="EU107" s="17">
        <f t="shared" si="261"/>
        <v>0</v>
      </c>
      <c r="EV107" s="17">
        <f t="shared" si="262"/>
        <v>0</v>
      </c>
      <c r="EW107" s="17">
        <f t="shared" si="263"/>
        <v>0</v>
      </c>
      <c r="EX107" s="17">
        <f t="shared" si="264"/>
        <v>0</v>
      </c>
      <c r="EY107" s="17">
        <f t="shared" si="265"/>
        <v>0</v>
      </c>
      <c r="EZ107" s="17">
        <f t="shared" si="266"/>
        <v>0</v>
      </c>
      <c r="FA107" s="17">
        <f t="shared" si="267"/>
        <v>0</v>
      </c>
      <c r="FB107" s="17">
        <f t="shared" si="268"/>
        <v>0</v>
      </c>
      <c r="FC107" s="17">
        <f t="shared" si="269"/>
        <v>0</v>
      </c>
      <c r="FD107" s="17">
        <f t="shared" si="270"/>
        <v>0</v>
      </c>
    </row>
    <row r="108" spans="1:160" x14ac:dyDescent="0.25">
      <c r="A108">
        <v>102</v>
      </c>
      <c r="X108">
        <f t="shared" si="138"/>
        <v>0</v>
      </c>
      <c r="Y108">
        <f t="shared" si="136"/>
        <v>0</v>
      </c>
      <c r="Z108">
        <f t="shared" si="139"/>
        <v>0</v>
      </c>
      <c r="AA108">
        <f t="shared" si="140"/>
        <v>0</v>
      </c>
      <c r="AB108">
        <f t="shared" si="141"/>
        <v>0</v>
      </c>
      <c r="AC108">
        <f t="shared" si="142"/>
        <v>0</v>
      </c>
      <c r="AD108">
        <f t="shared" si="143"/>
        <v>0</v>
      </c>
      <c r="AE108">
        <f t="shared" si="144"/>
        <v>0</v>
      </c>
      <c r="AF108">
        <f t="shared" si="145"/>
        <v>0</v>
      </c>
      <c r="AG108">
        <f t="shared" si="146"/>
        <v>0</v>
      </c>
      <c r="AH108">
        <f t="shared" si="147"/>
        <v>0</v>
      </c>
      <c r="AI108">
        <f t="shared" si="148"/>
        <v>0</v>
      </c>
      <c r="AJ108">
        <f t="shared" si="149"/>
        <v>0</v>
      </c>
      <c r="AK108">
        <f t="shared" si="150"/>
        <v>0</v>
      </c>
      <c r="AL108">
        <f t="shared" si="137"/>
        <v>0</v>
      </c>
      <c r="AN108" s="17">
        <f t="shared" si="151"/>
        <v>0</v>
      </c>
      <c r="AO108" s="17">
        <f t="shared" si="152"/>
        <v>0</v>
      </c>
      <c r="AP108" s="17">
        <f t="shared" si="153"/>
        <v>0</v>
      </c>
      <c r="AQ108" s="17">
        <f t="shared" si="154"/>
        <v>0</v>
      </c>
      <c r="AR108" s="17">
        <f t="shared" si="155"/>
        <v>0</v>
      </c>
      <c r="AS108" s="17">
        <f t="shared" si="156"/>
        <v>0</v>
      </c>
      <c r="AT108" s="17">
        <f t="shared" si="157"/>
        <v>0</v>
      </c>
      <c r="AU108" s="17">
        <f t="shared" si="158"/>
        <v>0</v>
      </c>
      <c r="AW108" s="17">
        <f t="shared" si="159"/>
        <v>0</v>
      </c>
      <c r="AX108" s="17">
        <f t="shared" si="160"/>
        <v>0</v>
      </c>
      <c r="AY108" s="17">
        <f t="shared" si="161"/>
        <v>0</v>
      </c>
      <c r="AZ108" s="17">
        <f t="shared" si="162"/>
        <v>0</v>
      </c>
      <c r="BA108" s="17">
        <f t="shared" si="163"/>
        <v>0</v>
      </c>
      <c r="BB108" s="17">
        <f t="shared" si="164"/>
        <v>0</v>
      </c>
      <c r="BC108" s="17">
        <f t="shared" si="165"/>
        <v>0</v>
      </c>
      <c r="BD108" s="17">
        <f t="shared" si="166"/>
        <v>0</v>
      </c>
      <c r="BE108" s="17">
        <f t="shared" si="167"/>
        <v>0</v>
      </c>
      <c r="BF108" s="17">
        <f t="shared" si="168"/>
        <v>0</v>
      </c>
      <c r="BG108" s="17">
        <f t="shared" si="169"/>
        <v>0</v>
      </c>
      <c r="BH108" s="17">
        <f t="shared" si="170"/>
        <v>0</v>
      </c>
      <c r="BI108" s="17">
        <f t="shared" si="171"/>
        <v>0</v>
      </c>
      <c r="BJ108" s="17">
        <f t="shared" si="172"/>
        <v>0</v>
      </c>
      <c r="BK108" s="17">
        <f t="shared" si="173"/>
        <v>0</v>
      </c>
      <c r="BL108" s="17">
        <f t="shared" si="174"/>
        <v>0</v>
      </c>
      <c r="BM108" s="17">
        <f t="shared" si="175"/>
        <v>0</v>
      </c>
      <c r="BN108" s="17">
        <f t="shared" si="176"/>
        <v>0</v>
      </c>
      <c r="BO108" s="17">
        <f t="shared" si="177"/>
        <v>0</v>
      </c>
      <c r="BP108" s="17">
        <f t="shared" si="178"/>
        <v>0</v>
      </c>
      <c r="BQ108" s="17">
        <f t="shared" si="179"/>
        <v>0</v>
      </c>
      <c r="BR108" s="17">
        <f t="shared" si="180"/>
        <v>0</v>
      </c>
      <c r="BS108" s="17">
        <f t="shared" si="181"/>
        <v>0</v>
      </c>
      <c r="BT108" s="17">
        <f t="shared" si="182"/>
        <v>0</v>
      </c>
      <c r="BU108" s="17">
        <f t="shared" si="183"/>
        <v>0</v>
      </c>
      <c r="BV108" s="17">
        <f t="shared" si="184"/>
        <v>0</v>
      </c>
      <c r="BW108" s="17">
        <f t="shared" si="185"/>
        <v>0</v>
      </c>
      <c r="BX108" s="17">
        <f t="shared" si="186"/>
        <v>0</v>
      </c>
      <c r="BY108" s="17">
        <f t="shared" si="187"/>
        <v>0</v>
      </c>
      <c r="BZ108" s="17">
        <f t="shared" si="188"/>
        <v>0</v>
      </c>
      <c r="CA108" s="17">
        <f t="shared" si="189"/>
        <v>0</v>
      </c>
      <c r="CB108" s="17">
        <f t="shared" si="190"/>
        <v>0</v>
      </c>
      <c r="CC108" s="17">
        <f t="shared" si="191"/>
        <v>0</v>
      </c>
      <c r="CD108" s="17">
        <f t="shared" si="192"/>
        <v>0</v>
      </c>
      <c r="CE108" s="17">
        <f t="shared" si="193"/>
        <v>0</v>
      </c>
      <c r="CF108" s="17">
        <f t="shared" si="194"/>
        <v>0</v>
      </c>
      <c r="CG108" s="17">
        <f t="shared" si="195"/>
        <v>0</v>
      </c>
      <c r="CH108" s="17">
        <f t="shared" si="196"/>
        <v>0</v>
      </c>
      <c r="CI108" s="17">
        <f t="shared" si="197"/>
        <v>0</v>
      </c>
      <c r="CJ108" s="17">
        <f t="shared" si="198"/>
        <v>0</v>
      </c>
      <c r="CK108" s="17">
        <f t="shared" si="199"/>
        <v>0</v>
      </c>
      <c r="CL108" s="17">
        <f t="shared" si="200"/>
        <v>0</v>
      </c>
      <c r="CM108" s="17">
        <f t="shared" si="201"/>
        <v>0</v>
      </c>
      <c r="CN108" s="17">
        <f t="shared" si="202"/>
        <v>0</v>
      </c>
      <c r="CO108" s="17">
        <f t="shared" si="203"/>
        <v>0</v>
      </c>
      <c r="CP108" s="17">
        <f t="shared" si="204"/>
        <v>0</v>
      </c>
      <c r="CQ108" s="17">
        <f t="shared" si="205"/>
        <v>0</v>
      </c>
      <c r="CR108" s="17">
        <f t="shared" si="206"/>
        <v>0</v>
      </c>
      <c r="CS108" s="17">
        <f t="shared" si="207"/>
        <v>0</v>
      </c>
      <c r="CT108" s="17">
        <f t="shared" si="208"/>
        <v>0</v>
      </c>
      <c r="CU108" s="17">
        <f t="shared" si="209"/>
        <v>0</v>
      </c>
      <c r="CV108" s="17">
        <f t="shared" si="210"/>
        <v>0</v>
      </c>
      <c r="CW108" s="17">
        <f t="shared" si="211"/>
        <v>0</v>
      </c>
      <c r="CX108" s="17">
        <f t="shared" si="212"/>
        <v>0</v>
      </c>
      <c r="CY108" s="17">
        <f t="shared" si="213"/>
        <v>0</v>
      </c>
      <c r="CZ108" s="17">
        <f t="shared" si="214"/>
        <v>0</v>
      </c>
      <c r="DA108" s="17">
        <f t="shared" si="215"/>
        <v>0</v>
      </c>
      <c r="DB108" s="17">
        <f t="shared" si="216"/>
        <v>0</v>
      </c>
      <c r="DC108" s="17">
        <f t="shared" si="217"/>
        <v>0</v>
      </c>
      <c r="DD108" s="17">
        <f t="shared" si="218"/>
        <v>0</v>
      </c>
      <c r="DE108" s="17">
        <f t="shared" si="219"/>
        <v>0</v>
      </c>
      <c r="DF108" s="17">
        <f t="shared" si="220"/>
        <v>0</v>
      </c>
      <c r="DG108" s="17">
        <f t="shared" si="221"/>
        <v>0</v>
      </c>
      <c r="DH108" s="17">
        <f t="shared" si="222"/>
        <v>0</v>
      </c>
      <c r="DI108" s="17">
        <f t="shared" si="223"/>
        <v>0</v>
      </c>
      <c r="DJ108" s="17">
        <f t="shared" si="224"/>
        <v>0</v>
      </c>
      <c r="DK108" s="17">
        <f t="shared" si="225"/>
        <v>0</v>
      </c>
      <c r="DL108" s="17">
        <f t="shared" si="226"/>
        <v>0</v>
      </c>
      <c r="DM108" s="17">
        <f t="shared" si="227"/>
        <v>0</v>
      </c>
      <c r="DN108" s="17">
        <f t="shared" si="228"/>
        <v>0</v>
      </c>
      <c r="DO108" s="17">
        <f t="shared" si="229"/>
        <v>0</v>
      </c>
      <c r="DP108" s="17">
        <f t="shared" si="230"/>
        <v>0</v>
      </c>
      <c r="DQ108" s="17">
        <f t="shared" si="231"/>
        <v>0</v>
      </c>
      <c r="DR108" s="17">
        <f t="shared" si="232"/>
        <v>0</v>
      </c>
      <c r="DS108" s="17">
        <f t="shared" si="233"/>
        <v>0</v>
      </c>
      <c r="DT108" s="17">
        <f t="shared" si="234"/>
        <v>0</v>
      </c>
      <c r="DU108" s="17">
        <f t="shared" si="235"/>
        <v>0</v>
      </c>
      <c r="DV108" s="17">
        <f t="shared" si="236"/>
        <v>0</v>
      </c>
      <c r="DW108" s="17">
        <f t="shared" si="237"/>
        <v>0</v>
      </c>
      <c r="DX108" s="17">
        <f t="shared" si="238"/>
        <v>0</v>
      </c>
      <c r="DY108" s="17">
        <f t="shared" si="239"/>
        <v>0</v>
      </c>
      <c r="DZ108" s="17">
        <f t="shared" si="240"/>
        <v>0</v>
      </c>
      <c r="EA108" s="17">
        <f t="shared" si="241"/>
        <v>0</v>
      </c>
      <c r="EB108" s="17">
        <f t="shared" si="242"/>
        <v>0</v>
      </c>
      <c r="EC108" s="17">
        <f t="shared" si="243"/>
        <v>0</v>
      </c>
      <c r="ED108" s="17">
        <f t="shared" si="244"/>
        <v>0</v>
      </c>
      <c r="EE108" s="17">
        <f t="shared" si="245"/>
        <v>0</v>
      </c>
      <c r="EF108" s="17">
        <f t="shared" si="246"/>
        <v>0</v>
      </c>
      <c r="EG108" s="17">
        <f t="shared" si="247"/>
        <v>0</v>
      </c>
      <c r="EH108" s="17">
        <f t="shared" si="248"/>
        <v>0</v>
      </c>
      <c r="EI108" s="17">
        <f t="shared" si="249"/>
        <v>0</v>
      </c>
      <c r="EJ108" s="17">
        <f t="shared" si="250"/>
        <v>0</v>
      </c>
      <c r="EK108" s="17">
        <f t="shared" si="251"/>
        <v>0</v>
      </c>
      <c r="EL108" s="17">
        <f t="shared" si="252"/>
        <v>0</v>
      </c>
      <c r="EM108" s="17">
        <f t="shared" si="253"/>
        <v>0</v>
      </c>
      <c r="EN108" s="17">
        <f t="shared" si="254"/>
        <v>0</v>
      </c>
      <c r="EO108" s="17">
        <f t="shared" si="255"/>
        <v>0</v>
      </c>
      <c r="EP108" s="17">
        <f t="shared" si="256"/>
        <v>0</v>
      </c>
      <c r="EQ108" s="17">
        <f t="shared" si="257"/>
        <v>0</v>
      </c>
      <c r="ER108" s="17">
        <f t="shared" si="258"/>
        <v>0</v>
      </c>
      <c r="ES108" s="17">
        <f t="shared" si="259"/>
        <v>0</v>
      </c>
      <c r="ET108" s="17">
        <f t="shared" si="260"/>
        <v>0</v>
      </c>
      <c r="EU108" s="17">
        <f t="shared" si="261"/>
        <v>0</v>
      </c>
      <c r="EV108" s="17">
        <f t="shared" si="262"/>
        <v>0</v>
      </c>
      <c r="EW108" s="17">
        <f t="shared" si="263"/>
        <v>0</v>
      </c>
      <c r="EX108" s="17">
        <f t="shared" si="264"/>
        <v>0</v>
      </c>
      <c r="EY108" s="17">
        <f t="shared" si="265"/>
        <v>0</v>
      </c>
      <c r="EZ108" s="17">
        <f t="shared" si="266"/>
        <v>0</v>
      </c>
      <c r="FA108" s="17">
        <f t="shared" si="267"/>
        <v>0</v>
      </c>
      <c r="FB108" s="17">
        <f t="shared" si="268"/>
        <v>0</v>
      </c>
      <c r="FC108" s="17">
        <f t="shared" si="269"/>
        <v>0</v>
      </c>
      <c r="FD108" s="17">
        <f t="shared" si="270"/>
        <v>0</v>
      </c>
    </row>
    <row r="109" spans="1:160" x14ac:dyDescent="0.25">
      <c r="A109">
        <v>103</v>
      </c>
      <c r="X109">
        <f t="shared" si="138"/>
        <v>0</v>
      </c>
      <c r="Y109">
        <f t="shared" si="136"/>
        <v>0</v>
      </c>
      <c r="Z109">
        <f t="shared" si="139"/>
        <v>0</v>
      </c>
      <c r="AA109">
        <f t="shared" si="140"/>
        <v>0</v>
      </c>
      <c r="AB109">
        <f t="shared" si="141"/>
        <v>0</v>
      </c>
      <c r="AC109">
        <f t="shared" si="142"/>
        <v>0</v>
      </c>
      <c r="AD109">
        <f t="shared" si="143"/>
        <v>0</v>
      </c>
      <c r="AE109">
        <f t="shared" si="144"/>
        <v>0</v>
      </c>
      <c r="AF109">
        <f t="shared" si="145"/>
        <v>0</v>
      </c>
      <c r="AG109">
        <f t="shared" si="146"/>
        <v>0</v>
      </c>
      <c r="AH109">
        <f t="shared" si="147"/>
        <v>0</v>
      </c>
      <c r="AI109">
        <f t="shared" si="148"/>
        <v>0</v>
      </c>
      <c r="AJ109">
        <f t="shared" si="149"/>
        <v>0</v>
      </c>
      <c r="AK109">
        <f t="shared" si="150"/>
        <v>0</v>
      </c>
      <c r="AL109">
        <f t="shared" si="137"/>
        <v>0</v>
      </c>
      <c r="AN109" s="17">
        <f t="shared" si="151"/>
        <v>0</v>
      </c>
      <c r="AO109" s="17">
        <f t="shared" si="152"/>
        <v>0</v>
      </c>
      <c r="AP109" s="17">
        <f t="shared" si="153"/>
        <v>0</v>
      </c>
      <c r="AQ109" s="17">
        <f t="shared" si="154"/>
        <v>0</v>
      </c>
      <c r="AR109" s="17">
        <f t="shared" si="155"/>
        <v>0</v>
      </c>
      <c r="AS109" s="17">
        <f t="shared" si="156"/>
        <v>0</v>
      </c>
      <c r="AT109" s="17">
        <f t="shared" si="157"/>
        <v>0</v>
      </c>
      <c r="AU109" s="17">
        <f t="shared" si="158"/>
        <v>0</v>
      </c>
      <c r="AW109" s="17">
        <f t="shared" si="159"/>
        <v>0</v>
      </c>
      <c r="AX109" s="17">
        <f t="shared" si="160"/>
        <v>0</v>
      </c>
      <c r="AY109" s="17">
        <f t="shared" si="161"/>
        <v>0</v>
      </c>
      <c r="AZ109" s="17">
        <f t="shared" si="162"/>
        <v>0</v>
      </c>
      <c r="BA109" s="17">
        <f t="shared" si="163"/>
        <v>0</v>
      </c>
      <c r="BB109" s="17">
        <f t="shared" si="164"/>
        <v>0</v>
      </c>
      <c r="BC109" s="17">
        <f t="shared" si="165"/>
        <v>0</v>
      </c>
      <c r="BD109" s="17">
        <f t="shared" si="166"/>
        <v>0</v>
      </c>
      <c r="BE109" s="17">
        <f t="shared" si="167"/>
        <v>0</v>
      </c>
      <c r="BF109" s="17">
        <f t="shared" si="168"/>
        <v>0</v>
      </c>
      <c r="BG109" s="17">
        <f t="shared" si="169"/>
        <v>0</v>
      </c>
      <c r="BH109" s="17">
        <f t="shared" si="170"/>
        <v>0</v>
      </c>
      <c r="BI109" s="17">
        <f t="shared" si="171"/>
        <v>0</v>
      </c>
      <c r="BJ109" s="17">
        <f t="shared" si="172"/>
        <v>0</v>
      </c>
      <c r="BK109" s="17">
        <f t="shared" si="173"/>
        <v>0</v>
      </c>
      <c r="BL109" s="17">
        <f t="shared" si="174"/>
        <v>0</v>
      </c>
      <c r="BM109" s="17">
        <f t="shared" si="175"/>
        <v>0</v>
      </c>
      <c r="BN109" s="17">
        <f t="shared" si="176"/>
        <v>0</v>
      </c>
      <c r="BO109" s="17">
        <f t="shared" si="177"/>
        <v>0</v>
      </c>
      <c r="BP109" s="17">
        <f t="shared" si="178"/>
        <v>0</v>
      </c>
      <c r="BQ109" s="17">
        <f t="shared" si="179"/>
        <v>0</v>
      </c>
      <c r="BR109" s="17">
        <f t="shared" si="180"/>
        <v>0</v>
      </c>
      <c r="BS109" s="17">
        <f t="shared" si="181"/>
        <v>0</v>
      </c>
      <c r="BT109" s="17">
        <f t="shared" si="182"/>
        <v>0</v>
      </c>
      <c r="BU109" s="17">
        <f t="shared" si="183"/>
        <v>0</v>
      </c>
      <c r="BV109" s="17">
        <f t="shared" si="184"/>
        <v>0</v>
      </c>
      <c r="BW109" s="17">
        <f t="shared" si="185"/>
        <v>0</v>
      </c>
      <c r="BX109" s="17">
        <f t="shared" si="186"/>
        <v>0</v>
      </c>
      <c r="BY109" s="17">
        <f t="shared" si="187"/>
        <v>0</v>
      </c>
      <c r="BZ109" s="17">
        <f t="shared" si="188"/>
        <v>0</v>
      </c>
      <c r="CA109" s="17">
        <f t="shared" si="189"/>
        <v>0</v>
      </c>
      <c r="CB109" s="17">
        <f t="shared" si="190"/>
        <v>0</v>
      </c>
      <c r="CC109" s="17">
        <f t="shared" si="191"/>
        <v>0</v>
      </c>
      <c r="CD109" s="17">
        <f t="shared" si="192"/>
        <v>0</v>
      </c>
      <c r="CE109" s="17">
        <f t="shared" si="193"/>
        <v>0</v>
      </c>
      <c r="CF109" s="17">
        <f t="shared" si="194"/>
        <v>0</v>
      </c>
      <c r="CG109" s="17">
        <f t="shared" si="195"/>
        <v>0</v>
      </c>
      <c r="CH109" s="17">
        <f t="shared" si="196"/>
        <v>0</v>
      </c>
      <c r="CI109" s="17">
        <f t="shared" si="197"/>
        <v>0</v>
      </c>
      <c r="CJ109" s="17">
        <f t="shared" si="198"/>
        <v>0</v>
      </c>
      <c r="CK109" s="17">
        <f t="shared" si="199"/>
        <v>0</v>
      </c>
      <c r="CL109" s="17">
        <f t="shared" si="200"/>
        <v>0</v>
      </c>
      <c r="CM109" s="17">
        <f t="shared" si="201"/>
        <v>0</v>
      </c>
      <c r="CN109" s="17">
        <f t="shared" si="202"/>
        <v>0</v>
      </c>
      <c r="CO109" s="17">
        <f t="shared" si="203"/>
        <v>0</v>
      </c>
      <c r="CP109" s="17">
        <f t="shared" si="204"/>
        <v>0</v>
      </c>
      <c r="CQ109" s="17">
        <f t="shared" si="205"/>
        <v>0</v>
      </c>
      <c r="CR109" s="17">
        <f t="shared" si="206"/>
        <v>0</v>
      </c>
      <c r="CS109" s="17">
        <f t="shared" si="207"/>
        <v>0</v>
      </c>
      <c r="CT109" s="17">
        <f t="shared" si="208"/>
        <v>0</v>
      </c>
      <c r="CU109" s="17">
        <f t="shared" si="209"/>
        <v>0</v>
      </c>
      <c r="CV109" s="17">
        <f t="shared" si="210"/>
        <v>0</v>
      </c>
      <c r="CW109" s="17">
        <f t="shared" si="211"/>
        <v>0</v>
      </c>
      <c r="CX109" s="17">
        <f t="shared" si="212"/>
        <v>0</v>
      </c>
      <c r="CY109" s="17">
        <f t="shared" si="213"/>
        <v>0</v>
      </c>
      <c r="CZ109" s="17">
        <f t="shared" si="214"/>
        <v>0</v>
      </c>
      <c r="DA109" s="17">
        <f t="shared" si="215"/>
        <v>0</v>
      </c>
      <c r="DB109" s="17">
        <f t="shared" si="216"/>
        <v>0</v>
      </c>
      <c r="DC109" s="17">
        <f t="shared" si="217"/>
        <v>0</v>
      </c>
      <c r="DD109" s="17">
        <f t="shared" si="218"/>
        <v>0</v>
      </c>
      <c r="DE109" s="17">
        <f t="shared" si="219"/>
        <v>0</v>
      </c>
      <c r="DF109" s="17">
        <f t="shared" si="220"/>
        <v>0</v>
      </c>
      <c r="DG109" s="17">
        <f t="shared" si="221"/>
        <v>0</v>
      </c>
      <c r="DH109" s="17">
        <f t="shared" si="222"/>
        <v>0</v>
      </c>
      <c r="DI109" s="17">
        <f t="shared" si="223"/>
        <v>0</v>
      </c>
      <c r="DJ109" s="17">
        <f t="shared" si="224"/>
        <v>0</v>
      </c>
      <c r="DK109" s="17">
        <f t="shared" si="225"/>
        <v>0</v>
      </c>
      <c r="DL109" s="17">
        <f t="shared" si="226"/>
        <v>0</v>
      </c>
      <c r="DM109" s="17">
        <f t="shared" si="227"/>
        <v>0</v>
      </c>
      <c r="DN109" s="17">
        <f t="shared" si="228"/>
        <v>0</v>
      </c>
      <c r="DO109" s="17">
        <f t="shared" si="229"/>
        <v>0</v>
      </c>
      <c r="DP109" s="17">
        <f t="shared" si="230"/>
        <v>0</v>
      </c>
      <c r="DQ109" s="17">
        <f t="shared" si="231"/>
        <v>0</v>
      </c>
      <c r="DR109" s="17">
        <f t="shared" si="232"/>
        <v>0</v>
      </c>
      <c r="DS109" s="17">
        <f t="shared" si="233"/>
        <v>0</v>
      </c>
      <c r="DT109" s="17">
        <f t="shared" si="234"/>
        <v>0</v>
      </c>
      <c r="DU109" s="17">
        <f t="shared" si="235"/>
        <v>0</v>
      </c>
      <c r="DV109" s="17">
        <f t="shared" si="236"/>
        <v>0</v>
      </c>
      <c r="DW109" s="17">
        <f t="shared" si="237"/>
        <v>0</v>
      </c>
      <c r="DX109" s="17">
        <f t="shared" si="238"/>
        <v>0</v>
      </c>
      <c r="DY109" s="17">
        <f t="shared" si="239"/>
        <v>0</v>
      </c>
      <c r="DZ109" s="17">
        <f t="shared" si="240"/>
        <v>0</v>
      </c>
      <c r="EA109" s="17">
        <f t="shared" si="241"/>
        <v>0</v>
      </c>
      <c r="EB109" s="17">
        <f t="shared" si="242"/>
        <v>0</v>
      </c>
      <c r="EC109" s="17">
        <f t="shared" si="243"/>
        <v>0</v>
      </c>
      <c r="ED109" s="17">
        <f t="shared" si="244"/>
        <v>0</v>
      </c>
      <c r="EE109" s="17">
        <f t="shared" si="245"/>
        <v>0</v>
      </c>
      <c r="EF109" s="17">
        <f t="shared" si="246"/>
        <v>0</v>
      </c>
      <c r="EG109" s="17">
        <f t="shared" si="247"/>
        <v>0</v>
      </c>
      <c r="EH109" s="17">
        <f t="shared" si="248"/>
        <v>0</v>
      </c>
      <c r="EI109" s="17">
        <f t="shared" si="249"/>
        <v>0</v>
      </c>
      <c r="EJ109" s="17">
        <f t="shared" si="250"/>
        <v>0</v>
      </c>
      <c r="EK109" s="17">
        <f t="shared" si="251"/>
        <v>0</v>
      </c>
      <c r="EL109" s="17">
        <f t="shared" si="252"/>
        <v>0</v>
      </c>
      <c r="EM109" s="17">
        <f t="shared" si="253"/>
        <v>0</v>
      </c>
      <c r="EN109" s="17">
        <f t="shared" si="254"/>
        <v>0</v>
      </c>
      <c r="EO109" s="17">
        <f t="shared" si="255"/>
        <v>0</v>
      </c>
      <c r="EP109" s="17">
        <f t="shared" si="256"/>
        <v>0</v>
      </c>
      <c r="EQ109" s="17">
        <f t="shared" si="257"/>
        <v>0</v>
      </c>
      <c r="ER109" s="17">
        <f t="shared" si="258"/>
        <v>0</v>
      </c>
      <c r="ES109" s="17">
        <f t="shared" si="259"/>
        <v>0</v>
      </c>
      <c r="ET109" s="17">
        <f t="shared" si="260"/>
        <v>0</v>
      </c>
      <c r="EU109" s="17">
        <f t="shared" si="261"/>
        <v>0</v>
      </c>
      <c r="EV109" s="17">
        <f t="shared" si="262"/>
        <v>0</v>
      </c>
      <c r="EW109" s="17">
        <f t="shared" si="263"/>
        <v>0</v>
      </c>
      <c r="EX109" s="17">
        <f t="shared" si="264"/>
        <v>0</v>
      </c>
      <c r="EY109" s="17">
        <f t="shared" si="265"/>
        <v>0</v>
      </c>
      <c r="EZ109" s="17">
        <f t="shared" si="266"/>
        <v>0</v>
      </c>
      <c r="FA109" s="17">
        <f t="shared" si="267"/>
        <v>0</v>
      </c>
      <c r="FB109" s="17">
        <f t="shared" si="268"/>
        <v>0</v>
      </c>
      <c r="FC109" s="17">
        <f t="shared" si="269"/>
        <v>0</v>
      </c>
      <c r="FD109" s="17">
        <f t="shared" si="270"/>
        <v>0</v>
      </c>
    </row>
    <row r="110" spans="1:160" x14ac:dyDescent="0.25">
      <c r="A110">
        <v>104</v>
      </c>
      <c r="X110">
        <f t="shared" si="138"/>
        <v>0</v>
      </c>
      <c r="Y110">
        <f t="shared" si="136"/>
        <v>0</v>
      </c>
      <c r="Z110">
        <f t="shared" si="139"/>
        <v>0</v>
      </c>
      <c r="AA110">
        <f t="shared" si="140"/>
        <v>0</v>
      </c>
      <c r="AB110">
        <f t="shared" si="141"/>
        <v>0</v>
      </c>
      <c r="AC110">
        <f t="shared" si="142"/>
        <v>0</v>
      </c>
      <c r="AD110">
        <f t="shared" si="143"/>
        <v>0</v>
      </c>
      <c r="AE110">
        <f t="shared" si="144"/>
        <v>0</v>
      </c>
      <c r="AF110">
        <f t="shared" si="145"/>
        <v>0</v>
      </c>
      <c r="AG110">
        <f t="shared" si="146"/>
        <v>0</v>
      </c>
      <c r="AH110">
        <f t="shared" si="147"/>
        <v>0</v>
      </c>
      <c r="AI110">
        <f t="shared" si="148"/>
        <v>0</v>
      </c>
      <c r="AJ110">
        <f t="shared" si="149"/>
        <v>0</v>
      </c>
      <c r="AK110">
        <f t="shared" si="150"/>
        <v>0</v>
      </c>
      <c r="AL110">
        <f t="shared" si="137"/>
        <v>0</v>
      </c>
      <c r="AN110" s="17">
        <f t="shared" si="151"/>
        <v>0</v>
      </c>
      <c r="AO110" s="17">
        <f t="shared" si="152"/>
        <v>0</v>
      </c>
      <c r="AP110" s="17">
        <f t="shared" si="153"/>
        <v>0</v>
      </c>
      <c r="AQ110" s="17">
        <f t="shared" si="154"/>
        <v>0</v>
      </c>
      <c r="AR110" s="17">
        <f t="shared" si="155"/>
        <v>0</v>
      </c>
      <c r="AS110" s="17">
        <f t="shared" si="156"/>
        <v>0</v>
      </c>
      <c r="AT110" s="17">
        <f t="shared" si="157"/>
        <v>0</v>
      </c>
      <c r="AU110" s="17">
        <f t="shared" si="158"/>
        <v>0</v>
      </c>
      <c r="AW110" s="17">
        <f t="shared" si="159"/>
        <v>0</v>
      </c>
      <c r="AX110" s="17">
        <f t="shared" si="160"/>
        <v>0</v>
      </c>
      <c r="AY110" s="17">
        <f t="shared" si="161"/>
        <v>0</v>
      </c>
      <c r="AZ110" s="17">
        <f t="shared" si="162"/>
        <v>0</v>
      </c>
      <c r="BA110" s="17">
        <f t="shared" si="163"/>
        <v>0</v>
      </c>
      <c r="BB110" s="17">
        <f t="shared" si="164"/>
        <v>0</v>
      </c>
      <c r="BC110" s="17">
        <f t="shared" si="165"/>
        <v>0</v>
      </c>
      <c r="BD110" s="17">
        <f t="shared" si="166"/>
        <v>0</v>
      </c>
      <c r="BE110" s="17">
        <f t="shared" si="167"/>
        <v>0</v>
      </c>
      <c r="BF110" s="17">
        <f t="shared" si="168"/>
        <v>0</v>
      </c>
      <c r="BG110" s="17">
        <f t="shared" si="169"/>
        <v>0</v>
      </c>
      <c r="BH110" s="17">
        <f t="shared" si="170"/>
        <v>0</v>
      </c>
      <c r="BI110" s="17">
        <f t="shared" si="171"/>
        <v>0</v>
      </c>
      <c r="BJ110" s="17">
        <f t="shared" si="172"/>
        <v>0</v>
      </c>
      <c r="BK110" s="17">
        <f t="shared" si="173"/>
        <v>0</v>
      </c>
      <c r="BL110" s="17">
        <f t="shared" si="174"/>
        <v>0</v>
      </c>
      <c r="BM110" s="17">
        <f t="shared" si="175"/>
        <v>0</v>
      </c>
      <c r="BN110" s="17">
        <f t="shared" si="176"/>
        <v>0</v>
      </c>
      <c r="BO110" s="17">
        <f t="shared" si="177"/>
        <v>0</v>
      </c>
      <c r="BP110" s="17">
        <f t="shared" si="178"/>
        <v>0</v>
      </c>
      <c r="BQ110" s="17">
        <f t="shared" si="179"/>
        <v>0</v>
      </c>
      <c r="BR110" s="17">
        <f t="shared" si="180"/>
        <v>0</v>
      </c>
      <c r="BS110" s="17">
        <f t="shared" si="181"/>
        <v>0</v>
      </c>
      <c r="BT110" s="17">
        <f t="shared" si="182"/>
        <v>0</v>
      </c>
      <c r="BU110" s="17">
        <f t="shared" si="183"/>
        <v>0</v>
      </c>
      <c r="BV110" s="17">
        <f t="shared" si="184"/>
        <v>0</v>
      </c>
      <c r="BW110" s="17">
        <f t="shared" si="185"/>
        <v>0</v>
      </c>
      <c r="BX110" s="17">
        <f t="shared" si="186"/>
        <v>0</v>
      </c>
      <c r="BY110" s="17">
        <f t="shared" si="187"/>
        <v>0</v>
      </c>
      <c r="BZ110" s="17">
        <f t="shared" si="188"/>
        <v>0</v>
      </c>
      <c r="CA110" s="17">
        <f t="shared" si="189"/>
        <v>0</v>
      </c>
      <c r="CB110" s="17">
        <f t="shared" si="190"/>
        <v>0</v>
      </c>
      <c r="CC110" s="17">
        <f t="shared" si="191"/>
        <v>0</v>
      </c>
      <c r="CD110" s="17">
        <f t="shared" si="192"/>
        <v>0</v>
      </c>
      <c r="CE110" s="17">
        <f t="shared" si="193"/>
        <v>0</v>
      </c>
      <c r="CF110" s="17">
        <f t="shared" si="194"/>
        <v>0</v>
      </c>
      <c r="CG110" s="17">
        <f t="shared" si="195"/>
        <v>0</v>
      </c>
      <c r="CH110" s="17">
        <f t="shared" si="196"/>
        <v>0</v>
      </c>
      <c r="CI110" s="17">
        <f t="shared" si="197"/>
        <v>0</v>
      </c>
      <c r="CJ110" s="17">
        <f t="shared" si="198"/>
        <v>0</v>
      </c>
      <c r="CK110" s="17">
        <f t="shared" si="199"/>
        <v>0</v>
      </c>
      <c r="CL110" s="17">
        <f t="shared" si="200"/>
        <v>0</v>
      </c>
      <c r="CM110" s="17">
        <f t="shared" si="201"/>
        <v>0</v>
      </c>
      <c r="CN110" s="17">
        <f t="shared" si="202"/>
        <v>0</v>
      </c>
      <c r="CO110" s="17">
        <f t="shared" si="203"/>
        <v>0</v>
      </c>
      <c r="CP110" s="17">
        <f t="shared" si="204"/>
        <v>0</v>
      </c>
      <c r="CQ110" s="17">
        <f t="shared" si="205"/>
        <v>0</v>
      </c>
      <c r="CR110" s="17">
        <f t="shared" si="206"/>
        <v>0</v>
      </c>
      <c r="CS110" s="17">
        <f t="shared" si="207"/>
        <v>0</v>
      </c>
      <c r="CT110" s="17">
        <f t="shared" si="208"/>
        <v>0</v>
      </c>
      <c r="CU110" s="17">
        <f t="shared" si="209"/>
        <v>0</v>
      </c>
      <c r="CV110" s="17">
        <f t="shared" si="210"/>
        <v>0</v>
      </c>
      <c r="CW110" s="17">
        <f t="shared" si="211"/>
        <v>0</v>
      </c>
      <c r="CX110" s="17">
        <f t="shared" si="212"/>
        <v>0</v>
      </c>
      <c r="CY110" s="17">
        <f t="shared" si="213"/>
        <v>0</v>
      </c>
      <c r="CZ110" s="17">
        <f t="shared" si="214"/>
        <v>0</v>
      </c>
      <c r="DA110" s="17">
        <f t="shared" si="215"/>
        <v>0</v>
      </c>
      <c r="DB110" s="17">
        <f t="shared" si="216"/>
        <v>0</v>
      </c>
      <c r="DC110" s="17">
        <f t="shared" si="217"/>
        <v>0</v>
      </c>
      <c r="DD110" s="17">
        <f t="shared" si="218"/>
        <v>0</v>
      </c>
      <c r="DE110" s="17">
        <f t="shared" si="219"/>
        <v>0</v>
      </c>
      <c r="DF110" s="17">
        <f t="shared" si="220"/>
        <v>0</v>
      </c>
      <c r="DG110" s="17">
        <f t="shared" si="221"/>
        <v>0</v>
      </c>
      <c r="DH110" s="17">
        <f t="shared" si="222"/>
        <v>0</v>
      </c>
      <c r="DI110" s="17">
        <f t="shared" si="223"/>
        <v>0</v>
      </c>
      <c r="DJ110" s="17">
        <f t="shared" si="224"/>
        <v>0</v>
      </c>
      <c r="DK110" s="17">
        <f t="shared" si="225"/>
        <v>0</v>
      </c>
      <c r="DL110" s="17">
        <f t="shared" si="226"/>
        <v>0</v>
      </c>
      <c r="DM110" s="17">
        <f t="shared" si="227"/>
        <v>0</v>
      </c>
      <c r="DN110" s="17">
        <f t="shared" si="228"/>
        <v>0</v>
      </c>
      <c r="DO110" s="17">
        <f t="shared" si="229"/>
        <v>0</v>
      </c>
      <c r="DP110" s="17">
        <f t="shared" si="230"/>
        <v>0</v>
      </c>
      <c r="DQ110" s="17">
        <f t="shared" si="231"/>
        <v>0</v>
      </c>
      <c r="DR110" s="17">
        <f t="shared" si="232"/>
        <v>0</v>
      </c>
      <c r="DS110" s="17">
        <f t="shared" si="233"/>
        <v>0</v>
      </c>
      <c r="DT110" s="17">
        <f t="shared" si="234"/>
        <v>0</v>
      </c>
      <c r="DU110" s="17">
        <f t="shared" si="235"/>
        <v>0</v>
      </c>
      <c r="DV110" s="17">
        <f t="shared" si="236"/>
        <v>0</v>
      </c>
      <c r="DW110" s="17">
        <f t="shared" si="237"/>
        <v>0</v>
      </c>
      <c r="DX110" s="17">
        <f t="shared" si="238"/>
        <v>0</v>
      </c>
      <c r="DY110" s="17">
        <f t="shared" si="239"/>
        <v>0</v>
      </c>
      <c r="DZ110" s="17">
        <f t="shared" si="240"/>
        <v>0</v>
      </c>
      <c r="EA110" s="17">
        <f t="shared" si="241"/>
        <v>0</v>
      </c>
      <c r="EB110" s="17">
        <f t="shared" si="242"/>
        <v>0</v>
      </c>
      <c r="EC110" s="17">
        <f t="shared" si="243"/>
        <v>0</v>
      </c>
      <c r="ED110" s="17">
        <f t="shared" si="244"/>
        <v>0</v>
      </c>
      <c r="EE110" s="17">
        <f t="shared" si="245"/>
        <v>0</v>
      </c>
      <c r="EF110" s="17">
        <f t="shared" si="246"/>
        <v>0</v>
      </c>
      <c r="EG110" s="17">
        <f t="shared" si="247"/>
        <v>0</v>
      </c>
      <c r="EH110" s="17">
        <f t="shared" si="248"/>
        <v>0</v>
      </c>
      <c r="EI110" s="17">
        <f t="shared" si="249"/>
        <v>0</v>
      </c>
      <c r="EJ110" s="17">
        <f t="shared" si="250"/>
        <v>0</v>
      </c>
      <c r="EK110" s="17">
        <f t="shared" si="251"/>
        <v>0</v>
      </c>
      <c r="EL110" s="17">
        <f t="shared" si="252"/>
        <v>0</v>
      </c>
      <c r="EM110" s="17">
        <f t="shared" si="253"/>
        <v>0</v>
      </c>
      <c r="EN110" s="17">
        <f t="shared" si="254"/>
        <v>0</v>
      </c>
      <c r="EO110" s="17">
        <f t="shared" si="255"/>
        <v>0</v>
      </c>
      <c r="EP110" s="17">
        <f t="shared" si="256"/>
        <v>0</v>
      </c>
      <c r="EQ110" s="17">
        <f t="shared" si="257"/>
        <v>0</v>
      </c>
      <c r="ER110" s="17">
        <f t="shared" si="258"/>
        <v>0</v>
      </c>
      <c r="ES110" s="17">
        <f t="shared" si="259"/>
        <v>0</v>
      </c>
      <c r="ET110" s="17">
        <f t="shared" si="260"/>
        <v>0</v>
      </c>
      <c r="EU110" s="17">
        <f t="shared" si="261"/>
        <v>0</v>
      </c>
      <c r="EV110" s="17">
        <f t="shared" si="262"/>
        <v>0</v>
      </c>
      <c r="EW110" s="17">
        <f t="shared" si="263"/>
        <v>0</v>
      </c>
      <c r="EX110" s="17">
        <f t="shared" si="264"/>
        <v>0</v>
      </c>
      <c r="EY110" s="17">
        <f t="shared" si="265"/>
        <v>0</v>
      </c>
      <c r="EZ110" s="17">
        <f t="shared" si="266"/>
        <v>0</v>
      </c>
      <c r="FA110" s="17">
        <f t="shared" si="267"/>
        <v>0</v>
      </c>
      <c r="FB110" s="17">
        <f t="shared" si="268"/>
        <v>0</v>
      </c>
      <c r="FC110" s="17">
        <f t="shared" si="269"/>
        <v>0</v>
      </c>
      <c r="FD110" s="17">
        <f t="shared" si="270"/>
        <v>0</v>
      </c>
    </row>
    <row r="111" spans="1:160" x14ac:dyDescent="0.25">
      <c r="A111">
        <v>105</v>
      </c>
      <c r="X111">
        <f t="shared" si="138"/>
        <v>0</v>
      </c>
      <c r="Y111">
        <f t="shared" si="136"/>
        <v>0</v>
      </c>
      <c r="Z111">
        <f t="shared" si="139"/>
        <v>0</v>
      </c>
      <c r="AA111">
        <f t="shared" si="140"/>
        <v>0</v>
      </c>
      <c r="AB111">
        <f t="shared" si="141"/>
        <v>0</v>
      </c>
      <c r="AC111">
        <f t="shared" si="142"/>
        <v>0</v>
      </c>
      <c r="AD111">
        <f t="shared" si="143"/>
        <v>0</v>
      </c>
      <c r="AE111">
        <f t="shared" si="144"/>
        <v>0</v>
      </c>
      <c r="AF111">
        <f t="shared" si="145"/>
        <v>0</v>
      </c>
      <c r="AG111">
        <f t="shared" si="146"/>
        <v>0</v>
      </c>
      <c r="AH111">
        <f t="shared" si="147"/>
        <v>0</v>
      </c>
      <c r="AI111">
        <f t="shared" si="148"/>
        <v>0</v>
      </c>
      <c r="AJ111">
        <f t="shared" si="149"/>
        <v>0</v>
      </c>
      <c r="AK111">
        <f t="shared" si="150"/>
        <v>0</v>
      </c>
      <c r="AL111">
        <f t="shared" si="137"/>
        <v>0</v>
      </c>
      <c r="AN111" s="17">
        <f t="shared" si="151"/>
        <v>0</v>
      </c>
      <c r="AO111" s="17">
        <f t="shared" si="152"/>
        <v>0</v>
      </c>
      <c r="AP111" s="17">
        <f t="shared" si="153"/>
        <v>0</v>
      </c>
      <c r="AQ111" s="17">
        <f t="shared" si="154"/>
        <v>0</v>
      </c>
      <c r="AR111" s="17">
        <f t="shared" si="155"/>
        <v>0</v>
      </c>
      <c r="AS111" s="17">
        <f t="shared" si="156"/>
        <v>0</v>
      </c>
      <c r="AT111" s="17">
        <f t="shared" si="157"/>
        <v>0</v>
      </c>
      <c r="AU111" s="17">
        <f t="shared" si="158"/>
        <v>0</v>
      </c>
      <c r="AW111" s="17">
        <f t="shared" si="159"/>
        <v>0</v>
      </c>
      <c r="AX111" s="17">
        <f t="shared" si="160"/>
        <v>0</v>
      </c>
      <c r="AY111" s="17">
        <f t="shared" si="161"/>
        <v>0</v>
      </c>
      <c r="AZ111" s="17">
        <f t="shared" si="162"/>
        <v>0</v>
      </c>
      <c r="BA111" s="17">
        <f t="shared" si="163"/>
        <v>0</v>
      </c>
      <c r="BB111" s="17">
        <f t="shared" si="164"/>
        <v>0</v>
      </c>
      <c r="BC111" s="17">
        <f t="shared" si="165"/>
        <v>0</v>
      </c>
      <c r="BD111" s="17">
        <f t="shared" si="166"/>
        <v>0</v>
      </c>
      <c r="BE111" s="17">
        <f t="shared" si="167"/>
        <v>0</v>
      </c>
      <c r="BF111" s="17">
        <f t="shared" si="168"/>
        <v>0</v>
      </c>
      <c r="BG111" s="17">
        <f t="shared" si="169"/>
        <v>0</v>
      </c>
      <c r="BH111" s="17">
        <f t="shared" si="170"/>
        <v>0</v>
      </c>
      <c r="BI111" s="17">
        <f t="shared" si="171"/>
        <v>0</v>
      </c>
      <c r="BJ111" s="17">
        <f t="shared" si="172"/>
        <v>0</v>
      </c>
      <c r="BK111" s="17">
        <f t="shared" si="173"/>
        <v>0</v>
      </c>
      <c r="BL111" s="17">
        <f t="shared" si="174"/>
        <v>0</v>
      </c>
      <c r="BM111" s="17">
        <f t="shared" si="175"/>
        <v>0</v>
      </c>
      <c r="BN111" s="17">
        <f t="shared" si="176"/>
        <v>0</v>
      </c>
      <c r="BO111" s="17">
        <f t="shared" si="177"/>
        <v>0</v>
      </c>
      <c r="BP111" s="17">
        <f t="shared" si="178"/>
        <v>0</v>
      </c>
      <c r="BQ111" s="17">
        <f t="shared" si="179"/>
        <v>0</v>
      </c>
      <c r="BR111" s="17">
        <f t="shared" si="180"/>
        <v>0</v>
      </c>
      <c r="BS111" s="17">
        <f t="shared" si="181"/>
        <v>0</v>
      </c>
      <c r="BT111" s="17">
        <f t="shared" si="182"/>
        <v>0</v>
      </c>
      <c r="BU111" s="17">
        <f t="shared" si="183"/>
        <v>0</v>
      </c>
      <c r="BV111" s="17">
        <f t="shared" si="184"/>
        <v>0</v>
      </c>
      <c r="BW111" s="17">
        <f t="shared" si="185"/>
        <v>0</v>
      </c>
      <c r="BX111" s="17">
        <f t="shared" si="186"/>
        <v>0</v>
      </c>
      <c r="BY111" s="17">
        <f t="shared" si="187"/>
        <v>0</v>
      </c>
      <c r="BZ111" s="17">
        <f t="shared" si="188"/>
        <v>0</v>
      </c>
      <c r="CA111" s="17">
        <f t="shared" si="189"/>
        <v>0</v>
      </c>
      <c r="CB111" s="17">
        <f t="shared" si="190"/>
        <v>0</v>
      </c>
      <c r="CC111" s="17">
        <f t="shared" si="191"/>
        <v>0</v>
      </c>
      <c r="CD111" s="17">
        <f t="shared" si="192"/>
        <v>0</v>
      </c>
      <c r="CE111" s="17">
        <f t="shared" si="193"/>
        <v>0</v>
      </c>
      <c r="CF111" s="17">
        <f t="shared" si="194"/>
        <v>0</v>
      </c>
      <c r="CG111" s="17">
        <f t="shared" si="195"/>
        <v>0</v>
      </c>
      <c r="CH111" s="17">
        <f t="shared" si="196"/>
        <v>0</v>
      </c>
      <c r="CI111" s="17">
        <f t="shared" si="197"/>
        <v>0</v>
      </c>
      <c r="CJ111" s="17">
        <f t="shared" si="198"/>
        <v>0</v>
      </c>
      <c r="CK111" s="17">
        <f t="shared" si="199"/>
        <v>0</v>
      </c>
      <c r="CL111" s="17">
        <f t="shared" si="200"/>
        <v>0</v>
      </c>
      <c r="CM111" s="17">
        <f t="shared" si="201"/>
        <v>0</v>
      </c>
      <c r="CN111" s="17">
        <f t="shared" si="202"/>
        <v>0</v>
      </c>
      <c r="CO111" s="17">
        <f t="shared" si="203"/>
        <v>0</v>
      </c>
      <c r="CP111" s="17">
        <f t="shared" si="204"/>
        <v>0</v>
      </c>
      <c r="CQ111" s="17">
        <f t="shared" si="205"/>
        <v>0</v>
      </c>
      <c r="CR111" s="17">
        <f t="shared" si="206"/>
        <v>0</v>
      </c>
      <c r="CS111" s="17">
        <f t="shared" si="207"/>
        <v>0</v>
      </c>
      <c r="CT111" s="17">
        <f t="shared" si="208"/>
        <v>0</v>
      </c>
      <c r="CU111" s="17">
        <f t="shared" si="209"/>
        <v>0</v>
      </c>
      <c r="CV111" s="17">
        <f t="shared" si="210"/>
        <v>0</v>
      </c>
      <c r="CW111" s="17">
        <f t="shared" si="211"/>
        <v>0</v>
      </c>
      <c r="CX111" s="17">
        <f t="shared" si="212"/>
        <v>0</v>
      </c>
      <c r="CY111" s="17">
        <f t="shared" si="213"/>
        <v>0</v>
      </c>
      <c r="CZ111" s="17">
        <f t="shared" si="214"/>
        <v>0</v>
      </c>
      <c r="DA111" s="17">
        <f t="shared" si="215"/>
        <v>0</v>
      </c>
      <c r="DB111" s="17">
        <f t="shared" si="216"/>
        <v>0</v>
      </c>
      <c r="DC111" s="17">
        <f t="shared" si="217"/>
        <v>0</v>
      </c>
      <c r="DD111" s="17">
        <f t="shared" si="218"/>
        <v>0</v>
      </c>
      <c r="DE111" s="17">
        <f t="shared" si="219"/>
        <v>0</v>
      </c>
      <c r="DF111" s="17">
        <f t="shared" si="220"/>
        <v>0</v>
      </c>
      <c r="DG111" s="17">
        <f t="shared" si="221"/>
        <v>0</v>
      </c>
      <c r="DH111" s="17">
        <f t="shared" si="222"/>
        <v>0</v>
      </c>
      <c r="DI111" s="17">
        <f t="shared" si="223"/>
        <v>0</v>
      </c>
      <c r="DJ111" s="17">
        <f t="shared" si="224"/>
        <v>0</v>
      </c>
      <c r="DK111" s="17">
        <f t="shared" si="225"/>
        <v>0</v>
      </c>
      <c r="DL111" s="17">
        <f t="shared" si="226"/>
        <v>0</v>
      </c>
      <c r="DM111" s="17">
        <f t="shared" si="227"/>
        <v>0</v>
      </c>
      <c r="DN111" s="17">
        <f t="shared" si="228"/>
        <v>0</v>
      </c>
      <c r="DO111" s="17">
        <f t="shared" si="229"/>
        <v>0</v>
      </c>
      <c r="DP111" s="17">
        <f t="shared" si="230"/>
        <v>0</v>
      </c>
      <c r="DQ111" s="17">
        <f t="shared" si="231"/>
        <v>0</v>
      </c>
      <c r="DR111" s="17">
        <f t="shared" si="232"/>
        <v>0</v>
      </c>
      <c r="DS111" s="17">
        <f t="shared" si="233"/>
        <v>0</v>
      </c>
      <c r="DT111" s="17">
        <f t="shared" si="234"/>
        <v>0</v>
      </c>
      <c r="DU111" s="17">
        <f t="shared" si="235"/>
        <v>0</v>
      </c>
      <c r="DV111" s="17">
        <f t="shared" si="236"/>
        <v>0</v>
      </c>
      <c r="DW111" s="17">
        <f t="shared" si="237"/>
        <v>0</v>
      </c>
      <c r="DX111" s="17">
        <f t="shared" si="238"/>
        <v>0</v>
      </c>
      <c r="DY111" s="17">
        <f t="shared" si="239"/>
        <v>0</v>
      </c>
      <c r="DZ111" s="17">
        <f t="shared" si="240"/>
        <v>0</v>
      </c>
      <c r="EA111" s="17">
        <f t="shared" si="241"/>
        <v>0</v>
      </c>
      <c r="EB111" s="17">
        <f t="shared" si="242"/>
        <v>0</v>
      </c>
      <c r="EC111" s="17">
        <f t="shared" si="243"/>
        <v>0</v>
      </c>
      <c r="ED111" s="17">
        <f t="shared" si="244"/>
        <v>0</v>
      </c>
      <c r="EE111" s="17">
        <f t="shared" si="245"/>
        <v>0</v>
      </c>
      <c r="EF111" s="17">
        <f t="shared" si="246"/>
        <v>0</v>
      </c>
      <c r="EG111" s="17">
        <f t="shared" si="247"/>
        <v>0</v>
      </c>
      <c r="EH111" s="17">
        <f t="shared" si="248"/>
        <v>0</v>
      </c>
      <c r="EI111" s="17">
        <f t="shared" si="249"/>
        <v>0</v>
      </c>
      <c r="EJ111" s="17">
        <f t="shared" si="250"/>
        <v>0</v>
      </c>
      <c r="EK111" s="17">
        <f t="shared" si="251"/>
        <v>0</v>
      </c>
      <c r="EL111" s="17">
        <f t="shared" si="252"/>
        <v>0</v>
      </c>
      <c r="EM111" s="17">
        <f t="shared" si="253"/>
        <v>0</v>
      </c>
      <c r="EN111" s="17">
        <f t="shared" si="254"/>
        <v>0</v>
      </c>
      <c r="EO111" s="17">
        <f t="shared" si="255"/>
        <v>0</v>
      </c>
      <c r="EP111" s="17">
        <f t="shared" si="256"/>
        <v>0</v>
      </c>
      <c r="EQ111" s="17">
        <f t="shared" si="257"/>
        <v>0</v>
      </c>
      <c r="ER111" s="17">
        <f t="shared" si="258"/>
        <v>0</v>
      </c>
      <c r="ES111" s="17">
        <f t="shared" si="259"/>
        <v>0</v>
      </c>
      <c r="ET111" s="17">
        <f t="shared" si="260"/>
        <v>0</v>
      </c>
      <c r="EU111" s="17">
        <f t="shared" si="261"/>
        <v>0</v>
      </c>
      <c r="EV111" s="17">
        <f t="shared" si="262"/>
        <v>0</v>
      </c>
      <c r="EW111" s="17">
        <f t="shared" si="263"/>
        <v>0</v>
      </c>
      <c r="EX111" s="17">
        <f t="shared" si="264"/>
        <v>0</v>
      </c>
      <c r="EY111" s="17">
        <f t="shared" si="265"/>
        <v>0</v>
      </c>
      <c r="EZ111" s="17">
        <f t="shared" si="266"/>
        <v>0</v>
      </c>
      <c r="FA111" s="17">
        <f t="shared" si="267"/>
        <v>0</v>
      </c>
      <c r="FB111" s="17">
        <f t="shared" si="268"/>
        <v>0</v>
      </c>
      <c r="FC111" s="17">
        <f t="shared" si="269"/>
        <v>0</v>
      </c>
      <c r="FD111" s="17">
        <f t="shared" si="270"/>
        <v>0</v>
      </c>
    </row>
    <row r="112" spans="1:160" x14ac:dyDescent="0.25">
      <c r="A112">
        <v>106</v>
      </c>
      <c r="X112">
        <f t="shared" si="138"/>
        <v>0</v>
      </c>
      <c r="Y112">
        <f t="shared" si="136"/>
        <v>0</v>
      </c>
      <c r="Z112">
        <f t="shared" si="139"/>
        <v>0</v>
      </c>
      <c r="AA112">
        <f t="shared" si="140"/>
        <v>0</v>
      </c>
      <c r="AB112">
        <f t="shared" si="141"/>
        <v>0</v>
      </c>
      <c r="AC112">
        <f t="shared" si="142"/>
        <v>0</v>
      </c>
      <c r="AD112">
        <f t="shared" si="143"/>
        <v>0</v>
      </c>
      <c r="AE112">
        <f t="shared" si="144"/>
        <v>0</v>
      </c>
      <c r="AF112">
        <f t="shared" si="145"/>
        <v>0</v>
      </c>
      <c r="AG112">
        <f t="shared" si="146"/>
        <v>0</v>
      </c>
      <c r="AH112">
        <f t="shared" si="147"/>
        <v>0</v>
      </c>
      <c r="AI112">
        <f t="shared" si="148"/>
        <v>0</v>
      </c>
      <c r="AJ112">
        <f t="shared" si="149"/>
        <v>0</v>
      </c>
      <c r="AK112">
        <f t="shared" si="150"/>
        <v>0</v>
      </c>
      <c r="AL112">
        <f t="shared" si="137"/>
        <v>0</v>
      </c>
      <c r="AN112" s="17">
        <f t="shared" si="151"/>
        <v>0</v>
      </c>
      <c r="AO112" s="17">
        <f t="shared" si="152"/>
        <v>0</v>
      </c>
      <c r="AP112" s="17">
        <f t="shared" si="153"/>
        <v>0</v>
      </c>
      <c r="AQ112" s="17">
        <f t="shared" si="154"/>
        <v>0</v>
      </c>
      <c r="AR112" s="17">
        <f t="shared" si="155"/>
        <v>0</v>
      </c>
      <c r="AS112" s="17">
        <f t="shared" si="156"/>
        <v>0</v>
      </c>
      <c r="AT112" s="17">
        <f t="shared" si="157"/>
        <v>0</v>
      </c>
      <c r="AU112" s="17">
        <f t="shared" si="158"/>
        <v>0</v>
      </c>
      <c r="AW112" s="17">
        <f t="shared" si="159"/>
        <v>0</v>
      </c>
      <c r="AX112" s="17">
        <f t="shared" si="160"/>
        <v>0</v>
      </c>
      <c r="AY112" s="17">
        <f t="shared" si="161"/>
        <v>0</v>
      </c>
      <c r="AZ112" s="17">
        <f t="shared" si="162"/>
        <v>0</v>
      </c>
      <c r="BA112" s="17">
        <f t="shared" si="163"/>
        <v>0</v>
      </c>
      <c r="BB112" s="17">
        <f t="shared" si="164"/>
        <v>0</v>
      </c>
      <c r="BC112" s="17">
        <f t="shared" si="165"/>
        <v>0</v>
      </c>
      <c r="BD112" s="17">
        <f t="shared" si="166"/>
        <v>0</v>
      </c>
      <c r="BE112" s="17">
        <f t="shared" si="167"/>
        <v>0</v>
      </c>
      <c r="BF112" s="17">
        <f t="shared" si="168"/>
        <v>0</v>
      </c>
      <c r="BG112" s="17">
        <f t="shared" si="169"/>
        <v>0</v>
      </c>
      <c r="BH112" s="17">
        <f t="shared" si="170"/>
        <v>0</v>
      </c>
      <c r="BI112" s="17">
        <f t="shared" si="171"/>
        <v>0</v>
      </c>
      <c r="BJ112" s="17">
        <f t="shared" si="172"/>
        <v>0</v>
      </c>
      <c r="BK112" s="17">
        <f t="shared" si="173"/>
        <v>0</v>
      </c>
      <c r="BL112" s="17">
        <f t="shared" si="174"/>
        <v>0</v>
      </c>
      <c r="BM112" s="17">
        <f t="shared" si="175"/>
        <v>0</v>
      </c>
      <c r="BN112" s="17">
        <f t="shared" si="176"/>
        <v>0</v>
      </c>
      <c r="BO112" s="17">
        <f t="shared" si="177"/>
        <v>0</v>
      </c>
      <c r="BP112" s="17">
        <f t="shared" si="178"/>
        <v>0</v>
      </c>
      <c r="BQ112" s="17">
        <f t="shared" si="179"/>
        <v>0</v>
      </c>
      <c r="BR112" s="17">
        <f t="shared" si="180"/>
        <v>0</v>
      </c>
      <c r="BS112" s="17">
        <f t="shared" si="181"/>
        <v>0</v>
      </c>
      <c r="BT112" s="17">
        <f t="shared" si="182"/>
        <v>0</v>
      </c>
      <c r="BU112" s="17">
        <f t="shared" si="183"/>
        <v>0</v>
      </c>
      <c r="BV112" s="17">
        <f t="shared" si="184"/>
        <v>0</v>
      </c>
      <c r="BW112" s="17">
        <f t="shared" si="185"/>
        <v>0</v>
      </c>
      <c r="BX112" s="17">
        <f t="shared" si="186"/>
        <v>0</v>
      </c>
      <c r="BY112" s="17">
        <f t="shared" si="187"/>
        <v>0</v>
      </c>
      <c r="BZ112" s="17">
        <f t="shared" si="188"/>
        <v>0</v>
      </c>
      <c r="CA112" s="17">
        <f t="shared" si="189"/>
        <v>0</v>
      </c>
      <c r="CB112" s="17">
        <f t="shared" si="190"/>
        <v>0</v>
      </c>
      <c r="CC112" s="17">
        <f t="shared" si="191"/>
        <v>0</v>
      </c>
      <c r="CD112" s="17">
        <f t="shared" si="192"/>
        <v>0</v>
      </c>
      <c r="CE112" s="17">
        <f t="shared" si="193"/>
        <v>0</v>
      </c>
      <c r="CF112" s="17">
        <f t="shared" si="194"/>
        <v>0</v>
      </c>
      <c r="CG112" s="17">
        <f t="shared" si="195"/>
        <v>0</v>
      </c>
      <c r="CH112" s="17">
        <f t="shared" si="196"/>
        <v>0</v>
      </c>
      <c r="CI112" s="17">
        <f t="shared" si="197"/>
        <v>0</v>
      </c>
      <c r="CJ112" s="17">
        <f t="shared" si="198"/>
        <v>0</v>
      </c>
      <c r="CK112" s="17">
        <f t="shared" si="199"/>
        <v>0</v>
      </c>
      <c r="CL112" s="17">
        <f t="shared" si="200"/>
        <v>0</v>
      </c>
      <c r="CM112" s="17">
        <f t="shared" si="201"/>
        <v>0</v>
      </c>
      <c r="CN112" s="17">
        <f t="shared" si="202"/>
        <v>0</v>
      </c>
      <c r="CO112" s="17">
        <f t="shared" si="203"/>
        <v>0</v>
      </c>
      <c r="CP112" s="17">
        <f t="shared" si="204"/>
        <v>0</v>
      </c>
      <c r="CQ112" s="17">
        <f t="shared" si="205"/>
        <v>0</v>
      </c>
      <c r="CR112" s="17">
        <f t="shared" si="206"/>
        <v>0</v>
      </c>
      <c r="CS112" s="17">
        <f t="shared" si="207"/>
        <v>0</v>
      </c>
      <c r="CT112" s="17">
        <f t="shared" si="208"/>
        <v>0</v>
      </c>
      <c r="CU112" s="17">
        <f t="shared" si="209"/>
        <v>0</v>
      </c>
      <c r="CV112" s="17">
        <f t="shared" si="210"/>
        <v>0</v>
      </c>
      <c r="CW112" s="17">
        <f t="shared" si="211"/>
        <v>0</v>
      </c>
      <c r="CX112" s="17">
        <f t="shared" si="212"/>
        <v>0</v>
      </c>
      <c r="CY112" s="17">
        <f t="shared" si="213"/>
        <v>0</v>
      </c>
      <c r="CZ112" s="17">
        <f t="shared" si="214"/>
        <v>0</v>
      </c>
      <c r="DA112" s="17">
        <f t="shared" si="215"/>
        <v>0</v>
      </c>
      <c r="DB112" s="17">
        <f t="shared" si="216"/>
        <v>0</v>
      </c>
      <c r="DC112" s="17">
        <f t="shared" si="217"/>
        <v>0</v>
      </c>
      <c r="DD112" s="17">
        <f t="shared" si="218"/>
        <v>0</v>
      </c>
      <c r="DE112" s="17">
        <f t="shared" si="219"/>
        <v>0</v>
      </c>
      <c r="DF112" s="17">
        <f t="shared" si="220"/>
        <v>0</v>
      </c>
      <c r="DG112" s="17">
        <f t="shared" si="221"/>
        <v>0</v>
      </c>
      <c r="DH112" s="17">
        <f t="shared" si="222"/>
        <v>0</v>
      </c>
      <c r="DI112" s="17">
        <f t="shared" si="223"/>
        <v>0</v>
      </c>
      <c r="DJ112" s="17">
        <f t="shared" si="224"/>
        <v>0</v>
      </c>
      <c r="DK112" s="17">
        <f t="shared" si="225"/>
        <v>0</v>
      </c>
      <c r="DL112" s="17">
        <f t="shared" si="226"/>
        <v>0</v>
      </c>
      <c r="DM112" s="17">
        <f t="shared" si="227"/>
        <v>0</v>
      </c>
      <c r="DN112" s="17">
        <f t="shared" si="228"/>
        <v>0</v>
      </c>
      <c r="DO112" s="17">
        <f t="shared" si="229"/>
        <v>0</v>
      </c>
      <c r="DP112" s="17">
        <f t="shared" si="230"/>
        <v>0</v>
      </c>
      <c r="DQ112" s="17">
        <f t="shared" si="231"/>
        <v>0</v>
      </c>
      <c r="DR112" s="17">
        <f t="shared" si="232"/>
        <v>0</v>
      </c>
      <c r="DS112" s="17">
        <f t="shared" si="233"/>
        <v>0</v>
      </c>
      <c r="DT112" s="17">
        <f t="shared" si="234"/>
        <v>0</v>
      </c>
      <c r="DU112" s="17">
        <f t="shared" si="235"/>
        <v>0</v>
      </c>
      <c r="DV112" s="17">
        <f t="shared" si="236"/>
        <v>0</v>
      </c>
      <c r="DW112" s="17">
        <f t="shared" si="237"/>
        <v>0</v>
      </c>
      <c r="DX112" s="17">
        <f t="shared" si="238"/>
        <v>0</v>
      </c>
      <c r="DY112" s="17">
        <f t="shared" si="239"/>
        <v>0</v>
      </c>
      <c r="DZ112" s="17">
        <f t="shared" si="240"/>
        <v>0</v>
      </c>
      <c r="EA112" s="17">
        <f t="shared" si="241"/>
        <v>0</v>
      </c>
      <c r="EB112" s="17">
        <f t="shared" si="242"/>
        <v>0</v>
      </c>
      <c r="EC112" s="17">
        <f t="shared" si="243"/>
        <v>0</v>
      </c>
      <c r="ED112" s="17">
        <f t="shared" si="244"/>
        <v>0</v>
      </c>
      <c r="EE112" s="17">
        <f t="shared" si="245"/>
        <v>0</v>
      </c>
      <c r="EF112" s="17">
        <f t="shared" si="246"/>
        <v>0</v>
      </c>
      <c r="EG112" s="17">
        <f t="shared" si="247"/>
        <v>0</v>
      </c>
      <c r="EH112" s="17">
        <f t="shared" si="248"/>
        <v>0</v>
      </c>
      <c r="EI112" s="17">
        <f t="shared" si="249"/>
        <v>0</v>
      </c>
      <c r="EJ112" s="17">
        <f t="shared" si="250"/>
        <v>0</v>
      </c>
      <c r="EK112" s="17">
        <f t="shared" si="251"/>
        <v>0</v>
      </c>
      <c r="EL112" s="17">
        <f t="shared" si="252"/>
        <v>0</v>
      </c>
      <c r="EM112" s="17">
        <f t="shared" si="253"/>
        <v>0</v>
      </c>
      <c r="EN112" s="17">
        <f t="shared" si="254"/>
        <v>0</v>
      </c>
      <c r="EO112" s="17">
        <f t="shared" si="255"/>
        <v>0</v>
      </c>
      <c r="EP112" s="17">
        <f t="shared" si="256"/>
        <v>0</v>
      </c>
      <c r="EQ112" s="17">
        <f t="shared" si="257"/>
        <v>0</v>
      </c>
      <c r="ER112" s="17">
        <f t="shared" si="258"/>
        <v>0</v>
      </c>
      <c r="ES112" s="17">
        <f t="shared" si="259"/>
        <v>0</v>
      </c>
      <c r="ET112" s="17">
        <f t="shared" si="260"/>
        <v>0</v>
      </c>
      <c r="EU112" s="17">
        <f t="shared" si="261"/>
        <v>0</v>
      </c>
      <c r="EV112" s="17">
        <f t="shared" si="262"/>
        <v>0</v>
      </c>
      <c r="EW112" s="17">
        <f t="shared" si="263"/>
        <v>0</v>
      </c>
      <c r="EX112" s="17">
        <f t="shared" si="264"/>
        <v>0</v>
      </c>
      <c r="EY112" s="17">
        <f t="shared" si="265"/>
        <v>0</v>
      </c>
      <c r="EZ112" s="17">
        <f t="shared" si="266"/>
        <v>0</v>
      </c>
      <c r="FA112" s="17">
        <f t="shared" si="267"/>
        <v>0</v>
      </c>
      <c r="FB112" s="17">
        <f t="shared" si="268"/>
        <v>0</v>
      </c>
      <c r="FC112" s="17">
        <f t="shared" si="269"/>
        <v>0</v>
      </c>
      <c r="FD112" s="17">
        <f t="shared" si="270"/>
        <v>0</v>
      </c>
    </row>
    <row r="113" spans="1:160" x14ac:dyDescent="0.25">
      <c r="A113">
        <v>107</v>
      </c>
      <c r="X113">
        <f t="shared" si="138"/>
        <v>0</v>
      </c>
      <c r="Y113">
        <f t="shared" si="136"/>
        <v>0</v>
      </c>
      <c r="Z113">
        <f t="shared" si="139"/>
        <v>0</v>
      </c>
      <c r="AA113">
        <f t="shared" si="140"/>
        <v>0</v>
      </c>
      <c r="AB113">
        <f t="shared" si="141"/>
        <v>0</v>
      </c>
      <c r="AC113">
        <f t="shared" si="142"/>
        <v>0</v>
      </c>
      <c r="AD113">
        <f t="shared" si="143"/>
        <v>0</v>
      </c>
      <c r="AE113">
        <f t="shared" si="144"/>
        <v>0</v>
      </c>
      <c r="AF113">
        <f t="shared" si="145"/>
        <v>0</v>
      </c>
      <c r="AG113">
        <f t="shared" si="146"/>
        <v>0</v>
      </c>
      <c r="AH113">
        <f t="shared" si="147"/>
        <v>0</v>
      </c>
      <c r="AI113">
        <f t="shared" si="148"/>
        <v>0</v>
      </c>
      <c r="AJ113">
        <f t="shared" si="149"/>
        <v>0</v>
      </c>
      <c r="AK113">
        <f t="shared" si="150"/>
        <v>0</v>
      </c>
      <c r="AL113">
        <f t="shared" si="137"/>
        <v>0</v>
      </c>
      <c r="AN113" s="17">
        <f t="shared" si="151"/>
        <v>0</v>
      </c>
      <c r="AO113" s="17">
        <f t="shared" si="152"/>
        <v>0</v>
      </c>
      <c r="AP113" s="17">
        <f t="shared" si="153"/>
        <v>0</v>
      </c>
      <c r="AQ113" s="17">
        <f t="shared" si="154"/>
        <v>0</v>
      </c>
      <c r="AR113" s="17">
        <f t="shared" si="155"/>
        <v>0</v>
      </c>
      <c r="AS113" s="17">
        <f t="shared" si="156"/>
        <v>0</v>
      </c>
      <c r="AT113" s="17">
        <f t="shared" si="157"/>
        <v>0</v>
      </c>
      <c r="AU113" s="17">
        <f t="shared" si="158"/>
        <v>0</v>
      </c>
      <c r="AW113" s="17">
        <f t="shared" si="159"/>
        <v>0</v>
      </c>
      <c r="AX113" s="17">
        <f t="shared" si="160"/>
        <v>0</v>
      </c>
      <c r="AY113" s="17">
        <f t="shared" si="161"/>
        <v>0</v>
      </c>
      <c r="AZ113" s="17">
        <f t="shared" si="162"/>
        <v>0</v>
      </c>
      <c r="BA113" s="17">
        <f t="shared" si="163"/>
        <v>0</v>
      </c>
      <c r="BB113" s="17">
        <f t="shared" si="164"/>
        <v>0</v>
      </c>
      <c r="BC113" s="17">
        <f t="shared" si="165"/>
        <v>0</v>
      </c>
      <c r="BD113" s="17">
        <f t="shared" si="166"/>
        <v>0</v>
      </c>
      <c r="BE113" s="17">
        <f t="shared" si="167"/>
        <v>0</v>
      </c>
      <c r="BF113" s="17">
        <f t="shared" si="168"/>
        <v>0</v>
      </c>
      <c r="BG113" s="17">
        <f t="shared" si="169"/>
        <v>0</v>
      </c>
      <c r="BH113" s="17">
        <f t="shared" si="170"/>
        <v>0</v>
      </c>
      <c r="BI113" s="17">
        <f t="shared" si="171"/>
        <v>0</v>
      </c>
      <c r="BJ113" s="17">
        <f t="shared" si="172"/>
        <v>0</v>
      </c>
      <c r="BK113" s="17">
        <f t="shared" si="173"/>
        <v>0</v>
      </c>
      <c r="BL113" s="17">
        <f t="shared" si="174"/>
        <v>0</v>
      </c>
      <c r="BM113" s="17">
        <f t="shared" si="175"/>
        <v>0</v>
      </c>
      <c r="BN113" s="17">
        <f t="shared" si="176"/>
        <v>0</v>
      </c>
      <c r="BO113" s="17">
        <f t="shared" si="177"/>
        <v>0</v>
      </c>
      <c r="BP113" s="17">
        <f t="shared" si="178"/>
        <v>0</v>
      </c>
      <c r="BQ113" s="17">
        <f t="shared" si="179"/>
        <v>0</v>
      </c>
      <c r="BR113" s="17">
        <f t="shared" si="180"/>
        <v>0</v>
      </c>
      <c r="BS113" s="17">
        <f t="shared" si="181"/>
        <v>0</v>
      </c>
      <c r="BT113" s="17">
        <f t="shared" si="182"/>
        <v>0</v>
      </c>
      <c r="BU113" s="17">
        <f t="shared" si="183"/>
        <v>0</v>
      </c>
      <c r="BV113" s="17">
        <f t="shared" si="184"/>
        <v>0</v>
      </c>
      <c r="BW113" s="17">
        <f t="shared" si="185"/>
        <v>0</v>
      </c>
      <c r="BX113" s="17">
        <f t="shared" si="186"/>
        <v>0</v>
      </c>
      <c r="BY113" s="17">
        <f t="shared" si="187"/>
        <v>0</v>
      </c>
      <c r="BZ113" s="17">
        <f t="shared" si="188"/>
        <v>0</v>
      </c>
      <c r="CA113" s="17">
        <f t="shared" si="189"/>
        <v>0</v>
      </c>
      <c r="CB113" s="17">
        <f t="shared" si="190"/>
        <v>0</v>
      </c>
      <c r="CC113" s="17">
        <f t="shared" si="191"/>
        <v>0</v>
      </c>
      <c r="CD113" s="17">
        <f t="shared" si="192"/>
        <v>0</v>
      </c>
      <c r="CE113" s="17">
        <f t="shared" si="193"/>
        <v>0</v>
      </c>
      <c r="CF113" s="17">
        <f t="shared" si="194"/>
        <v>0</v>
      </c>
      <c r="CG113" s="17">
        <f t="shared" si="195"/>
        <v>0</v>
      </c>
      <c r="CH113" s="17">
        <f t="shared" si="196"/>
        <v>0</v>
      </c>
      <c r="CI113" s="17">
        <f t="shared" si="197"/>
        <v>0</v>
      </c>
      <c r="CJ113" s="17">
        <f t="shared" si="198"/>
        <v>0</v>
      </c>
      <c r="CK113" s="17">
        <f t="shared" si="199"/>
        <v>0</v>
      </c>
      <c r="CL113" s="17">
        <f t="shared" si="200"/>
        <v>0</v>
      </c>
      <c r="CM113" s="17">
        <f t="shared" si="201"/>
        <v>0</v>
      </c>
      <c r="CN113" s="17">
        <f t="shared" si="202"/>
        <v>0</v>
      </c>
      <c r="CO113" s="17">
        <f t="shared" si="203"/>
        <v>0</v>
      </c>
      <c r="CP113" s="17">
        <f t="shared" si="204"/>
        <v>0</v>
      </c>
      <c r="CQ113" s="17">
        <f t="shared" si="205"/>
        <v>0</v>
      </c>
      <c r="CR113" s="17">
        <f t="shared" si="206"/>
        <v>0</v>
      </c>
      <c r="CS113" s="17">
        <f t="shared" si="207"/>
        <v>0</v>
      </c>
      <c r="CT113" s="17">
        <f t="shared" si="208"/>
        <v>0</v>
      </c>
      <c r="CU113" s="17">
        <f t="shared" si="209"/>
        <v>0</v>
      </c>
      <c r="CV113" s="17">
        <f t="shared" si="210"/>
        <v>0</v>
      </c>
      <c r="CW113" s="17">
        <f t="shared" si="211"/>
        <v>0</v>
      </c>
      <c r="CX113" s="17">
        <f t="shared" si="212"/>
        <v>0</v>
      </c>
      <c r="CY113" s="17">
        <f t="shared" si="213"/>
        <v>0</v>
      </c>
      <c r="CZ113" s="17">
        <f t="shared" si="214"/>
        <v>0</v>
      </c>
      <c r="DA113" s="17">
        <f t="shared" si="215"/>
        <v>0</v>
      </c>
      <c r="DB113" s="17">
        <f t="shared" si="216"/>
        <v>0</v>
      </c>
      <c r="DC113" s="17">
        <f t="shared" si="217"/>
        <v>0</v>
      </c>
      <c r="DD113" s="17">
        <f t="shared" si="218"/>
        <v>0</v>
      </c>
      <c r="DE113" s="17">
        <f t="shared" si="219"/>
        <v>0</v>
      </c>
      <c r="DF113" s="17">
        <f t="shared" si="220"/>
        <v>0</v>
      </c>
      <c r="DG113" s="17">
        <f t="shared" si="221"/>
        <v>0</v>
      </c>
      <c r="DH113" s="17">
        <f t="shared" si="222"/>
        <v>0</v>
      </c>
      <c r="DI113" s="17">
        <f t="shared" si="223"/>
        <v>0</v>
      </c>
      <c r="DJ113" s="17">
        <f t="shared" si="224"/>
        <v>0</v>
      </c>
      <c r="DK113" s="17">
        <f t="shared" si="225"/>
        <v>0</v>
      </c>
      <c r="DL113" s="17">
        <f t="shared" si="226"/>
        <v>0</v>
      </c>
      <c r="DM113" s="17">
        <f t="shared" si="227"/>
        <v>0</v>
      </c>
      <c r="DN113" s="17">
        <f t="shared" si="228"/>
        <v>0</v>
      </c>
      <c r="DO113" s="17">
        <f t="shared" si="229"/>
        <v>0</v>
      </c>
      <c r="DP113" s="17">
        <f t="shared" si="230"/>
        <v>0</v>
      </c>
      <c r="DQ113" s="17">
        <f t="shared" si="231"/>
        <v>0</v>
      </c>
      <c r="DR113" s="17">
        <f t="shared" si="232"/>
        <v>0</v>
      </c>
      <c r="DS113" s="17">
        <f t="shared" si="233"/>
        <v>0</v>
      </c>
      <c r="DT113" s="17">
        <f t="shared" si="234"/>
        <v>0</v>
      </c>
      <c r="DU113" s="17">
        <f t="shared" si="235"/>
        <v>0</v>
      </c>
      <c r="DV113" s="17">
        <f t="shared" si="236"/>
        <v>0</v>
      </c>
      <c r="DW113" s="17">
        <f t="shared" si="237"/>
        <v>0</v>
      </c>
      <c r="DX113" s="17">
        <f t="shared" si="238"/>
        <v>0</v>
      </c>
      <c r="DY113" s="17">
        <f t="shared" si="239"/>
        <v>0</v>
      </c>
      <c r="DZ113" s="17">
        <f t="shared" si="240"/>
        <v>0</v>
      </c>
      <c r="EA113" s="17">
        <f t="shared" si="241"/>
        <v>0</v>
      </c>
      <c r="EB113" s="17">
        <f t="shared" si="242"/>
        <v>0</v>
      </c>
      <c r="EC113" s="17">
        <f t="shared" si="243"/>
        <v>0</v>
      </c>
      <c r="ED113" s="17">
        <f t="shared" si="244"/>
        <v>0</v>
      </c>
      <c r="EE113" s="17">
        <f t="shared" si="245"/>
        <v>0</v>
      </c>
      <c r="EF113" s="17">
        <f t="shared" si="246"/>
        <v>0</v>
      </c>
      <c r="EG113" s="17">
        <f t="shared" si="247"/>
        <v>0</v>
      </c>
      <c r="EH113" s="17">
        <f t="shared" si="248"/>
        <v>0</v>
      </c>
      <c r="EI113" s="17">
        <f t="shared" si="249"/>
        <v>0</v>
      </c>
      <c r="EJ113" s="17">
        <f t="shared" si="250"/>
        <v>0</v>
      </c>
      <c r="EK113" s="17">
        <f t="shared" si="251"/>
        <v>0</v>
      </c>
      <c r="EL113" s="17">
        <f t="shared" si="252"/>
        <v>0</v>
      </c>
      <c r="EM113" s="17">
        <f t="shared" si="253"/>
        <v>0</v>
      </c>
      <c r="EN113" s="17">
        <f t="shared" si="254"/>
        <v>0</v>
      </c>
      <c r="EO113" s="17">
        <f t="shared" si="255"/>
        <v>0</v>
      </c>
      <c r="EP113" s="17">
        <f t="shared" si="256"/>
        <v>0</v>
      </c>
      <c r="EQ113" s="17">
        <f t="shared" si="257"/>
        <v>0</v>
      </c>
      <c r="ER113" s="17">
        <f t="shared" si="258"/>
        <v>0</v>
      </c>
      <c r="ES113" s="17">
        <f t="shared" si="259"/>
        <v>0</v>
      </c>
      <c r="ET113" s="17">
        <f t="shared" si="260"/>
        <v>0</v>
      </c>
      <c r="EU113" s="17">
        <f t="shared" si="261"/>
        <v>0</v>
      </c>
      <c r="EV113" s="17">
        <f t="shared" si="262"/>
        <v>0</v>
      </c>
      <c r="EW113" s="17">
        <f t="shared" si="263"/>
        <v>0</v>
      </c>
      <c r="EX113" s="17">
        <f t="shared" si="264"/>
        <v>0</v>
      </c>
      <c r="EY113" s="17">
        <f t="shared" si="265"/>
        <v>0</v>
      </c>
      <c r="EZ113" s="17">
        <f t="shared" si="266"/>
        <v>0</v>
      </c>
      <c r="FA113" s="17">
        <f t="shared" si="267"/>
        <v>0</v>
      </c>
      <c r="FB113" s="17">
        <f t="shared" si="268"/>
        <v>0</v>
      </c>
      <c r="FC113" s="17">
        <f t="shared" si="269"/>
        <v>0</v>
      </c>
      <c r="FD113" s="17">
        <f t="shared" si="270"/>
        <v>0</v>
      </c>
    </row>
    <row r="114" spans="1:160" x14ac:dyDescent="0.25">
      <c r="A114">
        <v>108</v>
      </c>
      <c r="X114">
        <f t="shared" si="138"/>
        <v>0</v>
      </c>
      <c r="Y114">
        <f t="shared" si="136"/>
        <v>0</v>
      </c>
      <c r="Z114">
        <f t="shared" si="139"/>
        <v>0</v>
      </c>
      <c r="AA114">
        <f t="shared" si="140"/>
        <v>0</v>
      </c>
      <c r="AB114">
        <f t="shared" si="141"/>
        <v>0</v>
      </c>
      <c r="AC114">
        <f t="shared" si="142"/>
        <v>0</v>
      </c>
      <c r="AD114">
        <f t="shared" si="143"/>
        <v>0</v>
      </c>
      <c r="AE114">
        <f t="shared" si="144"/>
        <v>0</v>
      </c>
      <c r="AF114">
        <f t="shared" si="145"/>
        <v>0</v>
      </c>
      <c r="AG114">
        <f t="shared" si="146"/>
        <v>0</v>
      </c>
      <c r="AH114">
        <f t="shared" si="147"/>
        <v>0</v>
      </c>
      <c r="AI114">
        <f t="shared" si="148"/>
        <v>0</v>
      </c>
      <c r="AJ114">
        <f t="shared" si="149"/>
        <v>0</v>
      </c>
      <c r="AK114">
        <f t="shared" si="150"/>
        <v>0</v>
      </c>
      <c r="AL114">
        <f t="shared" si="137"/>
        <v>0</v>
      </c>
      <c r="AN114" s="17">
        <f t="shared" si="151"/>
        <v>0</v>
      </c>
      <c r="AO114" s="17">
        <f t="shared" si="152"/>
        <v>0</v>
      </c>
      <c r="AP114" s="17">
        <f t="shared" si="153"/>
        <v>0</v>
      </c>
      <c r="AQ114" s="17">
        <f t="shared" si="154"/>
        <v>0</v>
      </c>
      <c r="AR114" s="17">
        <f t="shared" si="155"/>
        <v>0</v>
      </c>
      <c r="AS114" s="17">
        <f t="shared" si="156"/>
        <v>0</v>
      </c>
      <c r="AT114" s="17">
        <f t="shared" si="157"/>
        <v>0</v>
      </c>
      <c r="AU114" s="17">
        <f t="shared" si="158"/>
        <v>0</v>
      </c>
      <c r="AW114" s="17">
        <f t="shared" si="159"/>
        <v>0</v>
      </c>
      <c r="AX114" s="17">
        <f t="shared" si="160"/>
        <v>0</v>
      </c>
      <c r="AY114" s="17">
        <f t="shared" si="161"/>
        <v>0</v>
      </c>
      <c r="AZ114" s="17">
        <f t="shared" si="162"/>
        <v>0</v>
      </c>
      <c r="BA114" s="17">
        <f t="shared" si="163"/>
        <v>0</v>
      </c>
      <c r="BB114" s="17">
        <f t="shared" si="164"/>
        <v>0</v>
      </c>
      <c r="BC114" s="17">
        <f t="shared" si="165"/>
        <v>0</v>
      </c>
      <c r="BD114" s="17">
        <f t="shared" si="166"/>
        <v>0</v>
      </c>
      <c r="BE114" s="17">
        <f t="shared" si="167"/>
        <v>0</v>
      </c>
      <c r="BF114" s="17">
        <f t="shared" si="168"/>
        <v>0</v>
      </c>
      <c r="BG114" s="17">
        <f t="shared" si="169"/>
        <v>0</v>
      </c>
      <c r="BH114" s="17">
        <f t="shared" si="170"/>
        <v>0</v>
      </c>
      <c r="BI114" s="17">
        <f t="shared" si="171"/>
        <v>0</v>
      </c>
      <c r="BJ114" s="17">
        <f t="shared" si="172"/>
        <v>0</v>
      </c>
      <c r="BK114" s="17">
        <f t="shared" si="173"/>
        <v>0</v>
      </c>
      <c r="BL114" s="17">
        <f t="shared" si="174"/>
        <v>0</v>
      </c>
      <c r="BM114" s="17">
        <f t="shared" si="175"/>
        <v>0</v>
      </c>
      <c r="BN114" s="17">
        <f t="shared" si="176"/>
        <v>0</v>
      </c>
      <c r="BO114" s="17">
        <f t="shared" si="177"/>
        <v>0</v>
      </c>
      <c r="BP114" s="17">
        <f t="shared" si="178"/>
        <v>0</v>
      </c>
      <c r="BQ114" s="17">
        <f t="shared" si="179"/>
        <v>0</v>
      </c>
      <c r="BR114" s="17">
        <f t="shared" si="180"/>
        <v>0</v>
      </c>
      <c r="BS114" s="17">
        <f t="shared" si="181"/>
        <v>0</v>
      </c>
      <c r="BT114" s="17">
        <f t="shared" si="182"/>
        <v>0</v>
      </c>
      <c r="BU114" s="17">
        <f t="shared" si="183"/>
        <v>0</v>
      </c>
      <c r="BV114" s="17">
        <f t="shared" si="184"/>
        <v>0</v>
      </c>
      <c r="BW114" s="17">
        <f t="shared" si="185"/>
        <v>0</v>
      </c>
      <c r="BX114" s="17">
        <f t="shared" si="186"/>
        <v>0</v>
      </c>
      <c r="BY114" s="17">
        <f t="shared" si="187"/>
        <v>0</v>
      </c>
      <c r="BZ114" s="17">
        <f t="shared" si="188"/>
        <v>0</v>
      </c>
      <c r="CA114" s="17">
        <f t="shared" si="189"/>
        <v>0</v>
      </c>
      <c r="CB114" s="17">
        <f t="shared" si="190"/>
        <v>0</v>
      </c>
      <c r="CC114" s="17">
        <f t="shared" si="191"/>
        <v>0</v>
      </c>
      <c r="CD114" s="17">
        <f t="shared" si="192"/>
        <v>0</v>
      </c>
      <c r="CE114" s="17">
        <f t="shared" si="193"/>
        <v>0</v>
      </c>
      <c r="CF114" s="17">
        <f t="shared" si="194"/>
        <v>0</v>
      </c>
      <c r="CG114" s="17">
        <f t="shared" si="195"/>
        <v>0</v>
      </c>
      <c r="CH114" s="17">
        <f t="shared" si="196"/>
        <v>0</v>
      </c>
      <c r="CI114" s="17">
        <f t="shared" si="197"/>
        <v>0</v>
      </c>
      <c r="CJ114" s="17">
        <f t="shared" si="198"/>
        <v>0</v>
      </c>
      <c r="CK114" s="17">
        <f t="shared" si="199"/>
        <v>0</v>
      </c>
      <c r="CL114" s="17">
        <f t="shared" si="200"/>
        <v>0</v>
      </c>
      <c r="CM114" s="17">
        <f t="shared" si="201"/>
        <v>0</v>
      </c>
      <c r="CN114" s="17">
        <f t="shared" si="202"/>
        <v>0</v>
      </c>
      <c r="CO114" s="17">
        <f t="shared" si="203"/>
        <v>0</v>
      </c>
      <c r="CP114" s="17">
        <f t="shared" si="204"/>
        <v>0</v>
      </c>
      <c r="CQ114" s="17">
        <f t="shared" si="205"/>
        <v>0</v>
      </c>
      <c r="CR114" s="17">
        <f t="shared" si="206"/>
        <v>0</v>
      </c>
      <c r="CS114" s="17">
        <f t="shared" si="207"/>
        <v>0</v>
      </c>
      <c r="CT114" s="17">
        <f t="shared" si="208"/>
        <v>0</v>
      </c>
      <c r="CU114" s="17">
        <f t="shared" si="209"/>
        <v>0</v>
      </c>
      <c r="CV114" s="17">
        <f t="shared" si="210"/>
        <v>0</v>
      </c>
      <c r="CW114" s="17">
        <f t="shared" si="211"/>
        <v>0</v>
      </c>
      <c r="CX114" s="17">
        <f t="shared" si="212"/>
        <v>0</v>
      </c>
      <c r="CY114" s="17">
        <f t="shared" si="213"/>
        <v>0</v>
      </c>
      <c r="CZ114" s="17">
        <f t="shared" si="214"/>
        <v>0</v>
      </c>
      <c r="DA114" s="17">
        <f t="shared" si="215"/>
        <v>0</v>
      </c>
      <c r="DB114" s="17">
        <f t="shared" si="216"/>
        <v>0</v>
      </c>
      <c r="DC114" s="17">
        <f t="shared" si="217"/>
        <v>0</v>
      </c>
      <c r="DD114" s="17">
        <f t="shared" si="218"/>
        <v>0</v>
      </c>
      <c r="DE114" s="17">
        <f t="shared" si="219"/>
        <v>0</v>
      </c>
      <c r="DF114" s="17">
        <f t="shared" si="220"/>
        <v>0</v>
      </c>
      <c r="DG114" s="17">
        <f t="shared" si="221"/>
        <v>0</v>
      </c>
      <c r="DH114" s="17">
        <f t="shared" si="222"/>
        <v>0</v>
      </c>
      <c r="DI114" s="17">
        <f t="shared" si="223"/>
        <v>0</v>
      </c>
      <c r="DJ114" s="17">
        <f t="shared" si="224"/>
        <v>0</v>
      </c>
      <c r="DK114" s="17">
        <f t="shared" si="225"/>
        <v>0</v>
      </c>
      <c r="DL114" s="17">
        <f t="shared" si="226"/>
        <v>0</v>
      </c>
      <c r="DM114" s="17">
        <f t="shared" si="227"/>
        <v>0</v>
      </c>
      <c r="DN114" s="17">
        <f t="shared" si="228"/>
        <v>0</v>
      </c>
      <c r="DO114" s="17">
        <f t="shared" si="229"/>
        <v>0</v>
      </c>
      <c r="DP114" s="17">
        <f t="shared" si="230"/>
        <v>0</v>
      </c>
      <c r="DQ114" s="17">
        <f t="shared" si="231"/>
        <v>0</v>
      </c>
      <c r="DR114" s="17">
        <f t="shared" si="232"/>
        <v>0</v>
      </c>
      <c r="DS114" s="17">
        <f t="shared" si="233"/>
        <v>0</v>
      </c>
      <c r="DT114" s="17">
        <f t="shared" si="234"/>
        <v>0</v>
      </c>
      <c r="DU114" s="17">
        <f t="shared" si="235"/>
        <v>0</v>
      </c>
      <c r="DV114" s="17">
        <f t="shared" si="236"/>
        <v>0</v>
      </c>
      <c r="DW114" s="17">
        <f t="shared" si="237"/>
        <v>0</v>
      </c>
      <c r="DX114" s="17">
        <f t="shared" si="238"/>
        <v>0</v>
      </c>
      <c r="DY114" s="17">
        <f t="shared" si="239"/>
        <v>0</v>
      </c>
      <c r="DZ114" s="17">
        <f t="shared" si="240"/>
        <v>0</v>
      </c>
      <c r="EA114" s="17">
        <f t="shared" si="241"/>
        <v>0</v>
      </c>
      <c r="EB114" s="17">
        <f t="shared" si="242"/>
        <v>0</v>
      </c>
      <c r="EC114" s="17">
        <f t="shared" si="243"/>
        <v>0</v>
      </c>
      <c r="ED114" s="17">
        <f t="shared" si="244"/>
        <v>0</v>
      </c>
      <c r="EE114" s="17">
        <f t="shared" si="245"/>
        <v>0</v>
      </c>
      <c r="EF114" s="17">
        <f t="shared" si="246"/>
        <v>0</v>
      </c>
      <c r="EG114" s="17">
        <f t="shared" si="247"/>
        <v>0</v>
      </c>
      <c r="EH114" s="17">
        <f t="shared" si="248"/>
        <v>0</v>
      </c>
      <c r="EI114" s="17">
        <f t="shared" si="249"/>
        <v>0</v>
      </c>
      <c r="EJ114" s="17">
        <f t="shared" si="250"/>
        <v>0</v>
      </c>
      <c r="EK114" s="17">
        <f t="shared" si="251"/>
        <v>0</v>
      </c>
      <c r="EL114" s="17">
        <f t="shared" si="252"/>
        <v>0</v>
      </c>
      <c r="EM114" s="17">
        <f t="shared" si="253"/>
        <v>0</v>
      </c>
      <c r="EN114" s="17">
        <f t="shared" si="254"/>
        <v>0</v>
      </c>
      <c r="EO114" s="17">
        <f t="shared" si="255"/>
        <v>0</v>
      </c>
      <c r="EP114" s="17">
        <f t="shared" si="256"/>
        <v>0</v>
      </c>
      <c r="EQ114" s="17">
        <f t="shared" si="257"/>
        <v>0</v>
      </c>
      <c r="ER114" s="17">
        <f t="shared" si="258"/>
        <v>0</v>
      </c>
      <c r="ES114" s="17">
        <f t="shared" si="259"/>
        <v>0</v>
      </c>
      <c r="ET114" s="17">
        <f t="shared" si="260"/>
        <v>0</v>
      </c>
      <c r="EU114" s="17">
        <f t="shared" si="261"/>
        <v>0</v>
      </c>
      <c r="EV114" s="17">
        <f t="shared" si="262"/>
        <v>0</v>
      </c>
      <c r="EW114" s="17">
        <f t="shared" si="263"/>
        <v>0</v>
      </c>
      <c r="EX114" s="17">
        <f t="shared" si="264"/>
        <v>0</v>
      </c>
      <c r="EY114" s="17">
        <f t="shared" si="265"/>
        <v>0</v>
      </c>
      <c r="EZ114" s="17">
        <f t="shared" si="266"/>
        <v>0</v>
      </c>
      <c r="FA114" s="17">
        <f t="shared" si="267"/>
        <v>0</v>
      </c>
      <c r="FB114" s="17">
        <f t="shared" si="268"/>
        <v>0</v>
      </c>
      <c r="FC114" s="17">
        <f t="shared" si="269"/>
        <v>0</v>
      </c>
      <c r="FD114" s="17">
        <f t="shared" si="270"/>
        <v>0</v>
      </c>
    </row>
    <row r="115" spans="1:160" x14ac:dyDescent="0.25">
      <c r="A115">
        <v>109</v>
      </c>
      <c r="X115">
        <f t="shared" si="138"/>
        <v>0</v>
      </c>
      <c r="Y115">
        <f t="shared" si="136"/>
        <v>0</v>
      </c>
      <c r="Z115">
        <f t="shared" si="139"/>
        <v>0</v>
      </c>
      <c r="AA115">
        <f t="shared" si="140"/>
        <v>0</v>
      </c>
      <c r="AB115">
        <f t="shared" si="141"/>
        <v>0</v>
      </c>
      <c r="AC115">
        <f t="shared" si="142"/>
        <v>0</v>
      </c>
      <c r="AD115">
        <f t="shared" si="143"/>
        <v>0</v>
      </c>
      <c r="AE115">
        <f t="shared" si="144"/>
        <v>0</v>
      </c>
      <c r="AF115">
        <f t="shared" si="145"/>
        <v>0</v>
      </c>
      <c r="AG115">
        <f t="shared" si="146"/>
        <v>0</v>
      </c>
      <c r="AH115">
        <f t="shared" si="147"/>
        <v>0</v>
      </c>
      <c r="AI115">
        <f t="shared" si="148"/>
        <v>0</v>
      </c>
      <c r="AJ115">
        <f t="shared" si="149"/>
        <v>0</v>
      </c>
      <c r="AK115">
        <f t="shared" si="150"/>
        <v>0</v>
      </c>
      <c r="AL115">
        <f t="shared" si="137"/>
        <v>0</v>
      </c>
      <c r="AN115" s="17">
        <f t="shared" si="151"/>
        <v>0</v>
      </c>
      <c r="AO115" s="17">
        <f t="shared" si="152"/>
        <v>0</v>
      </c>
      <c r="AP115" s="17">
        <f t="shared" si="153"/>
        <v>0</v>
      </c>
      <c r="AQ115" s="17">
        <f t="shared" si="154"/>
        <v>0</v>
      </c>
      <c r="AR115" s="17">
        <f t="shared" si="155"/>
        <v>0</v>
      </c>
      <c r="AS115" s="17">
        <f t="shared" si="156"/>
        <v>0</v>
      </c>
      <c r="AT115" s="17">
        <f t="shared" si="157"/>
        <v>0</v>
      </c>
      <c r="AU115" s="17">
        <f t="shared" si="158"/>
        <v>0</v>
      </c>
      <c r="AW115" s="17">
        <f t="shared" si="159"/>
        <v>0</v>
      </c>
      <c r="AX115" s="17">
        <f t="shared" si="160"/>
        <v>0</v>
      </c>
      <c r="AY115" s="17">
        <f t="shared" si="161"/>
        <v>0</v>
      </c>
      <c r="AZ115" s="17">
        <f t="shared" si="162"/>
        <v>0</v>
      </c>
      <c r="BA115" s="17">
        <f t="shared" si="163"/>
        <v>0</v>
      </c>
      <c r="BB115" s="17">
        <f t="shared" si="164"/>
        <v>0</v>
      </c>
      <c r="BC115" s="17">
        <f t="shared" si="165"/>
        <v>0</v>
      </c>
      <c r="BD115" s="17">
        <f t="shared" si="166"/>
        <v>0</v>
      </c>
      <c r="BE115" s="17">
        <f t="shared" si="167"/>
        <v>0</v>
      </c>
      <c r="BF115" s="17">
        <f t="shared" si="168"/>
        <v>0</v>
      </c>
      <c r="BG115" s="17">
        <f t="shared" si="169"/>
        <v>0</v>
      </c>
      <c r="BH115" s="17">
        <f t="shared" si="170"/>
        <v>0</v>
      </c>
      <c r="BI115" s="17">
        <f t="shared" si="171"/>
        <v>0</v>
      </c>
      <c r="BJ115" s="17">
        <f t="shared" si="172"/>
        <v>0</v>
      </c>
      <c r="BK115" s="17">
        <f t="shared" si="173"/>
        <v>0</v>
      </c>
      <c r="BL115" s="17">
        <f t="shared" si="174"/>
        <v>0</v>
      </c>
      <c r="BM115" s="17">
        <f t="shared" si="175"/>
        <v>0</v>
      </c>
      <c r="BN115" s="17">
        <f t="shared" si="176"/>
        <v>0</v>
      </c>
      <c r="BO115" s="17">
        <f t="shared" si="177"/>
        <v>0</v>
      </c>
      <c r="BP115" s="17">
        <f t="shared" si="178"/>
        <v>0</v>
      </c>
      <c r="BQ115" s="17">
        <f t="shared" si="179"/>
        <v>0</v>
      </c>
      <c r="BR115" s="17">
        <f t="shared" si="180"/>
        <v>0</v>
      </c>
      <c r="BS115" s="17">
        <f t="shared" si="181"/>
        <v>0</v>
      </c>
      <c r="BT115" s="17">
        <f t="shared" si="182"/>
        <v>0</v>
      </c>
      <c r="BU115" s="17">
        <f t="shared" si="183"/>
        <v>0</v>
      </c>
      <c r="BV115" s="17">
        <f t="shared" si="184"/>
        <v>0</v>
      </c>
      <c r="BW115" s="17">
        <f t="shared" si="185"/>
        <v>0</v>
      </c>
      <c r="BX115" s="17">
        <f t="shared" si="186"/>
        <v>0</v>
      </c>
      <c r="BY115" s="17">
        <f t="shared" si="187"/>
        <v>0</v>
      </c>
      <c r="BZ115" s="17">
        <f t="shared" si="188"/>
        <v>0</v>
      </c>
      <c r="CA115" s="17">
        <f t="shared" si="189"/>
        <v>0</v>
      </c>
      <c r="CB115" s="17">
        <f t="shared" si="190"/>
        <v>0</v>
      </c>
      <c r="CC115" s="17">
        <f t="shared" si="191"/>
        <v>0</v>
      </c>
      <c r="CD115" s="17">
        <f t="shared" si="192"/>
        <v>0</v>
      </c>
      <c r="CE115" s="17">
        <f t="shared" si="193"/>
        <v>0</v>
      </c>
      <c r="CF115" s="17">
        <f t="shared" si="194"/>
        <v>0</v>
      </c>
      <c r="CG115" s="17">
        <f t="shared" si="195"/>
        <v>0</v>
      </c>
      <c r="CH115" s="17">
        <f t="shared" si="196"/>
        <v>0</v>
      </c>
      <c r="CI115" s="17">
        <f t="shared" si="197"/>
        <v>0</v>
      </c>
      <c r="CJ115" s="17">
        <f t="shared" si="198"/>
        <v>0</v>
      </c>
      <c r="CK115" s="17">
        <f t="shared" si="199"/>
        <v>0</v>
      </c>
      <c r="CL115" s="17">
        <f t="shared" si="200"/>
        <v>0</v>
      </c>
      <c r="CM115" s="17">
        <f t="shared" si="201"/>
        <v>0</v>
      </c>
      <c r="CN115" s="17">
        <f t="shared" si="202"/>
        <v>0</v>
      </c>
      <c r="CO115" s="17">
        <f t="shared" si="203"/>
        <v>0</v>
      </c>
      <c r="CP115" s="17">
        <f t="shared" si="204"/>
        <v>0</v>
      </c>
      <c r="CQ115" s="17">
        <f t="shared" si="205"/>
        <v>0</v>
      </c>
      <c r="CR115" s="17">
        <f t="shared" si="206"/>
        <v>0</v>
      </c>
      <c r="CS115" s="17">
        <f t="shared" si="207"/>
        <v>0</v>
      </c>
      <c r="CT115" s="17">
        <f t="shared" si="208"/>
        <v>0</v>
      </c>
      <c r="CU115" s="17">
        <f t="shared" si="209"/>
        <v>0</v>
      </c>
      <c r="CV115" s="17">
        <f t="shared" si="210"/>
        <v>0</v>
      </c>
      <c r="CW115" s="17">
        <f t="shared" si="211"/>
        <v>0</v>
      </c>
      <c r="CX115" s="17">
        <f t="shared" si="212"/>
        <v>0</v>
      </c>
      <c r="CY115" s="17">
        <f t="shared" si="213"/>
        <v>0</v>
      </c>
      <c r="CZ115" s="17">
        <f t="shared" si="214"/>
        <v>0</v>
      </c>
      <c r="DA115" s="17">
        <f t="shared" si="215"/>
        <v>0</v>
      </c>
      <c r="DB115" s="17">
        <f t="shared" si="216"/>
        <v>0</v>
      </c>
      <c r="DC115" s="17">
        <f t="shared" si="217"/>
        <v>0</v>
      </c>
      <c r="DD115" s="17">
        <f t="shared" si="218"/>
        <v>0</v>
      </c>
      <c r="DE115" s="17">
        <f t="shared" si="219"/>
        <v>0</v>
      </c>
      <c r="DF115" s="17">
        <f t="shared" si="220"/>
        <v>0</v>
      </c>
      <c r="DG115" s="17">
        <f t="shared" si="221"/>
        <v>0</v>
      </c>
      <c r="DH115" s="17">
        <f t="shared" si="222"/>
        <v>0</v>
      </c>
      <c r="DI115" s="17">
        <f t="shared" si="223"/>
        <v>0</v>
      </c>
      <c r="DJ115" s="17">
        <f t="shared" si="224"/>
        <v>0</v>
      </c>
      <c r="DK115" s="17">
        <f t="shared" si="225"/>
        <v>0</v>
      </c>
      <c r="DL115" s="17">
        <f t="shared" si="226"/>
        <v>0</v>
      </c>
      <c r="DM115" s="17">
        <f t="shared" si="227"/>
        <v>0</v>
      </c>
      <c r="DN115" s="17">
        <f t="shared" si="228"/>
        <v>0</v>
      </c>
      <c r="DO115" s="17">
        <f t="shared" si="229"/>
        <v>0</v>
      </c>
      <c r="DP115" s="17">
        <f t="shared" si="230"/>
        <v>0</v>
      </c>
      <c r="DQ115" s="17">
        <f t="shared" si="231"/>
        <v>0</v>
      </c>
      <c r="DR115" s="17">
        <f t="shared" si="232"/>
        <v>0</v>
      </c>
      <c r="DS115" s="17">
        <f t="shared" si="233"/>
        <v>0</v>
      </c>
      <c r="DT115" s="17">
        <f t="shared" si="234"/>
        <v>0</v>
      </c>
      <c r="DU115" s="17">
        <f t="shared" si="235"/>
        <v>0</v>
      </c>
      <c r="DV115" s="17">
        <f t="shared" si="236"/>
        <v>0</v>
      </c>
      <c r="DW115" s="17">
        <f t="shared" si="237"/>
        <v>0</v>
      </c>
      <c r="DX115" s="17">
        <f t="shared" si="238"/>
        <v>0</v>
      </c>
      <c r="DY115" s="17">
        <f t="shared" si="239"/>
        <v>0</v>
      </c>
      <c r="DZ115" s="17">
        <f t="shared" si="240"/>
        <v>0</v>
      </c>
      <c r="EA115" s="17">
        <f t="shared" si="241"/>
        <v>0</v>
      </c>
      <c r="EB115" s="17">
        <f t="shared" si="242"/>
        <v>0</v>
      </c>
      <c r="EC115" s="17">
        <f t="shared" si="243"/>
        <v>0</v>
      </c>
      <c r="ED115" s="17">
        <f t="shared" si="244"/>
        <v>0</v>
      </c>
      <c r="EE115" s="17">
        <f t="shared" si="245"/>
        <v>0</v>
      </c>
      <c r="EF115" s="17">
        <f t="shared" si="246"/>
        <v>0</v>
      </c>
      <c r="EG115" s="17">
        <f t="shared" si="247"/>
        <v>0</v>
      </c>
      <c r="EH115" s="17">
        <f t="shared" si="248"/>
        <v>0</v>
      </c>
      <c r="EI115" s="17">
        <f t="shared" si="249"/>
        <v>0</v>
      </c>
      <c r="EJ115" s="17">
        <f t="shared" si="250"/>
        <v>0</v>
      </c>
      <c r="EK115" s="17">
        <f t="shared" si="251"/>
        <v>0</v>
      </c>
      <c r="EL115" s="17">
        <f t="shared" si="252"/>
        <v>0</v>
      </c>
      <c r="EM115" s="17">
        <f t="shared" si="253"/>
        <v>0</v>
      </c>
      <c r="EN115" s="17">
        <f t="shared" si="254"/>
        <v>0</v>
      </c>
      <c r="EO115" s="17">
        <f t="shared" si="255"/>
        <v>0</v>
      </c>
      <c r="EP115" s="17">
        <f t="shared" si="256"/>
        <v>0</v>
      </c>
      <c r="EQ115" s="17">
        <f t="shared" si="257"/>
        <v>0</v>
      </c>
      <c r="ER115" s="17">
        <f t="shared" si="258"/>
        <v>0</v>
      </c>
      <c r="ES115" s="17">
        <f t="shared" si="259"/>
        <v>0</v>
      </c>
      <c r="ET115" s="17">
        <f t="shared" si="260"/>
        <v>0</v>
      </c>
      <c r="EU115" s="17">
        <f t="shared" si="261"/>
        <v>0</v>
      </c>
      <c r="EV115" s="17">
        <f t="shared" si="262"/>
        <v>0</v>
      </c>
      <c r="EW115" s="17">
        <f t="shared" si="263"/>
        <v>0</v>
      </c>
      <c r="EX115" s="17">
        <f t="shared" si="264"/>
        <v>0</v>
      </c>
      <c r="EY115" s="17">
        <f t="shared" si="265"/>
        <v>0</v>
      </c>
      <c r="EZ115" s="17">
        <f t="shared" si="266"/>
        <v>0</v>
      </c>
      <c r="FA115" s="17">
        <f t="shared" si="267"/>
        <v>0</v>
      </c>
      <c r="FB115" s="17">
        <f t="shared" si="268"/>
        <v>0</v>
      </c>
      <c r="FC115" s="17">
        <f t="shared" si="269"/>
        <v>0</v>
      </c>
      <c r="FD115" s="17">
        <f t="shared" si="270"/>
        <v>0</v>
      </c>
    </row>
    <row r="116" spans="1:160" x14ac:dyDescent="0.25">
      <c r="A116">
        <v>110</v>
      </c>
      <c r="X116">
        <f t="shared" si="138"/>
        <v>0</v>
      </c>
      <c r="Y116">
        <f t="shared" si="136"/>
        <v>0</v>
      </c>
      <c r="Z116">
        <f t="shared" si="139"/>
        <v>0</v>
      </c>
      <c r="AA116">
        <f t="shared" si="140"/>
        <v>0</v>
      </c>
      <c r="AB116">
        <f t="shared" si="141"/>
        <v>0</v>
      </c>
      <c r="AC116">
        <f t="shared" si="142"/>
        <v>0</v>
      </c>
      <c r="AD116">
        <f t="shared" si="143"/>
        <v>0</v>
      </c>
      <c r="AE116">
        <f t="shared" si="144"/>
        <v>0</v>
      </c>
      <c r="AF116">
        <f t="shared" si="145"/>
        <v>0</v>
      </c>
      <c r="AG116">
        <f t="shared" si="146"/>
        <v>0</v>
      </c>
      <c r="AH116">
        <f t="shared" si="147"/>
        <v>0</v>
      </c>
      <c r="AI116">
        <f t="shared" si="148"/>
        <v>0</v>
      </c>
      <c r="AJ116">
        <f t="shared" si="149"/>
        <v>0</v>
      </c>
      <c r="AK116">
        <f t="shared" si="150"/>
        <v>0</v>
      </c>
      <c r="AL116">
        <f t="shared" si="137"/>
        <v>0</v>
      </c>
      <c r="AN116" s="17">
        <f t="shared" si="151"/>
        <v>0</v>
      </c>
      <c r="AO116" s="17">
        <f t="shared" si="152"/>
        <v>0</v>
      </c>
      <c r="AP116" s="17">
        <f t="shared" si="153"/>
        <v>0</v>
      </c>
      <c r="AQ116" s="17">
        <f t="shared" si="154"/>
        <v>0</v>
      </c>
      <c r="AR116" s="17">
        <f t="shared" si="155"/>
        <v>0</v>
      </c>
      <c r="AS116" s="17">
        <f t="shared" si="156"/>
        <v>0</v>
      </c>
      <c r="AT116" s="17">
        <f t="shared" si="157"/>
        <v>0</v>
      </c>
      <c r="AU116" s="17">
        <f t="shared" si="158"/>
        <v>0</v>
      </c>
      <c r="AW116" s="17">
        <f t="shared" si="159"/>
        <v>0</v>
      </c>
      <c r="AX116" s="17">
        <f t="shared" si="160"/>
        <v>0</v>
      </c>
      <c r="AY116" s="17">
        <f t="shared" si="161"/>
        <v>0</v>
      </c>
      <c r="AZ116" s="17">
        <f t="shared" si="162"/>
        <v>0</v>
      </c>
      <c r="BA116" s="17">
        <f t="shared" si="163"/>
        <v>0</v>
      </c>
      <c r="BB116" s="17">
        <f t="shared" si="164"/>
        <v>0</v>
      </c>
      <c r="BC116" s="17">
        <f t="shared" si="165"/>
        <v>0</v>
      </c>
      <c r="BD116" s="17">
        <f t="shared" si="166"/>
        <v>0</v>
      </c>
      <c r="BE116" s="17">
        <f t="shared" si="167"/>
        <v>0</v>
      </c>
      <c r="BF116" s="17">
        <f t="shared" si="168"/>
        <v>0</v>
      </c>
      <c r="BG116" s="17">
        <f t="shared" si="169"/>
        <v>0</v>
      </c>
      <c r="BH116" s="17">
        <f t="shared" si="170"/>
        <v>0</v>
      </c>
      <c r="BI116" s="17">
        <f t="shared" si="171"/>
        <v>0</v>
      </c>
      <c r="BJ116" s="17">
        <f t="shared" si="172"/>
        <v>0</v>
      </c>
      <c r="BK116" s="17">
        <f t="shared" si="173"/>
        <v>0</v>
      </c>
      <c r="BL116" s="17">
        <f t="shared" si="174"/>
        <v>0</v>
      </c>
      <c r="BM116" s="17">
        <f t="shared" si="175"/>
        <v>0</v>
      </c>
      <c r="BN116" s="17">
        <f t="shared" si="176"/>
        <v>0</v>
      </c>
      <c r="BO116" s="17">
        <f t="shared" si="177"/>
        <v>0</v>
      </c>
      <c r="BP116" s="17">
        <f t="shared" si="178"/>
        <v>0</v>
      </c>
      <c r="BQ116" s="17">
        <f t="shared" si="179"/>
        <v>0</v>
      </c>
      <c r="BR116" s="17">
        <f t="shared" si="180"/>
        <v>0</v>
      </c>
      <c r="BS116" s="17">
        <f t="shared" si="181"/>
        <v>0</v>
      </c>
      <c r="BT116" s="17">
        <f t="shared" si="182"/>
        <v>0</v>
      </c>
      <c r="BU116" s="17">
        <f t="shared" si="183"/>
        <v>0</v>
      </c>
      <c r="BV116" s="17">
        <f t="shared" si="184"/>
        <v>0</v>
      </c>
      <c r="BW116" s="17">
        <f t="shared" si="185"/>
        <v>0</v>
      </c>
      <c r="BX116" s="17">
        <f t="shared" si="186"/>
        <v>0</v>
      </c>
      <c r="BY116" s="17">
        <f t="shared" si="187"/>
        <v>0</v>
      </c>
      <c r="BZ116" s="17">
        <f t="shared" si="188"/>
        <v>0</v>
      </c>
      <c r="CA116" s="17">
        <f t="shared" si="189"/>
        <v>0</v>
      </c>
      <c r="CB116" s="17">
        <f t="shared" si="190"/>
        <v>0</v>
      </c>
      <c r="CC116" s="17">
        <f t="shared" si="191"/>
        <v>0</v>
      </c>
      <c r="CD116" s="17">
        <f t="shared" si="192"/>
        <v>0</v>
      </c>
      <c r="CE116" s="17">
        <f t="shared" si="193"/>
        <v>0</v>
      </c>
      <c r="CF116" s="17">
        <f t="shared" si="194"/>
        <v>0</v>
      </c>
      <c r="CG116" s="17">
        <f t="shared" si="195"/>
        <v>0</v>
      </c>
      <c r="CH116" s="17">
        <f t="shared" si="196"/>
        <v>0</v>
      </c>
      <c r="CI116" s="17">
        <f t="shared" si="197"/>
        <v>0</v>
      </c>
      <c r="CJ116" s="17">
        <f t="shared" si="198"/>
        <v>0</v>
      </c>
      <c r="CK116" s="17">
        <f t="shared" si="199"/>
        <v>0</v>
      </c>
      <c r="CL116" s="17">
        <f t="shared" si="200"/>
        <v>0</v>
      </c>
      <c r="CM116" s="17">
        <f t="shared" si="201"/>
        <v>0</v>
      </c>
      <c r="CN116" s="17">
        <f t="shared" si="202"/>
        <v>0</v>
      </c>
      <c r="CO116" s="17">
        <f t="shared" si="203"/>
        <v>0</v>
      </c>
      <c r="CP116" s="17">
        <f t="shared" si="204"/>
        <v>0</v>
      </c>
      <c r="CQ116" s="17">
        <f t="shared" si="205"/>
        <v>0</v>
      </c>
      <c r="CR116" s="17">
        <f t="shared" si="206"/>
        <v>0</v>
      </c>
      <c r="CS116" s="17">
        <f t="shared" si="207"/>
        <v>0</v>
      </c>
      <c r="CT116" s="17">
        <f t="shared" si="208"/>
        <v>0</v>
      </c>
      <c r="CU116" s="17">
        <f t="shared" si="209"/>
        <v>0</v>
      </c>
      <c r="CV116" s="17">
        <f t="shared" si="210"/>
        <v>0</v>
      </c>
      <c r="CW116" s="17">
        <f t="shared" si="211"/>
        <v>0</v>
      </c>
      <c r="CX116" s="17">
        <f t="shared" si="212"/>
        <v>0</v>
      </c>
      <c r="CY116" s="17">
        <f t="shared" si="213"/>
        <v>0</v>
      </c>
      <c r="CZ116" s="17">
        <f t="shared" si="214"/>
        <v>0</v>
      </c>
      <c r="DA116" s="17">
        <f t="shared" si="215"/>
        <v>0</v>
      </c>
      <c r="DB116" s="17">
        <f t="shared" si="216"/>
        <v>0</v>
      </c>
      <c r="DC116" s="17">
        <f t="shared" si="217"/>
        <v>0</v>
      </c>
      <c r="DD116" s="17">
        <f t="shared" si="218"/>
        <v>0</v>
      </c>
      <c r="DE116" s="17">
        <f t="shared" si="219"/>
        <v>0</v>
      </c>
      <c r="DF116" s="17">
        <f t="shared" si="220"/>
        <v>0</v>
      </c>
      <c r="DG116" s="17">
        <f t="shared" si="221"/>
        <v>0</v>
      </c>
      <c r="DH116" s="17">
        <f t="shared" si="222"/>
        <v>0</v>
      </c>
      <c r="DI116" s="17">
        <f t="shared" si="223"/>
        <v>0</v>
      </c>
      <c r="DJ116" s="17">
        <f t="shared" si="224"/>
        <v>0</v>
      </c>
      <c r="DK116" s="17">
        <f t="shared" si="225"/>
        <v>0</v>
      </c>
      <c r="DL116" s="17">
        <f t="shared" si="226"/>
        <v>0</v>
      </c>
      <c r="DM116" s="17">
        <f t="shared" si="227"/>
        <v>0</v>
      </c>
      <c r="DN116" s="17">
        <f t="shared" si="228"/>
        <v>0</v>
      </c>
      <c r="DO116" s="17">
        <f t="shared" si="229"/>
        <v>0</v>
      </c>
      <c r="DP116" s="17">
        <f t="shared" si="230"/>
        <v>0</v>
      </c>
      <c r="DQ116" s="17">
        <f t="shared" si="231"/>
        <v>0</v>
      </c>
      <c r="DR116" s="17">
        <f t="shared" si="232"/>
        <v>0</v>
      </c>
      <c r="DS116" s="17">
        <f t="shared" si="233"/>
        <v>0</v>
      </c>
      <c r="DT116" s="17">
        <f t="shared" si="234"/>
        <v>0</v>
      </c>
      <c r="DU116" s="17">
        <f t="shared" si="235"/>
        <v>0</v>
      </c>
      <c r="DV116" s="17">
        <f t="shared" si="236"/>
        <v>0</v>
      </c>
      <c r="DW116" s="17">
        <f t="shared" si="237"/>
        <v>0</v>
      </c>
      <c r="DX116" s="17">
        <f t="shared" si="238"/>
        <v>0</v>
      </c>
      <c r="DY116" s="17">
        <f t="shared" si="239"/>
        <v>0</v>
      </c>
      <c r="DZ116" s="17">
        <f t="shared" si="240"/>
        <v>0</v>
      </c>
      <c r="EA116" s="17">
        <f t="shared" si="241"/>
        <v>0</v>
      </c>
      <c r="EB116" s="17">
        <f t="shared" si="242"/>
        <v>0</v>
      </c>
      <c r="EC116" s="17">
        <f t="shared" si="243"/>
        <v>0</v>
      </c>
      <c r="ED116" s="17">
        <f t="shared" si="244"/>
        <v>0</v>
      </c>
      <c r="EE116" s="17">
        <f t="shared" si="245"/>
        <v>0</v>
      </c>
      <c r="EF116" s="17">
        <f t="shared" si="246"/>
        <v>0</v>
      </c>
      <c r="EG116" s="17">
        <f t="shared" si="247"/>
        <v>0</v>
      </c>
      <c r="EH116" s="17">
        <f t="shared" si="248"/>
        <v>0</v>
      </c>
      <c r="EI116" s="17">
        <f t="shared" si="249"/>
        <v>0</v>
      </c>
      <c r="EJ116" s="17">
        <f t="shared" si="250"/>
        <v>0</v>
      </c>
      <c r="EK116" s="17">
        <f t="shared" si="251"/>
        <v>0</v>
      </c>
      <c r="EL116" s="17">
        <f t="shared" si="252"/>
        <v>0</v>
      </c>
      <c r="EM116" s="17">
        <f t="shared" si="253"/>
        <v>0</v>
      </c>
      <c r="EN116" s="17">
        <f t="shared" si="254"/>
        <v>0</v>
      </c>
      <c r="EO116" s="17">
        <f t="shared" si="255"/>
        <v>0</v>
      </c>
      <c r="EP116" s="17">
        <f t="shared" si="256"/>
        <v>0</v>
      </c>
      <c r="EQ116" s="17">
        <f t="shared" si="257"/>
        <v>0</v>
      </c>
      <c r="ER116" s="17">
        <f t="shared" si="258"/>
        <v>0</v>
      </c>
      <c r="ES116" s="17">
        <f t="shared" si="259"/>
        <v>0</v>
      </c>
      <c r="ET116" s="17">
        <f t="shared" si="260"/>
        <v>0</v>
      </c>
      <c r="EU116" s="17">
        <f t="shared" si="261"/>
        <v>0</v>
      </c>
      <c r="EV116" s="17">
        <f t="shared" si="262"/>
        <v>0</v>
      </c>
      <c r="EW116" s="17">
        <f t="shared" si="263"/>
        <v>0</v>
      </c>
      <c r="EX116" s="17">
        <f t="shared" si="264"/>
        <v>0</v>
      </c>
      <c r="EY116" s="17">
        <f t="shared" si="265"/>
        <v>0</v>
      </c>
      <c r="EZ116" s="17">
        <f t="shared" si="266"/>
        <v>0</v>
      </c>
      <c r="FA116" s="17">
        <f t="shared" si="267"/>
        <v>0</v>
      </c>
      <c r="FB116" s="17">
        <f t="shared" si="268"/>
        <v>0</v>
      </c>
      <c r="FC116" s="17">
        <f t="shared" si="269"/>
        <v>0</v>
      </c>
      <c r="FD116" s="17">
        <f t="shared" si="270"/>
        <v>0</v>
      </c>
    </row>
    <row r="117" spans="1:160" x14ac:dyDescent="0.25">
      <c r="A117">
        <v>111</v>
      </c>
      <c r="X117">
        <f t="shared" si="138"/>
        <v>0</v>
      </c>
      <c r="Y117">
        <f t="shared" si="136"/>
        <v>0</v>
      </c>
      <c r="Z117">
        <f t="shared" si="139"/>
        <v>0</v>
      </c>
      <c r="AA117">
        <f t="shared" si="140"/>
        <v>0</v>
      </c>
      <c r="AB117">
        <f t="shared" si="141"/>
        <v>0</v>
      </c>
      <c r="AC117">
        <f t="shared" si="142"/>
        <v>0</v>
      </c>
      <c r="AD117">
        <f t="shared" si="143"/>
        <v>0</v>
      </c>
      <c r="AE117">
        <f t="shared" si="144"/>
        <v>0</v>
      </c>
      <c r="AF117">
        <f t="shared" si="145"/>
        <v>0</v>
      </c>
      <c r="AG117">
        <f t="shared" si="146"/>
        <v>0</v>
      </c>
      <c r="AH117">
        <f t="shared" si="147"/>
        <v>0</v>
      </c>
      <c r="AI117">
        <f t="shared" si="148"/>
        <v>0</v>
      </c>
      <c r="AJ117">
        <f t="shared" si="149"/>
        <v>0</v>
      </c>
      <c r="AK117">
        <f t="shared" si="150"/>
        <v>0</v>
      </c>
      <c r="AL117">
        <f t="shared" si="137"/>
        <v>0</v>
      </c>
      <c r="AN117" s="17">
        <f t="shared" si="151"/>
        <v>0</v>
      </c>
      <c r="AO117" s="17">
        <f t="shared" si="152"/>
        <v>0</v>
      </c>
      <c r="AP117" s="17">
        <f t="shared" si="153"/>
        <v>0</v>
      </c>
      <c r="AQ117" s="17">
        <f t="shared" si="154"/>
        <v>0</v>
      </c>
      <c r="AR117" s="17">
        <f t="shared" si="155"/>
        <v>0</v>
      </c>
      <c r="AS117" s="17">
        <f t="shared" si="156"/>
        <v>0</v>
      </c>
      <c r="AT117" s="17">
        <f t="shared" si="157"/>
        <v>0</v>
      </c>
      <c r="AU117" s="17">
        <f t="shared" si="158"/>
        <v>0</v>
      </c>
      <c r="AW117" s="17">
        <f t="shared" si="159"/>
        <v>0</v>
      </c>
      <c r="AX117" s="17">
        <f t="shared" si="160"/>
        <v>0</v>
      </c>
      <c r="AY117" s="17">
        <f t="shared" si="161"/>
        <v>0</v>
      </c>
      <c r="AZ117" s="17">
        <f t="shared" si="162"/>
        <v>0</v>
      </c>
      <c r="BA117" s="17">
        <f t="shared" si="163"/>
        <v>0</v>
      </c>
      <c r="BB117" s="17">
        <f t="shared" si="164"/>
        <v>0</v>
      </c>
      <c r="BC117" s="17">
        <f t="shared" si="165"/>
        <v>0</v>
      </c>
      <c r="BD117" s="17">
        <f t="shared" si="166"/>
        <v>0</v>
      </c>
      <c r="BE117" s="17">
        <f t="shared" si="167"/>
        <v>0</v>
      </c>
      <c r="BF117" s="17">
        <f t="shared" si="168"/>
        <v>0</v>
      </c>
      <c r="BG117" s="17">
        <f t="shared" si="169"/>
        <v>0</v>
      </c>
      <c r="BH117" s="17">
        <f t="shared" si="170"/>
        <v>0</v>
      </c>
      <c r="BI117" s="17">
        <f t="shared" si="171"/>
        <v>0</v>
      </c>
      <c r="BJ117" s="17">
        <f t="shared" si="172"/>
        <v>0</v>
      </c>
      <c r="BK117" s="17">
        <f t="shared" si="173"/>
        <v>0</v>
      </c>
      <c r="BL117" s="17">
        <f t="shared" si="174"/>
        <v>0</v>
      </c>
      <c r="BM117" s="17">
        <f t="shared" si="175"/>
        <v>0</v>
      </c>
      <c r="BN117" s="17">
        <f t="shared" si="176"/>
        <v>0</v>
      </c>
      <c r="BO117" s="17">
        <f t="shared" si="177"/>
        <v>0</v>
      </c>
      <c r="BP117" s="17">
        <f t="shared" si="178"/>
        <v>0</v>
      </c>
      <c r="BQ117" s="17">
        <f t="shared" si="179"/>
        <v>0</v>
      </c>
      <c r="BR117" s="17">
        <f t="shared" si="180"/>
        <v>0</v>
      </c>
      <c r="BS117" s="17">
        <f t="shared" si="181"/>
        <v>0</v>
      </c>
      <c r="BT117" s="17">
        <f t="shared" si="182"/>
        <v>0</v>
      </c>
      <c r="BU117" s="17">
        <f t="shared" si="183"/>
        <v>0</v>
      </c>
      <c r="BV117" s="17">
        <f t="shared" si="184"/>
        <v>0</v>
      </c>
      <c r="BW117" s="17">
        <f t="shared" si="185"/>
        <v>0</v>
      </c>
      <c r="BX117" s="17">
        <f t="shared" si="186"/>
        <v>0</v>
      </c>
      <c r="BY117" s="17">
        <f t="shared" si="187"/>
        <v>0</v>
      </c>
      <c r="BZ117" s="17">
        <f t="shared" si="188"/>
        <v>0</v>
      </c>
      <c r="CA117" s="17">
        <f t="shared" si="189"/>
        <v>0</v>
      </c>
      <c r="CB117" s="17">
        <f t="shared" si="190"/>
        <v>0</v>
      </c>
      <c r="CC117" s="17">
        <f t="shared" si="191"/>
        <v>0</v>
      </c>
      <c r="CD117" s="17">
        <f t="shared" si="192"/>
        <v>0</v>
      </c>
      <c r="CE117" s="17">
        <f t="shared" si="193"/>
        <v>0</v>
      </c>
      <c r="CF117" s="17">
        <f t="shared" si="194"/>
        <v>0</v>
      </c>
      <c r="CG117" s="17">
        <f t="shared" si="195"/>
        <v>0</v>
      </c>
      <c r="CH117" s="17">
        <f t="shared" si="196"/>
        <v>0</v>
      </c>
      <c r="CI117" s="17">
        <f t="shared" si="197"/>
        <v>0</v>
      </c>
      <c r="CJ117" s="17">
        <f t="shared" si="198"/>
        <v>0</v>
      </c>
      <c r="CK117" s="17">
        <f t="shared" si="199"/>
        <v>0</v>
      </c>
      <c r="CL117" s="17">
        <f t="shared" si="200"/>
        <v>0</v>
      </c>
      <c r="CM117" s="17">
        <f t="shared" si="201"/>
        <v>0</v>
      </c>
      <c r="CN117" s="17">
        <f t="shared" si="202"/>
        <v>0</v>
      </c>
      <c r="CO117" s="17">
        <f t="shared" si="203"/>
        <v>0</v>
      </c>
      <c r="CP117" s="17">
        <f t="shared" si="204"/>
        <v>0</v>
      </c>
      <c r="CQ117" s="17">
        <f t="shared" si="205"/>
        <v>0</v>
      </c>
      <c r="CR117" s="17">
        <f t="shared" si="206"/>
        <v>0</v>
      </c>
      <c r="CS117" s="17">
        <f t="shared" si="207"/>
        <v>0</v>
      </c>
      <c r="CT117" s="17">
        <f t="shared" si="208"/>
        <v>0</v>
      </c>
      <c r="CU117" s="17">
        <f t="shared" si="209"/>
        <v>0</v>
      </c>
      <c r="CV117" s="17">
        <f t="shared" si="210"/>
        <v>0</v>
      </c>
      <c r="CW117" s="17">
        <f t="shared" si="211"/>
        <v>0</v>
      </c>
      <c r="CX117" s="17">
        <f t="shared" si="212"/>
        <v>0</v>
      </c>
      <c r="CY117" s="17">
        <f t="shared" si="213"/>
        <v>0</v>
      </c>
      <c r="CZ117" s="17">
        <f t="shared" si="214"/>
        <v>0</v>
      </c>
      <c r="DA117" s="17">
        <f t="shared" si="215"/>
        <v>0</v>
      </c>
      <c r="DB117" s="17">
        <f t="shared" si="216"/>
        <v>0</v>
      </c>
      <c r="DC117" s="17">
        <f t="shared" si="217"/>
        <v>0</v>
      </c>
      <c r="DD117" s="17">
        <f t="shared" si="218"/>
        <v>0</v>
      </c>
      <c r="DE117" s="17">
        <f t="shared" si="219"/>
        <v>0</v>
      </c>
      <c r="DF117" s="17">
        <f t="shared" si="220"/>
        <v>0</v>
      </c>
      <c r="DG117" s="17">
        <f t="shared" si="221"/>
        <v>0</v>
      </c>
      <c r="DH117" s="17">
        <f t="shared" si="222"/>
        <v>0</v>
      </c>
      <c r="DI117" s="17">
        <f t="shared" si="223"/>
        <v>0</v>
      </c>
      <c r="DJ117" s="17">
        <f t="shared" si="224"/>
        <v>0</v>
      </c>
      <c r="DK117" s="17">
        <f t="shared" si="225"/>
        <v>0</v>
      </c>
      <c r="DL117" s="17">
        <f t="shared" si="226"/>
        <v>0</v>
      </c>
      <c r="DM117" s="17">
        <f t="shared" si="227"/>
        <v>0</v>
      </c>
      <c r="DN117" s="17">
        <f t="shared" si="228"/>
        <v>0</v>
      </c>
      <c r="DO117" s="17">
        <f t="shared" si="229"/>
        <v>0</v>
      </c>
      <c r="DP117" s="17">
        <f t="shared" si="230"/>
        <v>0</v>
      </c>
      <c r="DQ117" s="17">
        <f t="shared" si="231"/>
        <v>0</v>
      </c>
      <c r="DR117" s="17">
        <f t="shared" si="232"/>
        <v>0</v>
      </c>
      <c r="DS117" s="17">
        <f t="shared" si="233"/>
        <v>0</v>
      </c>
      <c r="DT117" s="17">
        <f t="shared" si="234"/>
        <v>0</v>
      </c>
      <c r="DU117" s="17">
        <f t="shared" si="235"/>
        <v>0</v>
      </c>
      <c r="DV117" s="17">
        <f t="shared" si="236"/>
        <v>0</v>
      </c>
      <c r="DW117" s="17">
        <f t="shared" si="237"/>
        <v>0</v>
      </c>
      <c r="DX117" s="17">
        <f t="shared" si="238"/>
        <v>0</v>
      </c>
      <c r="DY117" s="17">
        <f t="shared" si="239"/>
        <v>0</v>
      </c>
      <c r="DZ117" s="17">
        <f t="shared" si="240"/>
        <v>0</v>
      </c>
      <c r="EA117" s="17">
        <f t="shared" si="241"/>
        <v>0</v>
      </c>
      <c r="EB117" s="17">
        <f t="shared" si="242"/>
        <v>0</v>
      </c>
      <c r="EC117" s="17">
        <f t="shared" si="243"/>
        <v>0</v>
      </c>
      <c r="ED117" s="17">
        <f t="shared" si="244"/>
        <v>0</v>
      </c>
      <c r="EE117" s="17">
        <f t="shared" si="245"/>
        <v>0</v>
      </c>
      <c r="EF117" s="17">
        <f t="shared" si="246"/>
        <v>0</v>
      </c>
      <c r="EG117" s="17">
        <f t="shared" si="247"/>
        <v>0</v>
      </c>
      <c r="EH117" s="17">
        <f t="shared" si="248"/>
        <v>0</v>
      </c>
      <c r="EI117" s="17">
        <f t="shared" si="249"/>
        <v>0</v>
      </c>
      <c r="EJ117" s="17">
        <f t="shared" si="250"/>
        <v>0</v>
      </c>
      <c r="EK117" s="17">
        <f t="shared" si="251"/>
        <v>0</v>
      </c>
      <c r="EL117" s="17">
        <f t="shared" si="252"/>
        <v>0</v>
      </c>
      <c r="EM117" s="17">
        <f t="shared" si="253"/>
        <v>0</v>
      </c>
      <c r="EN117" s="17">
        <f t="shared" si="254"/>
        <v>0</v>
      </c>
      <c r="EO117" s="17">
        <f t="shared" si="255"/>
        <v>0</v>
      </c>
      <c r="EP117" s="17">
        <f t="shared" si="256"/>
        <v>0</v>
      </c>
      <c r="EQ117" s="17">
        <f t="shared" si="257"/>
        <v>0</v>
      </c>
      <c r="ER117" s="17">
        <f t="shared" si="258"/>
        <v>0</v>
      </c>
      <c r="ES117" s="17">
        <f t="shared" si="259"/>
        <v>0</v>
      </c>
      <c r="ET117" s="17">
        <f t="shared" si="260"/>
        <v>0</v>
      </c>
      <c r="EU117" s="17">
        <f t="shared" si="261"/>
        <v>0</v>
      </c>
      <c r="EV117" s="17">
        <f t="shared" si="262"/>
        <v>0</v>
      </c>
      <c r="EW117" s="17">
        <f t="shared" si="263"/>
        <v>0</v>
      </c>
      <c r="EX117" s="17">
        <f t="shared" si="264"/>
        <v>0</v>
      </c>
      <c r="EY117" s="17">
        <f t="shared" si="265"/>
        <v>0</v>
      </c>
      <c r="EZ117" s="17">
        <f t="shared" si="266"/>
        <v>0</v>
      </c>
      <c r="FA117" s="17">
        <f t="shared" si="267"/>
        <v>0</v>
      </c>
      <c r="FB117" s="17">
        <f t="shared" si="268"/>
        <v>0</v>
      </c>
      <c r="FC117" s="17">
        <f t="shared" si="269"/>
        <v>0</v>
      </c>
      <c r="FD117" s="17">
        <f t="shared" si="270"/>
        <v>0</v>
      </c>
    </row>
    <row r="118" spans="1:160" x14ac:dyDescent="0.25">
      <c r="A118">
        <v>112</v>
      </c>
      <c r="X118">
        <f t="shared" si="138"/>
        <v>0</v>
      </c>
      <c r="Y118">
        <f t="shared" si="136"/>
        <v>0</v>
      </c>
      <c r="Z118">
        <f t="shared" si="139"/>
        <v>0</v>
      </c>
      <c r="AA118">
        <f t="shared" si="140"/>
        <v>0</v>
      </c>
      <c r="AB118">
        <f t="shared" si="141"/>
        <v>0</v>
      </c>
      <c r="AC118">
        <f t="shared" si="142"/>
        <v>0</v>
      </c>
      <c r="AD118">
        <f t="shared" si="143"/>
        <v>0</v>
      </c>
      <c r="AE118">
        <f t="shared" si="144"/>
        <v>0</v>
      </c>
      <c r="AF118">
        <f t="shared" si="145"/>
        <v>0</v>
      </c>
      <c r="AG118">
        <f t="shared" si="146"/>
        <v>0</v>
      </c>
      <c r="AH118">
        <f t="shared" si="147"/>
        <v>0</v>
      </c>
      <c r="AI118">
        <f t="shared" si="148"/>
        <v>0</v>
      </c>
      <c r="AJ118">
        <f t="shared" si="149"/>
        <v>0</v>
      </c>
      <c r="AK118">
        <f t="shared" si="150"/>
        <v>0</v>
      </c>
      <c r="AL118">
        <f t="shared" si="137"/>
        <v>0</v>
      </c>
      <c r="AN118" s="17">
        <f t="shared" si="151"/>
        <v>0</v>
      </c>
      <c r="AO118" s="17">
        <f t="shared" si="152"/>
        <v>0</v>
      </c>
      <c r="AP118" s="17">
        <f t="shared" si="153"/>
        <v>0</v>
      </c>
      <c r="AQ118" s="17">
        <f t="shared" si="154"/>
        <v>0</v>
      </c>
      <c r="AR118" s="17">
        <f t="shared" si="155"/>
        <v>0</v>
      </c>
      <c r="AS118" s="17">
        <f t="shared" si="156"/>
        <v>0</v>
      </c>
      <c r="AT118" s="17">
        <f t="shared" si="157"/>
        <v>0</v>
      </c>
      <c r="AU118" s="17">
        <f t="shared" si="158"/>
        <v>0</v>
      </c>
      <c r="AW118" s="17">
        <f t="shared" si="159"/>
        <v>0</v>
      </c>
      <c r="AX118" s="17">
        <f t="shared" si="160"/>
        <v>0</v>
      </c>
      <c r="AY118" s="17">
        <f t="shared" si="161"/>
        <v>0</v>
      </c>
      <c r="AZ118" s="17">
        <f t="shared" si="162"/>
        <v>0</v>
      </c>
      <c r="BA118" s="17">
        <f t="shared" si="163"/>
        <v>0</v>
      </c>
      <c r="BB118" s="17">
        <f t="shared" si="164"/>
        <v>0</v>
      </c>
      <c r="BC118" s="17">
        <f t="shared" si="165"/>
        <v>0</v>
      </c>
      <c r="BD118" s="17">
        <f t="shared" si="166"/>
        <v>0</v>
      </c>
      <c r="BE118" s="17">
        <f t="shared" si="167"/>
        <v>0</v>
      </c>
      <c r="BF118" s="17">
        <f t="shared" si="168"/>
        <v>0</v>
      </c>
      <c r="BG118" s="17">
        <f t="shared" si="169"/>
        <v>0</v>
      </c>
      <c r="BH118" s="17">
        <f t="shared" si="170"/>
        <v>0</v>
      </c>
      <c r="BI118" s="17">
        <f t="shared" si="171"/>
        <v>0</v>
      </c>
      <c r="BJ118" s="17">
        <f t="shared" si="172"/>
        <v>0</v>
      </c>
      <c r="BK118" s="17">
        <f t="shared" si="173"/>
        <v>0</v>
      </c>
      <c r="BL118" s="17">
        <f t="shared" si="174"/>
        <v>0</v>
      </c>
      <c r="BM118" s="17">
        <f t="shared" si="175"/>
        <v>0</v>
      </c>
      <c r="BN118" s="17">
        <f t="shared" si="176"/>
        <v>0</v>
      </c>
      <c r="BO118" s="17">
        <f t="shared" si="177"/>
        <v>0</v>
      </c>
      <c r="BP118" s="17">
        <f t="shared" si="178"/>
        <v>0</v>
      </c>
      <c r="BQ118" s="17">
        <f t="shared" si="179"/>
        <v>0</v>
      </c>
      <c r="BR118" s="17">
        <f t="shared" si="180"/>
        <v>0</v>
      </c>
      <c r="BS118" s="17">
        <f t="shared" si="181"/>
        <v>0</v>
      </c>
      <c r="BT118" s="17">
        <f t="shared" si="182"/>
        <v>0</v>
      </c>
      <c r="BU118" s="17">
        <f t="shared" si="183"/>
        <v>0</v>
      </c>
      <c r="BV118" s="17">
        <f t="shared" si="184"/>
        <v>0</v>
      </c>
      <c r="BW118" s="17">
        <f t="shared" si="185"/>
        <v>0</v>
      </c>
      <c r="BX118" s="17">
        <f t="shared" si="186"/>
        <v>0</v>
      </c>
      <c r="BY118" s="17">
        <f t="shared" si="187"/>
        <v>0</v>
      </c>
      <c r="BZ118" s="17">
        <f t="shared" si="188"/>
        <v>0</v>
      </c>
      <c r="CA118" s="17">
        <f t="shared" si="189"/>
        <v>0</v>
      </c>
      <c r="CB118" s="17">
        <f t="shared" si="190"/>
        <v>0</v>
      </c>
      <c r="CC118" s="17">
        <f t="shared" si="191"/>
        <v>0</v>
      </c>
      <c r="CD118" s="17">
        <f t="shared" si="192"/>
        <v>0</v>
      </c>
      <c r="CE118" s="17">
        <f t="shared" si="193"/>
        <v>0</v>
      </c>
      <c r="CF118" s="17">
        <f t="shared" si="194"/>
        <v>0</v>
      </c>
      <c r="CG118" s="17">
        <f t="shared" si="195"/>
        <v>0</v>
      </c>
      <c r="CH118" s="17">
        <f t="shared" si="196"/>
        <v>0</v>
      </c>
      <c r="CI118" s="17">
        <f t="shared" si="197"/>
        <v>0</v>
      </c>
      <c r="CJ118" s="17">
        <f t="shared" si="198"/>
        <v>0</v>
      </c>
      <c r="CK118" s="17">
        <f t="shared" si="199"/>
        <v>0</v>
      </c>
      <c r="CL118" s="17">
        <f t="shared" si="200"/>
        <v>0</v>
      </c>
      <c r="CM118" s="17">
        <f t="shared" si="201"/>
        <v>0</v>
      </c>
      <c r="CN118" s="17">
        <f t="shared" si="202"/>
        <v>0</v>
      </c>
      <c r="CO118" s="17">
        <f t="shared" si="203"/>
        <v>0</v>
      </c>
      <c r="CP118" s="17">
        <f t="shared" si="204"/>
        <v>0</v>
      </c>
      <c r="CQ118" s="17">
        <f t="shared" si="205"/>
        <v>0</v>
      </c>
      <c r="CR118" s="17">
        <f t="shared" si="206"/>
        <v>0</v>
      </c>
      <c r="CS118" s="17">
        <f t="shared" si="207"/>
        <v>0</v>
      </c>
      <c r="CT118" s="17">
        <f t="shared" si="208"/>
        <v>0</v>
      </c>
      <c r="CU118" s="17">
        <f t="shared" si="209"/>
        <v>0</v>
      </c>
      <c r="CV118" s="17">
        <f t="shared" si="210"/>
        <v>0</v>
      </c>
      <c r="CW118" s="17">
        <f t="shared" si="211"/>
        <v>0</v>
      </c>
      <c r="CX118" s="17">
        <f t="shared" si="212"/>
        <v>0</v>
      </c>
      <c r="CY118" s="17">
        <f t="shared" si="213"/>
        <v>0</v>
      </c>
      <c r="CZ118" s="17">
        <f t="shared" si="214"/>
        <v>0</v>
      </c>
      <c r="DA118" s="17">
        <f t="shared" si="215"/>
        <v>0</v>
      </c>
      <c r="DB118" s="17">
        <f t="shared" si="216"/>
        <v>0</v>
      </c>
      <c r="DC118" s="17">
        <f t="shared" si="217"/>
        <v>0</v>
      </c>
      <c r="DD118" s="17">
        <f t="shared" si="218"/>
        <v>0</v>
      </c>
      <c r="DE118" s="17">
        <f t="shared" si="219"/>
        <v>0</v>
      </c>
      <c r="DF118" s="17">
        <f t="shared" si="220"/>
        <v>0</v>
      </c>
      <c r="DG118" s="17">
        <f t="shared" si="221"/>
        <v>0</v>
      </c>
      <c r="DH118" s="17">
        <f t="shared" si="222"/>
        <v>0</v>
      </c>
      <c r="DI118" s="17">
        <f t="shared" si="223"/>
        <v>0</v>
      </c>
      <c r="DJ118" s="17">
        <f t="shared" si="224"/>
        <v>0</v>
      </c>
      <c r="DK118" s="17">
        <f t="shared" si="225"/>
        <v>0</v>
      </c>
      <c r="DL118" s="17">
        <f t="shared" si="226"/>
        <v>0</v>
      </c>
      <c r="DM118" s="17">
        <f t="shared" si="227"/>
        <v>0</v>
      </c>
      <c r="DN118" s="17">
        <f t="shared" si="228"/>
        <v>0</v>
      </c>
      <c r="DO118" s="17">
        <f t="shared" si="229"/>
        <v>0</v>
      </c>
      <c r="DP118" s="17">
        <f t="shared" si="230"/>
        <v>0</v>
      </c>
      <c r="DQ118" s="17">
        <f t="shared" si="231"/>
        <v>0</v>
      </c>
      <c r="DR118" s="17">
        <f t="shared" si="232"/>
        <v>0</v>
      </c>
      <c r="DS118" s="17">
        <f t="shared" si="233"/>
        <v>0</v>
      </c>
      <c r="DT118" s="17">
        <f t="shared" si="234"/>
        <v>0</v>
      </c>
      <c r="DU118" s="17">
        <f t="shared" si="235"/>
        <v>0</v>
      </c>
      <c r="DV118" s="17">
        <f t="shared" si="236"/>
        <v>0</v>
      </c>
      <c r="DW118" s="17">
        <f t="shared" si="237"/>
        <v>0</v>
      </c>
      <c r="DX118" s="17">
        <f t="shared" si="238"/>
        <v>0</v>
      </c>
      <c r="DY118" s="17">
        <f t="shared" si="239"/>
        <v>0</v>
      </c>
      <c r="DZ118" s="17">
        <f t="shared" si="240"/>
        <v>0</v>
      </c>
      <c r="EA118" s="17">
        <f t="shared" si="241"/>
        <v>0</v>
      </c>
      <c r="EB118" s="17">
        <f t="shared" si="242"/>
        <v>0</v>
      </c>
      <c r="EC118" s="17">
        <f t="shared" si="243"/>
        <v>0</v>
      </c>
      <c r="ED118" s="17">
        <f t="shared" si="244"/>
        <v>0</v>
      </c>
      <c r="EE118" s="17">
        <f t="shared" si="245"/>
        <v>0</v>
      </c>
      <c r="EF118" s="17">
        <f t="shared" si="246"/>
        <v>0</v>
      </c>
      <c r="EG118" s="17">
        <f t="shared" si="247"/>
        <v>0</v>
      </c>
      <c r="EH118" s="17">
        <f t="shared" si="248"/>
        <v>0</v>
      </c>
      <c r="EI118" s="17">
        <f t="shared" si="249"/>
        <v>0</v>
      </c>
      <c r="EJ118" s="17">
        <f t="shared" si="250"/>
        <v>0</v>
      </c>
      <c r="EK118" s="17">
        <f t="shared" si="251"/>
        <v>0</v>
      </c>
      <c r="EL118" s="17">
        <f t="shared" si="252"/>
        <v>0</v>
      </c>
      <c r="EM118" s="17">
        <f t="shared" si="253"/>
        <v>0</v>
      </c>
      <c r="EN118" s="17">
        <f t="shared" si="254"/>
        <v>0</v>
      </c>
      <c r="EO118" s="17">
        <f t="shared" si="255"/>
        <v>0</v>
      </c>
      <c r="EP118" s="17">
        <f t="shared" si="256"/>
        <v>0</v>
      </c>
      <c r="EQ118" s="17">
        <f t="shared" si="257"/>
        <v>0</v>
      </c>
      <c r="ER118" s="17">
        <f t="shared" si="258"/>
        <v>0</v>
      </c>
      <c r="ES118" s="17">
        <f t="shared" si="259"/>
        <v>0</v>
      </c>
      <c r="ET118" s="17">
        <f t="shared" si="260"/>
        <v>0</v>
      </c>
      <c r="EU118" s="17">
        <f t="shared" si="261"/>
        <v>0</v>
      </c>
      <c r="EV118" s="17">
        <f t="shared" si="262"/>
        <v>0</v>
      </c>
      <c r="EW118" s="17">
        <f t="shared" si="263"/>
        <v>0</v>
      </c>
      <c r="EX118" s="17">
        <f t="shared" si="264"/>
        <v>0</v>
      </c>
      <c r="EY118" s="17">
        <f t="shared" si="265"/>
        <v>0</v>
      </c>
      <c r="EZ118" s="17">
        <f t="shared" si="266"/>
        <v>0</v>
      </c>
      <c r="FA118" s="17">
        <f t="shared" si="267"/>
        <v>0</v>
      </c>
      <c r="FB118" s="17">
        <f t="shared" si="268"/>
        <v>0</v>
      </c>
      <c r="FC118" s="17">
        <f t="shared" si="269"/>
        <v>0</v>
      </c>
      <c r="FD118" s="17">
        <f t="shared" si="270"/>
        <v>0</v>
      </c>
    </row>
    <row r="119" spans="1:160" x14ac:dyDescent="0.25">
      <c r="A119">
        <v>113</v>
      </c>
      <c r="X119">
        <f t="shared" si="138"/>
        <v>0</v>
      </c>
      <c r="Y119">
        <f t="shared" si="136"/>
        <v>0</v>
      </c>
      <c r="Z119">
        <f t="shared" si="139"/>
        <v>0</v>
      </c>
      <c r="AA119">
        <f t="shared" si="140"/>
        <v>0</v>
      </c>
      <c r="AB119">
        <f t="shared" si="141"/>
        <v>0</v>
      </c>
      <c r="AC119">
        <f t="shared" si="142"/>
        <v>0</v>
      </c>
      <c r="AD119">
        <f t="shared" si="143"/>
        <v>0</v>
      </c>
      <c r="AE119">
        <f t="shared" si="144"/>
        <v>0</v>
      </c>
      <c r="AF119">
        <f t="shared" si="145"/>
        <v>0</v>
      </c>
      <c r="AG119">
        <f t="shared" si="146"/>
        <v>0</v>
      </c>
      <c r="AH119">
        <f t="shared" si="147"/>
        <v>0</v>
      </c>
      <c r="AI119">
        <f t="shared" si="148"/>
        <v>0</v>
      </c>
      <c r="AJ119">
        <f t="shared" si="149"/>
        <v>0</v>
      </c>
      <c r="AK119">
        <f t="shared" si="150"/>
        <v>0</v>
      </c>
      <c r="AL119">
        <f t="shared" si="137"/>
        <v>0</v>
      </c>
      <c r="AN119" s="17">
        <f t="shared" si="151"/>
        <v>0</v>
      </c>
      <c r="AO119" s="17">
        <f t="shared" si="152"/>
        <v>0</v>
      </c>
      <c r="AP119" s="17">
        <f t="shared" si="153"/>
        <v>0</v>
      </c>
      <c r="AQ119" s="17">
        <f t="shared" si="154"/>
        <v>0</v>
      </c>
      <c r="AR119" s="17">
        <f t="shared" si="155"/>
        <v>0</v>
      </c>
      <c r="AS119" s="17">
        <f t="shared" si="156"/>
        <v>0</v>
      </c>
      <c r="AT119" s="17">
        <f t="shared" si="157"/>
        <v>0</v>
      </c>
      <c r="AU119" s="17">
        <f t="shared" si="158"/>
        <v>0</v>
      </c>
      <c r="AW119" s="17">
        <f t="shared" si="159"/>
        <v>0</v>
      </c>
      <c r="AX119" s="17">
        <f t="shared" si="160"/>
        <v>0</v>
      </c>
      <c r="AY119" s="17">
        <f t="shared" si="161"/>
        <v>0</v>
      </c>
      <c r="AZ119" s="17">
        <f t="shared" si="162"/>
        <v>0</v>
      </c>
      <c r="BA119" s="17">
        <f t="shared" si="163"/>
        <v>0</v>
      </c>
      <c r="BB119" s="17">
        <f t="shared" si="164"/>
        <v>0</v>
      </c>
      <c r="BC119" s="17">
        <f t="shared" si="165"/>
        <v>0</v>
      </c>
      <c r="BD119" s="17">
        <f t="shared" si="166"/>
        <v>0</v>
      </c>
      <c r="BE119" s="17">
        <f t="shared" si="167"/>
        <v>0</v>
      </c>
      <c r="BF119" s="17">
        <f t="shared" si="168"/>
        <v>0</v>
      </c>
      <c r="BG119" s="17">
        <f t="shared" si="169"/>
        <v>0</v>
      </c>
      <c r="BH119" s="17">
        <f t="shared" si="170"/>
        <v>0</v>
      </c>
      <c r="BI119" s="17">
        <f t="shared" si="171"/>
        <v>0</v>
      </c>
      <c r="BJ119" s="17">
        <f t="shared" si="172"/>
        <v>0</v>
      </c>
      <c r="BK119" s="17">
        <f t="shared" si="173"/>
        <v>0</v>
      </c>
      <c r="BL119" s="17">
        <f t="shared" si="174"/>
        <v>0</v>
      </c>
      <c r="BM119" s="17">
        <f t="shared" si="175"/>
        <v>0</v>
      </c>
      <c r="BN119" s="17">
        <f t="shared" si="176"/>
        <v>0</v>
      </c>
      <c r="BO119" s="17">
        <f t="shared" si="177"/>
        <v>0</v>
      </c>
      <c r="BP119" s="17">
        <f t="shared" si="178"/>
        <v>0</v>
      </c>
      <c r="BQ119" s="17">
        <f t="shared" si="179"/>
        <v>0</v>
      </c>
      <c r="BR119" s="17">
        <f t="shared" si="180"/>
        <v>0</v>
      </c>
      <c r="BS119" s="17">
        <f t="shared" si="181"/>
        <v>0</v>
      </c>
      <c r="BT119" s="17">
        <f t="shared" si="182"/>
        <v>0</v>
      </c>
      <c r="BU119" s="17">
        <f t="shared" si="183"/>
        <v>0</v>
      </c>
      <c r="BV119" s="17">
        <f t="shared" si="184"/>
        <v>0</v>
      </c>
      <c r="BW119" s="17">
        <f t="shared" si="185"/>
        <v>0</v>
      </c>
      <c r="BX119" s="17">
        <f t="shared" si="186"/>
        <v>0</v>
      </c>
      <c r="BY119" s="17">
        <f t="shared" si="187"/>
        <v>0</v>
      </c>
      <c r="BZ119" s="17">
        <f t="shared" si="188"/>
        <v>0</v>
      </c>
      <c r="CA119" s="17">
        <f t="shared" si="189"/>
        <v>0</v>
      </c>
      <c r="CB119" s="17">
        <f t="shared" si="190"/>
        <v>0</v>
      </c>
      <c r="CC119" s="17">
        <f t="shared" si="191"/>
        <v>0</v>
      </c>
      <c r="CD119" s="17">
        <f t="shared" si="192"/>
        <v>0</v>
      </c>
      <c r="CE119" s="17">
        <f t="shared" si="193"/>
        <v>0</v>
      </c>
      <c r="CF119" s="17">
        <f t="shared" si="194"/>
        <v>0</v>
      </c>
      <c r="CG119" s="17">
        <f t="shared" si="195"/>
        <v>0</v>
      </c>
      <c r="CH119" s="17">
        <f t="shared" si="196"/>
        <v>0</v>
      </c>
      <c r="CI119" s="17">
        <f t="shared" si="197"/>
        <v>0</v>
      </c>
      <c r="CJ119" s="17">
        <f t="shared" si="198"/>
        <v>0</v>
      </c>
      <c r="CK119" s="17">
        <f t="shared" si="199"/>
        <v>0</v>
      </c>
      <c r="CL119" s="17">
        <f t="shared" si="200"/>
        <v>0</v>
      </c>
      <c r="CM119" s="17">
        <f t="shared" si="201"/>
        <v>0</v>
      </c>
      <c r="CN119" s="17">
        <f t="shared" si="202"/>
        <v>0</v>
      </c>
      <c r="CO119" s="17">
        <f t="shared" si="203"/>
        <v>0</v>
      </c>
      <c r="CP119" s="17">
        <f t="shared" si="204"/>
        <v>0</v>
      </c>
      <c r="CQ119" s="17">
        <f t="shared" si="205"/>
        <v>0</v>
      </c>
      <c r="CR119" s="17">
        <f t="shared" si="206"/>
        <v>0</v>
      </c>
      <c r="CS119" s="17">
        <f t="shared" si="207"/>
        <v>0</v>
      </c>
      <c r="CT119" s="17">
        <f t="shared" si="208"/>
        <v>0</v>
      </c>
      <c r="CU119" s="17">
        <f t="shared" si="209"/>
        <v>0</v>
      </c>
      <c r="CV119" s="17">
        <f t="shared" si="210"/>
        <v>0</v>
      </c>
      <c r="CW119" s="17">
        <f t="shared" si="211"/>
        <v>0</v>
      </c>
      <c r="CX119" s="17">
        <f t="shared" si="212"/>
        <v>0</v>
      </c>
      <c r="CY119" s="17">
        <f t="shared" si="213"/>
        <v>0</v>
      </c>
      <c r="CZ119" s="17">
        <f t="shared" si="214"/>
        <v>0</v>
      </c>
      <c r="DA119" s="17">
        <f t="shared" si="215"/>
        <v>0</v>
      </c>
      <c r="DB119" s="17">
        <f t="shared" si="216"/>
        <v>0</v>
      </c>
      <c r="DC119" s="17">
        <f t="shared" si="217"/>
        <v>0</v>
      </c>
      <c r="DD119" s="17">
        <f t="shared" si="218"/>
        <v>0</v>
      </c>
      <c r="DE119" s="17">
        <f t="shared" si="219"/>
        <v>0</v>
      </c>
      <c r="DF119" s="17">
        <f t="shared" si="220"/>
        <v>0</v>
      </c>
      <c r="DG119" s="17">
        <f t="shared" si="221"/>
        <v>0</v>
      </c>
      <c r="DH119" s="17">
        <f t="shared" si="222"/>
        <v>0</v>
      </c>
      <c r="DI119" s="17">
        <f t="shared" si="223"/>
        <v>0</v>
      </c>
      <c r="DJ119" s="17">
        <f t="shared" si="224"/>
        <v>0</v>
      </c>
      <c r="DK119" s="17">
        <f t="shared" si="225"/>
        <v>0</v>
      </c>
      <c r="DL119" s="17">
        <f t="shared" si="226"/>
        <v>0</v>
      </c>
      <c r="DM119" s="17">
        <f t="shared" si="227"/>
        <v>0</v>
      </c>
      <c r="DN119" s="17">
        <f t="shared" si="228"/>
        <v>0</v>
      </c>
      <c r="DO119" s="17">
        <f t="shared" si="229"/>
        <v>0</v>
      </c>
      <c r="DP119" s="17">
        <f t="shared" si="230"/>
        <v>0</v>
      </c>
      <c r="DQ119" s="17">
        <f t="shared" si="231"/>
        <v>0</v>
      </c>
      <c r="DR119" s="17">
        <f t="shared" si="232"/>
        <v>0</v>
      </c>
      <c r="DS119" s="17">
        <f t="shared" si="233"/>
        <v>0</v>
      </c>
      <c r="DT119" s="17">
        <f t="shared" si="234"/>
        <v>0</v>
      </c>
      <c r="DU119" s="17">
        <f t="shared" si="235"/>
        <v>0</v>
      </c>
      <c r="DV119" s="17">
        <f t="shared" si="236"/>
        <v>0</v>
      </c>
      <c r="DW119" s="17">
        <f t="shared" si="237"/>
        <v>0</v>
      </c>
      <c r="DX119" s="17">
        <f t="shared" si="238"/>
        <v>0</v>
      </c>
      <c r="DY119" s="17">
        <f t="shared" si="239"/>
        <v>0</v>
      </c>
      <c r="DZ119" s="17">
        <f t="shared" si="240"/>
        <v>0</v>
      </c>
      <c r="EA119" s="17">
        <f t="shared" si="241"/>
        <v>0</v>
      </c>
      <c r="EB119" s="17">
        <f t="shared" si="242"/>
        <v>0</v>
      </c>
      <c r="EC119" s="17">
        <f t="shared" si="243"/>
        <v>0</v>
      </c>
      <c r="ED119" s="17">
        <f t="shared" si="244"/>
        <v>0</v>
      </c>
      <c r="EE119" s="17">
        <f t="shared" si="245"/>
        <v>0</v>
      </c>
      <c r="EF119" s="17">
        <f t="shared" si="246"/>
        <v>0</v>
      </c>
      <c r="EG119" s="17">
        <f t="shared" si="247"/>
        <v>0</v>
      </c>
      <c r="EH119" s="17">
        <f t="shared" si="248"/>
        <v>0</v>
      </c>
      <c r="EI119" s="17">
        <f t="shared" si="249"/>
        <v>0</v>
      </c>
      <c r="EJ119" s="17">
        <f t="shared" si="250"/>
        <v>0</v>
      </c>
      <c r="EK119" s="17">
        <f t="shared" si="251"/>
        <v>0</v>
      </c>
      <c r="EL119" s="17">
        <f t="shared" si="252"/>
        <v>0</v>
      </c>
      <c r="EM119" s="17">
        <f t="shared" si="253"/>
        <v>0</v>
      </c>
      <c r="EN119" s="17">
        <f t="shared" si="254"/>
        <v>0</v>
      </c>
      <c r="EO119" s="17">
        <f t="shared" si="255"/>
        <v>0</v>
      </c>
      <c r="EP119" s="17">
        <f t="shared" si="256"/>
        <v>0</v>
      </c>
      <c r="EQ119" s="17">
        <f t="shared" si="257"/>
        <v>0</v>
      </c>
      <c r="ER119" s="17">
        <f t="shared" si="258"/>
        <v>0</v>
      </c>
      <c r="ES119" s="17">
        <f t="shared" si="259"/>
        <v>0</v>
      </c>
      <c r="ET119" s="17">
        <f t="shared" si="260"/>
        <v>0</v>
      </c>
      <c r="EU119" s="17">
        <f t="shared" si="261"/>
        <v>0</v>
      </c>
      <c r="EV119" s="17">
        <f t="shared" si="262"/>
        <v>0</v>
      </c>
      <c r="EW119" s="17">
        <f t="shared" si="263"/>
        <v>0</v>
      </c>
      <c r="EX119" s="17">
        <f t="shared" si="264"/>
        <v>0</v>
      </c>
      <c r="EY119" s="17">
        <f t="shared" si="265"/>
        <v>0</v>
      </c>
      <c r="EZ119" s="17">
        <f t="shared" si="266"/>
        <v>0</v>
      </c>
      <c r="FA119" s="17">
        <f t="shared" si="267"/>
        <v>0</v>
      </c>
      <c r="FB119" s="17">
        <f t="shared" si="268"/>
        <v>0</v>
      </c>
      <c r="FC119" s="17">
        <f t="shared" si="269"/>
        <v>0</v>
      </c>
      <c r="FD119" s="17">
        <f t="shared" si="270"/>
        <v>0</v>
      </c>
    </row>
    <row r="120" spans="1:160" x14ac:dyDescent="0.25">
      <c r="A120">
        <v>114</v>
      </c>
      <c r="X120">
        <f t="shared" si="138"/>
        <v>0</v>
      </c>
      <c r="Y120">
        <f t="shared" si="136"/>
        <v>0</v>
      </c>
      <c r="Z120">
        <f t="shared" si="139"/>
        <v>0</v>
      </c>
      <c r="AA120">
        <f t="shared" si="140"/>
        <v>0</v>
      </c>
      <c r="AB120">
        <f t="shared" si="141"/>
        <v>0</v>
      </c>
      <c r="AC120">
        <f t="shared" si="142"/>
        <v>0</v>
      </c>
      <c r="AD120">
        <f t="shared" si="143"/>
        <v>0</v>
      </c>
      <c r="AE120">
        <f t="shared" si="144"/>
        <v>0</v>
      </c>
      <c r="AF120">
        <f t="shared" si="145"/>
        <v>0</v>
      </c>
      <c r="AG120">
        <f t="shared" si="146"/>
        <v>0</v>
      </c>
      <c r="AH120">
        <f t="shared" si="147"/>
        <v>0</v>
      </c>
      <c r="AI120">
        <f t="shared" si="148"/>
        <v>0</v>
      </c>
      <c r="AJ120">
        <f t="shared" si="149"/>
        <v>0</v>
      </c>
      <c r="AK120">
        <f t="shared" si="150"/>
        <v>0</v>
      </c>
      <c r="AL120">
        <f t="shared" si="137"/>
        <v>0</v>
      </c>
      <c r="AN120" s="17">
        <f t="shared" si="151"/>
        <v>0</v>
      </c>
      <c r="AO120" s="17">
        <f t="shared" si="152"/>
        <v>0</v>
      </c>
      <c r="AP120" s="17">
        <f t="shared" si="153"/>
        <v>0</v>
      </c>
      <c r="AQ120" s="17">
        <f t="shared" si="154"/>
        <v>0</v>
      </c>
      <c r="AR120" s="17">
        <f t="shared" si="155"/>
        <v>0</v>
      </c>
      <c r="AS120" s="17">
        <f t="shared" si="156"/>
        <v>0</v>
      </c>
      <c r="AT120" s="17">
        <f t="shared" si="157"/>
        <v>0</v>
      </c>
      <c r="AU120" s="17">
        <f t="shared" si="158"/>
        <v>0</v>
      </c>
      <c r="AW120" s="17">
        <f t="shared" si="159"/>
        <v>0</v>
      </c>
      <c r="AX120" s="17">
        <f t="shared" si="160"/>
        <v>0</v>
      </c>
      <c r="AY120" s="17">
        <f t="shared" si="161"/>
        <v>0</v>
      </c>
      <c r="AZ120" s="17">
        <f t="shared" si="162"/>
        <v>0</v>
      </c>
      <c r="BA120" s="17">
        <f t="shared" si="163"/>
        <v>0</v>
      </c>
      <c r="BB120" s="17">
        <f t="shared" si="164"/>
        <v>0</v>
      </c>
      <c r="BC120" s="17">
        <f t="shared" si="165"/>
        <v>0</v>
      </c>
      <c r="BD120" s="17">
        <f t="shared" si="166"/>
        <v>0</v>
      </c>
      <c r="BE120" s="17">
        <f t="shared" si="167"/>
        <v>0</v>
      </c>
      <c r="BF120" s="17">
        <f t="shared" si="168"/>
        <v>0</v>
      </c>
      <c r="BG120" s="17">
        <f t="shared" si="169"/>
        <v>0</v>
      </c>
      <c r="BH120" s="17">
        <f t="shared" si="170"/>
        <v>0</v>
      </c>
      <c r="BI120" s="17">
        <f t="shared" si="171"/>
        <v>0</v>
      </c>
      <c r="BJ120" s="17">
        <f t="shared" si="172"/>
        <v>0</v>
      </c>
      <c r="BK120" s="17">
        <f t="shared" si="173"/>
        <v>0</v>
      </c>
      <c r="BL120" s="17">
        <f t="shared" si="174"/>
        <v>0</v>
      </c>
      <c r="BM120" s="17">
        <f t="shared" si="175"/>
        <v>0</v>
      </c>
      <c r="BN120" s="17">
        <f t="shared" si="176"/>
        <v>0</v>
      </c>
      <c r="BO120" s="17">
        <f t="shared" si="177"/>
        <v>0</v>
      </c>
      <c r="BP120" s="17">
        <f t="shared" si="178"/>
        <v>0</v>
      </c>
      <c r="BQ120" s="17">
        <f t="shared" si="179"/>
        <v>0</v>
      </c>
      <c r="BR120" s="17">
        <f t="shared" si="180"/>
        <v>0</v>
      </c>
      <c r="BS120" s="17">
        <f t="shared" si="181"/>
        <v>0</v>
      </c>
      <c r="BT120" s="17">
        <f t="shared" si="182"/>
        <v>0</v>
      </c>
      <c r="BU120" s="17">
        <f t="shared" si="183"/>
        <v>0</v>
      </c>
      <c r="BV120" s="17">
        <f t="shared" si="184"/>
        <v>0</v>
      </c>
      <c r="BW120" s="17">
        <f t="shared" si="185"/>
        <v>0</v>
      </c>
      <c r="BX120" s="17">
        <f t="shared" si="186"/>
        <v>0</v>
      </c>
      <c r="BY120" s="17">
        <f t="shared" si="187"/>
        <v>0</v>
      </c>
      <c r="BZ120" s="17">
        <f t="shared" si="188"/>
        <v>0</v>
      </c>
      <c r="CA120" s="17">
        <f t="shared" si="189"/>
        <v>0</v>
      </c>
      <c r="CB120" s="17">
        <f t="shared" si="190"/>
        <v>0</v>
      </c>
      <c r="CC120" s="17">
        <f t="shared" si="191"/>
        <v>0</v>
      </c>
      <c r="CD120" s="17">
        <f t="shared" si="192"/>
        <v>0</v>
      </c>
      <c r="CE120" s="17">
        <f t="shared" si="193"/>
        <v>0</v>
      </c>
      <c r="CF120" s="17">
        <f t="shared" si="194"/>
        <v>0</v>
      </c>
      <c r="CG120" s="17">
        <f t="shared" si="195"/>
        <v>0</v>
      </c>
      <c r="CH120" s="17">
        <f t="shared" si="196"/>
        <v>0</v>
      </c>
      <c r="CI120" s="17">
        <f t="shared" si="197"/>
        <v>0</v>
      </c>
      <c r="CJ120" s="17">
        <f t="shared" si="198"/>
        <v>0</v>
      </c>
      <c r="CK120" s="17">
        <f t="shared" si="199"/>
        <v>0</v>
      </c>
      <c r="CL120" s="17">
        <f t="shared" si="200"/>
        <v>0</v>
      </c>
      <c r="CM120" s="17">
        <f t="shared" si="201"/>
        <v>0</v>
      </c>
      <c r="CN120" s="17">
        <f t="shared" si="202"/>
        <v>0</v>
      </c>
      <c r="CO120" s="17">
        <f t="shared" si="203"/>
        <v>0</v>
      </c>
      <c r="CP120" s="17">
        <f t="shared" si="204"/>
        <v>0</v>
      </c>
      <c r="CQ120" s="17">
        <f t="shared" si="205"/>
        <v>0</v>
      </c>
      <c r="CR120" s="17">
        <f t="shared" si="206"/>
        <v>0</v>
      </c>
      <c r="CS120" s="17">
        <f t="shared" si="207"/>
        <v>0</v>
      </c>
      <c r="CT120" s="17">
        <f t="shared" si="208"/>
        <v>0</v>
      </c>
      <c r="CU120" s="17">
        <f t="shared" si="209"/>
        <v>0</v>
      </c>
      <c r="CV120" s="17">
        <f t="shared" si="210"/>
        <v>0</v>
      </c>
      <c r="CW120" s="17">
        <f t="shared" si="211"/>
        <v>0</v>
      </c>
      <c r="CX120" s="17">
        <f t="shared" si="212"/>
        <v>0</v>
      </c>
      <c r="CY120" s="17">
        <f t="shared" si="213"/>
        <v>0</v>
      </c>
      <c r="CZ120" s="17">
        <f t="shared" si="214"/>
        <v>0</v>
      </c>
      <c r="DA120" s="17">
        <f t="shared" si="215"/>
        <v>0</v>
      </c>
      <c r="DB120" s="17">
        <f t="shared" si="216"/>
        <v>0</v>
      </c>
      <c r="DC120" s="17">
        <f t="shared" si="217"/>
        <v>0</v>
      </c>
      <c r="DD120" s="17">
        <f t="shared" si="218"/>
        <v>0</v>
      </c>
      <c r="DE120" s="17">
        <f t="shared" si="219"/>
        <v>0</v>
      </c>
      <c r="DF120" s="17">
        <f t="shared" si="220"/>
        <v>0</v>
      </c>
      <c r="DG120" s="17">
        <f t="shared" si="221"/>
        <v>0</v>
      </c>
      <c r="DH120" s="17">
        <f t="shared" si="222"/>
        <v>0</v>
      </c>
      <c r="DI120" s="17">
        <f t="shared" si="223"/>
        <v>0</v>
      </c>
      <c r="DJ120" s="17">
        <f t="shared" si="224"/>
        <v>0</v>
      </c>
      <c r="DK120" s="17">
        <f t="shared" si="225"/>
        <v>0</v>
      </c>
      <c r="DL120" s="17">
        <f t="shared" si="226"/>
        <v>0</v>
      </c>
      <c r="DM120" s="17">
        <f t="shared" si="227"/>
        <v>0</v>
      </c>
      <c r="DN120" s="17">
        <f t="shared" si="228"/>
        <v>0</v>
      </c>
      <c r="DO120" s="17">
        <f t="shared" si="229"/>
        <v>0</v>
      </c>
      <c r="DP120" s="17">
        <f t="shared" si="230"/>
        <v>0</v>
      </c>
      <c r="DQ120" s="17">
        <f t="shared" si="231"/>
        <v>0</v>
      </c>
      <c r="DR120" s="17">
        <f t="shared" si="232"/>
        <v>0</v>
      </c>
      <c r="DS120" s="17">
        <f t="shared" si="233"/>
        <v>0</v>
      </c>
      <c r="DT120" s="17">
        <f t="shared" si="234"/>
        <v>0</v>
      </c>
      <c r="DU120" s="17">
        <f t="shared" si="235"/>
        <v>0</v>
      </c>
      <c r="DV120" s="17">
        <f t="shared" si="236"/>
        <v>0</v>
      </c>
      <c r="DW120" s="17">
        <f t="shared" si="237"/>
        <v>0</v>
      </c>
      <c r="DX120" s="17">
        <f t="shared" si="238"/>
        <v>0</v>
      </c>
      <c r="DY120" s="17">
        <f t="shared" si="239"/>
        <v>0</v>
      </c>
      <c r="DZ120" s="17">
        <f t="shared" si="240"/>
        <v>0</v>
      </c>
      <c r="EA120" s="17">
        <f t="shared" si="241"/>
        <v>0</v>
      </c>
      <c r="EB120" s="17">
        <f t="shared" si="242"/>
        <v>0</v>
      </c>
      <c r="EC120" s="17">
        <f t="shared" si="243"/>
        <v>0</v>
      </c>
      <c r="ED120" s="17">
        <f t="shared" si="244"/>
        <v>0</v>
      </c>
      <c r="EE120" s="17">
        <f t="shared" si="245"/>
        <v>0</v>
      </c>
      <c r="EF120" s="17">
        <f t="shared" si="246"/>
        <v>0</v>
      </c>
      <c r="EG120" s="17">
        <f t="shared" si="247"/>
        <v>0</v>
      </c>
      <c r="EH120" s="17">
        <f t="shared" si="248"/>
        <v>0</v>
      </c>
      <c r="EI120" s="17">
        <f t="shared" si="249"/>
        <v>0</v>
      </c>
      <c r="EJ120" s="17">
        <f t="shared" si="250"/>
        <v>0</v>
      </c>
      <c r="EK120" s="17">
        <f t="shared" si="251"/>
        <v>0</v>
      </c>
      <c r="EL120" s="17">
        <f t="shared" si="252"/>
        <v>0</v>
      </c>
      <c r="EM120" s="17">
        <f t="shared" si="253"/>
        <v>0</v>
      </c>
      <c r="EN120" s="17">
        <f t="shared" si="254"/>
        <v>0</v>
      </c>
      <c r="EO120" s="17">
        <f t="shared" si="255"/>
        <v>0</v>
      </c>
      <c r="EP120" s="17">
        <f t="shared" si="256"/>
        <v>0</v>
      </c>
      <c r="EQ120" s="17">
        <f t="shared" si="257"/>
        <v>0</v>
      </c>
      <c r="ER120" s="17">
        <f t="shared" si="258"/>
        <v>0</v>
      </c>
      <c r="ES120" s="17">
        <f t="shared" si="259"/>
        <v>0</v>
      </c>
      <c r="ET120" s="17">
        <f t="shared" si="260"/>
        <v>0</v>
      </c>
      <c r="EU120" s="17">
        <f t="shared" si="261"/>
        <v>0</v>
      </c>
      <c r="EV120" s="17">
        <f t="shared" si="262"/>
        <v>0</v>
      </c>
      <c r="EW120" s="17">
        <f t="shared" si="263"/>
        <v>0</v>
      </c>
      <c r="EX120" s="17">
        <f t="shared" si="264"/>
        <v>0</v>
      </c>
      <c r="EY120" s="17">
        <f t="shared" si="265"/>
        <v>0</v>
      </c>
      <c r="EZ120" s="17">
        <f t="shared" si="266"/>
        <v>0</v>
      </c>
      <c r="FA120" s="17">
        <f t="shared" si="267"/>
        <v>0</v>
      </c>
      <c r="FB120" s="17">
        <f t="shared" si="268"/>
        <v>0</v>
      </c>
      <c r="FC120" s="17">
        <f t="shared" si="269"/>
        <v>0</v>
      </c>
      <c r="FD120" s="17">
        <f t="shared" si="270"/>
        <v>0</v>
      </c>
    </row>
    <row r="121" spans="1:160" x14ac:dyDescent="0.25">
      <c r="A121">
        <v>115</v>
      </c>
      <c r="X121">
        <f t="shared" si="138"/>
        <v>0</v>
      </c>
      <c r="Y121">
        <f t="shared" si="136"/>
        <v>0</v>
      </c>
      <c r="Z121">
        <f t="shared" si="139"/>
        <v>0</v>
      </c>
      <c r="AA121">
        <f t="shared" si="140"/>
        <v>0</v>
      </c>
      <c r="AB121">
        <f t="shared" si="141"/>
        <v>0</v>
      </c>
      <c r="AC121">
        <f t="shared" si="142"/>
        <v>0</v>
      </c>
      <c r="AD121">
        <f t="shared" si="143"/>
        <v>0</v>
      </c>
      <c r="AE121">
        <f t="shared" si="144"/>
        <v>0</v>
      </c>
      <c r="AF121">
        <f t="shared" si="145"/>
        <v>0</v>
      </c>
      <c r="AG121">
        <f t="shared" si="146"/>
        <v>0</v>
      </c>
      <c r="AH121">
        <f t="shared" si="147"/>
        <v>0</v>
      </c>
      <c r="AI121">
        <f t="shared" si="148"/>
        <v>0</v>
      </c>
      <c r="AJ121">
        <f t="shared" si="149"/>
        <v>0</v>
      </c>
      <c r="AK121">
        <f t="shared" si="150"/>
        <v>0</v>
      </c>
      <c r="AL121">
        <f t="shared" si="137"/>
        <v>0</v>
      </c>
      <c r="AN121" s="17">
        <f t="shared" si="151"/>
        <v>0</v>
      </c>
      <c r="AO121" s="17">
        <f t="shared" si="152"/>
        <v>0</v>
      </c>
      <c r="AP121" s="17">
        <f t="shared" si="153"/>
        <v>0</v>
      </c>
      <c r="AQ121" s="17">
        <f t="shared" si="154"/>
        <v>0</v>
      </c>
      <c r="AR121" s="17">
        <f t="shared" si="155"/>
        <v>0</v>
      </c>
      <c r="AS121" s="17">
        <f t="shared" si="156"/>
        <v>0</v>
      </c>
      <c r="AT121" s="17">
        <f t="shared" si="157"/>
        <v>0</v>
      </c>
      <c r="AU121" s="17">
        <f t="shared" si="158"/>
        <v>0</v>
      </c>
      <c r="AW121" s="17">
        <f t="shared" si="159"/>
        <v>0</v>
      </c>
      <c r="AX121" s="17">
        <f t="shared" si="160"/>
        <v>0</v>
      </c>
      <c r="AY121" s="17">
        <f t="shared" si="161"/>
        <v>0</v>
      </c>
      <c r="AZ121" s="17">
        <f t="shared" si="162"/>
        <v>0</v>
      </c>
      <c r="BA121" s="17">
        <f t="shared" si="163"/>
        <v>0</v>
      </c>
      <c r="BB121" s="17">
        <f t="shared" si="164"/>
        <v>0</v>
      </c>
      <c r="BC121" s="17">
        <f t="shared" si="165"/>
        <v>0</v>
      </c>
      <c r="BD121" s="17">
        <f t="shared" si="166"/>
        <v>0</v>
      </c>
      <c r="BE121" s="17">
        <f t="shared" si="167"/>
        <v>0</v>
      </c>
      <c r="BF121" s="17">
        <f t="shared" si="168"/>
        <v>0</v>
      </c>
      <c r="BG121" s="17">
        <f t="shared" si="169"/>
        <v>0</v>
      </c>
      <c r="BH121" s="17">
        <f t="shared" si="170"/>
        <v>0</v>
      </c>
      <c r="BI121" s="17">
        <f t="shared" si="171"/>
        <v>0</v>
      </c>
      <c r="BJ121" s="17">
        <f t="shared" si="172"/>
        <v>0</v>
      </c>
      <c r="BK121" s="17">
        <f t="shared" si="173"/>
        <v>0</v>
      </c>
      <c r="BL121" s="17">
        <f t="shared" si="174"/>
        <v>0</v>
      </c>
      <c r="BM121" s="17">
        <f t="shared" si="175"/>
        <v>0</v>
      </c>
      <c r="BN121" s="17">
        <f t="shared" si="176"/>
        <v>0</v>
      </c>
      <c r="BO121" s="17">
        <f t="shared" si="177"/>
        <v>0</v>
      </c>
      <c r="BP121" s="17">
        <f t="shared" si="178"/>
        <v>0</v>
      </c>
      <c r="BQ121" s="17">
        <f t="shared" si="179"/>
        <v>0</v>
      </c>
      <c r="BR121" s="17">
        <f t="shared" si="180"/>
        <v>0</v>
      </c>
      <c r="BS121" s="17">
        <f t="shared" si="181"/>
        <v>0</v>
      </c>
      <c r="BT121" s="17">
        <f t="shared" si="182"/>
        <v>0</v>
      </c>
      <c r="BU121" s="17">
        <f t="shared" si="183"/>
        <v>0</v>
      </c>
      <c r="BV121" s="17">
        <f t="shared" si="184"/>
        <v>0</v>
      </c>
      <c r="BW121" s="17">
        <f t="shared" si="185"/>
        <v>0</v>
      </c>
      <c r="BX121" s="17">
        <f t="shared" si="186"/>
        <v>0</v>
      </c>
      <c r="BY121" s="17">
        <f t="shared" si="187"/>
        <v>0</v>
      </c>
      <c r="BZ121" s="17">
        <f t="shared" si="188"/>
        <v>0</v>
      </c>
      <c r="CA121" s="17">
        <f t="shared" si="189"/>
        <v>0</v>
      </c>
      <c r="CB121" s="17">
        <f t="shared" si="190"/>
        <v>0</v>
      </c>
      <c r="CC121" s="17">
        <f t="shared" si="191"/>
        <v>0</v>
      </c>
      <c r="CD121" s="17">
        <f t="shared" si="192"/>
        <v>0</v>
      </c>
      <c r="CE121" s="17">
        <f t="shared" si="193"/>
        <v>0</v>
      </c>
      <c r="CF121" s="17">
        <f t="shared" si="194"/>
        <v>0</v>
      </c>
      <c r="CG121" s="17">
        <f t="shared" si="195"/>
        <v>0</v>
      </c>
      <c r="CH121" s="17">
        <f t="shared" si="196"/>
        <v>0</v>
      </c>
      <c r="CI121" s="17">
        <f t="shared" si="197"/>
        <v>0</v>
      </c>
      <c r="CJ121" s="17">
        <f t="shared" si="198"/>
        <v>0</v>
      </c>
      <c r="CK121" s="17">
        <f t="shared" si="199"/>
        <v>0</v>
      </c>
      <c r="CL121" s="17">
        <f t="shared" si="200"/>
        <v>0</v>
      </c>
      <c r="CM121" s="17">
        <f t="shared" si="201"/>
        <v>0</v>
      </c>
      <c r="CN121" s="17">
        <f t="shared" si="202"/>
        <v>0</v>
      </c>
      <c r="CO121" s="17">
        <f t="shared" si="203"/>
        <v>0</v>
      </c>
      <c r="CP121" s="17">
        <f t="shared" si="204"/>
        <v>0</v>
      </c>
      <c r="CQ121" s="17">
        <f t="shared" si="205"/>
        <v>0</v>
      </c>
      <c r="CR121" s="17">
        <f t="shared" si="206"/>
        <v>0</v>
      </c>
      <c r="CS121" s="17">
        <f t="shared" si="207"/>
        <v>0</v>
      </c>
      <c r="CT121" s="17">
        <f t="shared" si="208"/>
        <v>0</v>
      </c>
      <c r="CU121" s="17">
        <f t="shared" si="209"/>
        <v>0</v>
      </c>
      <c r="CV121" s="17">
        <f t="shared" si="210"/>
        <v>0</v>
      </c>
      <c r="CW121" s="17">
        <f t="shared" si="211"/>
        <v>0</v>
      </c>
      <c r="CX121" s="17">
        <f t="shared" si="212"/>
        <v>0</v>
      </c>
      <c r="CY121" s="17">
        <f t="shared" si="213"/>
        <v>0</v>
      </c>
      <c r="CZ121" s="17">
        <f t="shared" si="214"/>
        <v>0</v>
      </c>
      <c r="DA121" s="17">
        <f t="shared" si="215"/>
        <v>0</v>
      </c>
      <c r="DB121" s="17">
        <f t="shared" si="216"/>
        <v>0</v>
      </c>
      <c r="DC121" s="17">
        <f t="shared" si="217"/>
        <v>0</v>
      </c>
      <c r="DD121" s="17">
        <f t="shared" si="218"/>
        <v>0</v>
      </c>
      <c r="DE121" s="17">
        <f t="shared" si="219"/>
        <v>0</v>
      </c>
      <c r="DF121" s="17">
        <f t="shared" si="220"/>
        <v>0</v>
      </c>
      <c r="DG121" s="17">
        <f t="shared" si="221"/>
        <v>0</v>
      </c>
      <c r="DH121" s="17">
        <f t="shared" si="222"/>
        <v>0</v>
      </c>
      <c r="DI121" s="17">
        <f t="shared" si="223"/>
        <v>0</v>
      </c>
      <c r="DJ121" s="17">
        <f t="shared" si="224"/>
        <v>0</v>
      </c>
      <c r="DK121" s="17">
        <f t="shared" si="225"/>
        <v>0</v>
      </c>
      <c r="DL121" s="17">
        <f t="shared" si="226"/>
        <v>0</v>
      </c>
      <c r="DM121" s="17">
        <f t="shared" si="227"/>
        <v>0</v>
      </c>
      <c r="DN121" s="17">
        <f t="shared" si="228"/>
        <v>0</v>
      </c>
      <c r="DO121" s="17">
        <f t="shared" si="229"/>
        <v>0</v>
      </c>
      <c r="DP121" s="17">
        <f t="shared" si="230"/>
        <v>0</v>
      </c>
      <c r="DQ121" s="17">
        <f t="shared" si="231"/>
        <v>0</v>
      </c>
      <c r="DR121" s="17">
        <f t="shared" si="232"/>
        <v>0</v>
      </c>
      <c r="DS121" s="17">
        <f t="shared" si="233"/>
        <v>0</v>
      </c>
      <c r="DT121" s="17">
        <f t="shared" si="234"/>
        <v>0</v>
      </c>
      <c r="DU121" s="17">
        <f t="shared" si="235"/>
        <v>0</v>
      </c>
      <c r="DV121" s="17">
        <f t="shared" si="236"/>
        <v>0</v>
      </c>
      <c r="DW121" s="17">
        <f t="shared" si="237"/>
        <v>0</v>
      </c>
      <c r="DX121" s="17">
        <f t="shared" si="238"/>
        <v>0</v>
      </c>
      <c r="DY121" s="17">
        <f t="shared" si="239"/>
        <v>0</v>
      </c>
      <c r="DZ121" s="17">
        <f t="shared" si="240"/>
        <v>0</v>
      </c>
      <c r="EA121" s="17">
        <f t="shared" si="241"/>
        <v>0</v>
      </c>
      <c r="EB121" s="17">
        <f t="shared" si="242"/>
        <v>0</v>
      </c>
      <c r="EC121" s="17">
        <f t="shared" si="243"/>
        <v>0</v>
      </c>
      <c r="ED121" s="17">
        <f t="shared" si="244"/>
        <v>0</v>
      </c>
      <c r="EE121" s="17">
        <f t="shared" si="245"/>
        <v>0</v>
      </c>
      <c r="EF121" s="17">
        <f t="shared" si="246"/>
        <v>0</v>
      </c>
      <c r="EG121" s="17">
        <f t="shared" si="247"/>
        <v>0</v>
      </c>
      <c r="EH121" s="17">
        <f t="shared" si="248"/>
        <v>0</v>
      </c>
      <c r="EI121" s="17">
        <f t="shared" si="249"/>
        <v>0</v>
      </c>
      <c r="EJ121" s="17">
        <f t="shared" si="250"/>
        <v>0</v>
      </c>
      <c r="EK121" s="17">
        <f t="shared" si="251"/>
        <v>0</v>
      </c>
      <c r="EL121" s="17">
        <f t="shared" si="252"/>
        <v>0</v>
      </c>
      <c r="EM121" s="17">
        <f t="shared" si="253"/>
        <v>0</v>
      </c>
      <c r="EN121" s="17">
        <f t="shared" si="254"/>
        <v>0</v>
      </c>
      <c r="EO121" s="17">
        <f t="shared" si="255"/>
        <v>0</v>
      </c>
      <c r="EP121" s="17">
        <f t="shared" si="256"/>
        <v>0</v>
      </c>
      <c r="EQ121" s="17">
        <f t="shared" si="257"/>
        <v>0</v>
      </c>
      <c r="ER121" s="17">
        <f t="shared" si="258"/>
        <v>0</v>
      </c>
      <c r="ES121" s="17">
        <f t="shared" si="259"/>
        <v>0</v>
      </c>
      <c r="ET121" s="17">
        <f t="shared" si="260"/>
        <v>0</v>
      </c>
      <c r="EU121" s="17">
        <f t="shared" si="261"/>
        <v>0</v>
      </c>
      <c r="EV121" s="17">
        <f t="shared" si="262"/>
        <v>0</v>
      </c>
      <c r="EW121" s="17">
        <f t="shared" si="263"/>
        <v>0</v>
      </c>
      <c r="EX121" s="17">
        <f t="shared" si="264"/>
        <v>0</v>
      </c>
      <c r="EY121" s="17">
        <f t="shared" si="265"/>
        <v>0</v>
      </c>
      <c r="EZ121" s="17">
        <f t="shared" si="266"/>
        <v>0</v>
      </c>
      <c r="FA121" s="17">
        <f t="shared" si="267"/>
        <v>0</v>
      </c>
      <c r="FB121" s="17">
        <f t="shared" si="268"/>
        <v>0</v>
      </c>
      <c r="FC121" s="17">
        <f t="shared" si="269"/>
        <v>0</v>
      </c>
      <c r="FD121" s="17">
        <f t="shared" si="270"/>
        <v>0</v>
      </c>
    </row>
    <row r="122" spans="1:160" x14ac:dyDescent="0.25">
      <c r="A122">
        <v>116</v>
      </c>
      <c r="X122">
        <f t="shared" si="138"/>
        <v>0</v>
      </c>
      <c r="Y122">
        <f t="shared" si="136"/>
        <v>0</v>
      </c>
      <c r="Z122">
        <f t="shared" si="139"/>
        <v>0</v>
      </c>
      <c r="AA122">
        <f t="shared" si="140"/>
        <v>0</v>
      </c>
      <c r="AB122">
        <f t="shared" si="141"/>
        <v>0</v>
      </c>
      <c r="AC122">
        <f t="shared" si="142"/>
        <v>0</v>
      </c>
      <c r="AD122">
        <f t="shared" si="143"/>
        <v>0</v>
      </c>
      <c r="AE122">
        <f t="shared" si="144"/>
        <v>0</v>
      </c>
      <c r="AF122">
        <f t="shared" si="145"/>
        <v>0</v>
      </c>
      <c r="AG122">
        <f t="shared" si="146"/>
        <v>0</v>
      </c>
      <c r="AH122">
        <f t="shared" si="147"/>
        <v>0</v>
      </c>
      <c r="AI122">
        <f t="shared" si="148"/>
        <v>0</v>
      </c>
      <c r="AJ122">
        <f t="shared" si="149"/>
        <v>0</v>
      </c>
      <c r="AK122">
        <f t="shared" si="150"/>
        <v>0</v>
      </c>
      <c r="AL122">
        <f t="shared" si="137"/>
        <v>0</v>
      </c>
      <c r="AN122" s="17">
        <f t="shared" si="151"/>
        <v>0</v>
      </c>
      <c r="AO122" s="17">
        <f t="shared" si="152"/>
        <v>0</v>
      </c>
      <c r="AP122" s="17">
        <f t="shared" si="153"/>
        <v>0</v>
      </c>
      <c r="AQ122" s="17">
        <f t="shared" si="154"/>
        <v>0</v>
      </c>
      <c r="AR122" s="17">
        <f t="shared" si="155"/>
        <v>0</v>
      </c>
      <c r="AS122" s="17">
        <f t="shared" si="156"/>
        <v>0</v>
      </c>
      <c r="AT122" s="17">
        <f t="shared" si="157"/>
        <v>0</v>
      </c>
      <c r="AU122" s="17">
        <f t="shared" si="158"/>
        <v>0</v>
      </c>
      <c r="AW122" s="17">
        <f t="shared" si="159"/>
        <v>0</v>
      </c>
      <c r="AX122" s="17">
        <f t="shared" si="160"/>
        <v>0</v>
      </c>
      <c r="AY122" s="17">
        <f t="shared" si="161"/>
        <v>0</v>
      </c>
      <c r="AZ122" s="17">
        <f t="shared" si="162"/>
        <v>0</v>
      </c>
      <c r="BA122" s="17">
        <f t="shared" si="163"/>
        <v>0</v>
      </c>
      <c r="BB122" s="17">
        <f t="shared" si="164"/>
        <v>0</v>
      </c>
      <c r="BC122" s="17">
        <f t="shared" si="165"/>
        <v>0</v>
      </c>
      <c r="BD122" s="17">
        <f t="shared" si="166"/>
        <v>0</v>
      </c>
      <c r="BE122" s="17">
        <f t="shared" si="167"/>
        <v>0</v>
      </c>
      <c r="BF122" s="17">
        <f t="shared" si="168"/>
        <v>0</v>
      </c>
      <c r="BG122" s="17">
        <f t="shared" si="169"/>
        <v>0</v>
      </c>
      <c r="BH122" s="17">
        <f t="shared" si="170"/>
        <v>0</v>
      </c>
      <c r="BI122" s="17">
        <f t="shared" si="171"/>
        <v>0</v>
      </c>
      <c r="BJ122" s="17">
        <f t="shared" si="172"/>
        <v>0</v>
      </c>
      <c r="BK122" s="17">
        <f t="shared" si="173"/>
        <v>0</v>
      </c>
      <c r="BL122" s="17">
        <f t="shared" si="174"/>
        <v>0</v>
      </c>
      <c r="BM122" s="17">
        <f t="shared" si="175"/>
        <v>0</v>
      </c>
      <c r="BN122" s="17">
        <f t="shared" si="176"/>
        <v>0</v>
      </c>
      <c r="BO122" s="17">
        <f t="shared" si="177"/>
        <v>0</v>
      </c>
      <c r="BP122" s="17">
        <f t="shared" si="178"/>
        <v>0</v>
      </c>
      <c r="BQ122" s="17">
        <f t="shared" si="179"/>
        <v>0</v>
      </c>
      <c r="BR122" s="17">
        <f t="shared" si="180"/>
        <v>0</v>
      </c>
      <c r="BS122" s="17">
        <f t="shared" si="181"/>
        <v>0</v>
      </c>
      <c r="BT122" s="17">
        <f t="shared" si="182"/>
        <v>0</v>
      </c>
      <c r="BU122" s="17">
        <f t="shared" si="183"/>
        <v>0</v>
      </c>
      <c r="BV122" s="17">
        <f t="shared" si="184"/>
        <v>0</v>
      </c>
      <c r="BW122" s="17">
        <f t="shared" si="185"/>
        <v>0</v>
      </c>
      <c r="BX122" s="17">
        <f t="shared" si="186"/>
        <v>0</v>
      </c>
      <c r="BY122" s="17">
        <f t="shared" si="187"/>
        <v>0</v>
      </c>
      <c r="BZ122" s="17">
        <f t="shared" si="188"/>
        <v>0</v>
      </c>
      <c r="CA122" s="17">
        <f t="shared" si="189"/>
        <v>0</v>
      </c>
      <c r="CB122" s="17">
        <f t="shared" si="190"/>
        <v>0</v>
      </c>
      <c r="CC122" s="17">
        <f t="shared" si="191"/>
        <v>0</v>
      </c>
      <c r="CD122" s="17">
        <f t="shared" si="192"/>
        <v>0</v>
      </c>
      <c r="CE122" s="17">
        <f t="shared" si="193"/>
        <v>0</v>
      </c>
      <c r="CF122" s="17">
        <f t="shared" si="194"/>
        <v>0</v>
      </c>
      <c r="CG122" s="17">
        <f t="shared" si="195"/>
        <v>0</v>
      </c>
      <c r="CH122" s="17">
        <f t="shared" si="196"/>
        <v>0</v>
      </c>
      <c r="CI122" s="17">
        <f t="shared" si="197"/>
        <v>0</v>
      </c>
      <c r="CJ122" s="17">
        <f t="shared" si="198"/>
        <v>0</v>
      </c>
      <c r="CK122" s="17">
        <f t="shared" si="199"/>
        <v>0</v>
      </c>
      <c r="CL122" s="17">
        <f t="shared" si="200"/>
        <v>0</v>
      </c>
      <c r="CM122" s="17">
        <f t="shared" si="201"/>
        <v>0</v>
      </c>
      <c r="CN122" s="17">
        <f t="shared" si="202"/>
        <v>0</v>
      </c>
      <c r="CO122" s="17">
        <f t="shared" si="203"/>
        <v>0</v>
      </c>
      <c r="CP122" s="17">
        <f t="shared" si="204"/>
        <v>0</v>
      </c>
      <c r="CQ122" s="17">
        <f t="shared" si="205"/>
        <v>0</v>
      </c>
      <c r="CR122" s="17">
        <f t="shared" si="206"/>
        <v>0</v>
      </c>
      <c r="CS122" s="17">
        <f t="shared" si="207"/>
        <v>0</v>
      </c>
      <c r="CT122" s="17">
        <f t="shared" si="208"/>
        <v>0</v>
      </c>
      <c r="CU122" s="17">
        <f t="shared" si="209"/>
        <v>0</v>
      </c>
      <c r="CV122" s="17">
        <f t="shared" si="210"/>
        <v>0</v>
      </c>
      <c r="CW122" s="17">
        <f t="shared" si="211"/>
        <v>0</v>
      </c>
      <c r="CX122" s="17">
        <f t="shared" si="212"/>
        <v>0</v>
      </c>
      <c r="CY122" s="17">
        <f t="shared" si="213"/>
        <v>0</v>
      </c>
      <c r="CZ122" s="17">
        <f t="shared" si="214"/>
        <v>0</v>
      </c>
      <c r="DA122" s="17">
        <f t="shared" si="215"/>
        <v>0</v>
      </c>
      <c r="DB122" s="17">
        <f t="shared" si="216"/>
        <v>0</v>
      </c>
      <c r="DC122" s="17">
        <f t="shared" si="217"/>
        <v>0</v>
      </c>
      <c r="DD122" s="17">
        <f t="shared" si="218"/>
        <v>0</v>
      </c>
      <c r="DE122" s="17">
        <f t="shared" si="219"/>
        <v>0</v>
      </c>
      <c r="DF122" s="17">
        <f t="shared" si="220"/>
        <v>0</v>
      </c>
      <c r="DG122" s="17">
        <f t="shared" si="221"/>
        <v>0</v>
      </c>
      <c r="DH122" s="17">
        <f t="shared" si="222"/>
        <v>0</v>
      </c>
      <c r="DI122" s="17">
        <f t="shared" si="223"/>
        <v>0</v>
      </c>
      <c r="DJ122" s="17">
        <f t="shared" si="224"/>
        <v>0</v>
      </c>
      <c r="DK122" s="17">
        <f t="shared" si="225"/>
        <v>0</v>
      </c>
      <c r="DL122" s="17">
        <f t="shared" si="226"/>
        <v>0</v>
      </c>
      <c r="DM122" s="17">
        <f t="shared" si="227"/>
        <v>0</v>
      </c>
      <c r="DN122" s="17">
        <f t="shared" si="228"/>
        <v>0</v>
      </c>
      <c r="DO122" s="17">
        <f t="shared" si="229"/>
        <v>0</v>
      </c>
      <c r="DP122" s="17">
        <f t="shared" si="230"/>
        <v>0</v>
      </c>
      <c r="DQ122" s="17">
        <f t="shared" si="231"/>
        <v>0</v>
      </c>
      <c r="DR122" s="17">
        <f t="shared" si="232"/>
        <v>0</v>
      </c>
      <c r="DS122" s="17">
        <f t="shared" si="233"/>
        <v>0</v>
      </c>
      <c r="DT122" s="17">
        <f t="shared" si="234"/>
        <v>0</v>
      </c>
      <c r="DU122" s="17">
        <f t="shared" si="235"/>
        <v>0</v>
      </c>
      <c r="DV122" s="17">
        <f t="shared" si="236"/>
        <v>0</v>
      </c>
      <c r="DW122" s="17">
        <f t="shared" si="237"/>
        <v>0</v>
      </c>
      <c r="DX122" s="17">
        <f t="shared" si="238"/>
        <v>0</v>
      </c>
      <c r="DY122" s="17">
        <f t="shared" si="239"/>
        <v>0</v>
      </c>
      <c r="DZ122" s="17">
        <f t="shared" si="240"/>
        <v>0</v>
      </c>
      <c r="EA122" s="17">
        <f t="shared" si="241"/>
        <v>0</v>
      </c>
      <c r="EB122" s="17">
        <f t="shared" si="242"/>
        <v>0</v>
      </c>
      <c r="EC122" s="17">
        <f t="shared" si="243"/>
        <v>0</v>
      </c>
      <c r="ED122" s="17">
        <f t="shared" si="244"/>
        <v>0</v>
      </c>
      <c r="EE122" s="17">
        <f t="shared" si="245"/>
        <v>0</v>
      </c>
      <c r="EF122" s="17">
        <f t="shared" si="246"/>
        <v>0</v>
      </c>
      <c r="EG122" s="17">
        <f t="shared" si="247"/>
        <v>0</v>
      </c>
      <c r="EH122" s="17">
        <f t="shared" si="248"/>
        <v>0</v>
      </c>
      <c r="EI122" s="17">
        <f t="shared" si="249"/>
        <v>0</v>
      </c>
      <c r="EJ122" s="17">
        <f t="shared" si="250"/>
        <v>0</v>
      </c>
      <c r="EK122" s="17">
        <f t="shared" si="251"/>
        <v>0</v>
      </c>
      <c r="EL122" s="17">
        <f t="shared" si="252"/>
        <v>0</v>
      </c>
      <c r="EM122" s="17">
        <f t="shared" si="253"/>
        <v>0</v>
      </c>
      <c r="EN122" s="17">
        <f t="shared" si="254"/>
        <v>0</v>
      </c>
      <c r="EO122" s="17">
        <f t="shared" si="255"/>
        <v>0</v>
      </c>
      <c r="EP122" s="17">
        <f t="shared" si="256"/>
        <v>0</v>
      </c>
      <c r="EQ122" s="17">
        <f t="shared" si="257"/>
        <v>0</v>
      </c>
      <c r="ER122" s="17">
        <f t="shared" si="258"/>
        <v>0</v>
      </c>
      <c r="ES122" s="17">
        <f t="shared" si="259"/>
        <v>0</v>
      </c>
      <c r="ET122" s="17">
        <f t="shared" si="260"/>
        <v>0</v>
      </c>
      <c r="EU122" s="17">
        <f t="shared" si="261"/>
        <v>0</v>
      </c>
      <c r="EV122" s="17">
        <f t="shared" si="262"/>
        <v>0</v>
      </c>
      <c r="EW122" s="17">
        <f t="shared" si="263"/>
        <v>0</v>
      </c>
      <c r="EX122" s="17">
        <f t="shared" si="264"/>
        <v>0</v>
      </c>
      <c r="EY122" s="17">
        <f t="shared" si="265"/>
        <v>0</v>
      </c>
      <c r="EZ122" s="17">
        <f t="shared" si="266"/>
        <v>0</v>
      </c>
      <c r="FA122" s="17">
        <f t="shared" si="267"/>
        <v>0</v>
      </c>
      <c r="FB122" s="17">
        <f t="shared" si="268"/>
        <v>0</v>
      </c>
      <c r="FC122" s="17">
        <f t="shared" si="269"/>
        <v>0</v>
      </c>
      <c r="FD122" s="17">
        <f t="shared" si="270"/>
        <v>0</v>
      </c>
    </row>
    <row r="123" spans="1:160" x14ac:dyDescent="0.25">
      <c r="A123">
        <v>117</v>
      </c>
      <c r="X123">
        <f t="shared" si="138"/>
        <v>0</v>
      </c>
      <c r="Y123">
        <f t="shared" si="136"/>
        <v>0</v>
      </c>
      <c r="Z123">
        <f t="shared" si="139"/>
        <v>0</v>
      </c>
      <c r="AA123">
        <f t="shared" si="140"/>
        <v>0</v>
      </c>
      <c r="AB123">
        <f t="shared" si="141"/>
        <v>0</v>
      </c>
      <c r="AC123">
        <f t="shared" si="142"/>
        <v>0</v>
      </c>
      <c r="AD123">
        <f t="shared" si="143"/>
        <v>0</v>
      </c>
      <c r="AE123">
        <f t="shared" si="144"/>
        <v>0</v>
      </c>
      <c r="AF123">
        <f t="shared" si="145"/>
        <v>0</v>
      </c>
      <c r="AG123">
        <f t="shared" si="146"/>
        <v>0</v>
      </c>
      <c r="AH123">
        <f t="shared" si="147"/>
        <v>0</v>
      </c>
      <c r="AI123">
        <f t="shared" si="148"/>
        <v>0</v>
      </c>
      <c r="AJ123">
        <f t="shared" si="149"/>
        <v>0</v>
      </c>
      <c r="AK123">
        <f t="shared" si="150"/>
        <v>0</v>
      </c>
      <c r="AL123">
        <f t="shared" si="137"/>
        <v>0</v>
      </c>
      <c r="AN123" s="17">
        <f t="shared" si="151"/>
        <v>0</v>
      </c>
      <c r="AO123" s="17">
        <f t="shared" si="152"/>
        <v>0</v>
      </c>
      <c r="AP123" s="17">
        <f t="shared" si="153"/>
        <v>0</v>
      </c>
      <c r="AQ123" s="17">
        <f t="shared" si="154"/>
        <v>0</v>
      </c>
      <c r="AR123" s="17">
        <f t="shared" si="155"/>
        <v>0</v>
      </c>
      <c r="AS123" s="17">
        <f t="shared" si="156"/>
        <v>0</v>
      </c>
      <c r="AT123" s="17">
        <f t="shared" si="157"/>
        <v>0</v>
      </c>
      <c r="AU123" s="17">
        <f t="shared" si="158"/>
        <v>0</v>
      </c>
      <c r="AW123" s="17">
        <f t="shared" si="159"/>
        <v>0</v>
      </c>
      <c r="AX123" s="17">
        <f t="shared" si="160"/>
        <v>0</v>
      </c>
      <c r="AY123" s="17">
        <f t="shared" si="161"/>
        <v>0</v>
      </c>
      <c r="AZ123" s="17">
        <f t="shared" si="162"/>
        <v>0</v>
      </c>
      <c r="BA123" s="17">
        <f t="shared" si="163"/>
        <v>0</v>
      </c>
      <c r="BB123" s="17">
        <f t="shared" si="164"/>
        <v>0</v>
      </c>
      <c r="BC123" s="17">
        <f t="shared" si="165"/>
        <v>0</v>
      </c>
      <c r="BD123" s="17">
        <f t="shared" si="166"/>
        <v>0</v>
      </c>
      <c r="BE123" s="17">
        <f t="shared" si="167"/>
        <v>0</v>
      </c>
      <c r="BF123" s="17">
        <f t="shared" si="168"/>
        <v>0</v>
      </c>
      <c r="BG123" s="17">
        <f t="shared" si="169"/>
        <v>0</v>
      </c>
      <c r="BH123" s="17">
        <f t="shared" si="170"/>
        <v>0</v>
      </c>
      <c r="BI123" s="17">
        <f t="shared" si="171"/>
        <v>0</v>
      </c>
      <c r="BJ123" s="17">
        <f t="shared" si="172"/>
        <v>0</v>
      </c>
      <c r="BK123" s="17">
        <f t="shared" si="173"/>
        <v>0</v>
      </c>
      <c r="BL123" s="17">
        <f t="shared" si="174"/>
        <v>0</v>
      </c>
      <c r="BM123" s="17">
        <f t="shared" si="175"/>
        <v>0</v>
      </c>
      <c r="BN123" s="17">
        <f t="shared" si="176"/>
        <v>0</v>
      </c>
      <c r="BO123" s="17">
        <f t="shared" si="177"/>
        <v>0</v>
      </c>
      <c r="BP123" s="17">
        <f t="shared" si="178"/>
        <v>0</v>
      </c>
      <c r="BQ123" s="17">
        <f t="shared" si="179"/>
        <v>0</v>
      </c>
      <c r="BR123" s="17">
        <f t="shared" si="180"/>
        <v>0</v>
      </c>
      <c r="BS123" s="17">
        <f t="shared" si="181"/>
        <v>0</v>
      </c>
      <c r="BT123" s="17">
        <f t="shared" si="182"/>
        <v>0</v>
      </c>
      <c r="BU123" s="17">
        <f t="shared" si="183"/>
        <v>0</v>
      </c>
      <c r="BV123" s="17">
        <f t="shared" si="184"/>
        <v>0</v>
      </c>
      <c r="BW123" s="17">
        <f t="shared" si="185"/>
        <v>0</v>
      </c>
      <c r="BX123" s="17">
        <f t="shared" si="186"/>
        <v>0</v>
      </c>
      <c r="BY123" s="17">
        <f t="shared" si="187"/>
        <v>0</v>
      </c>
      <c r="BZ123" s="17">
        <f t="shared" si="188"/>
        <v>0</v>
      </c>
      <c r="CA123" s="17">
        <f t="shared" si="189"/>
        <v>0</v>
      </c>
      <c r="CB123" s="17">
        <f t="shared" si="190"/>
        <v>0</v>
      </c>
      <c r="CC123" s="17">
        <f t="shared" si="191"/>
        <v>0</v>
      </c>
      <c r="CD123" s="17">
        <f t="shared" si="192"/>
        <v>0</v>
      </c>
      <c r="CE123" s="17">
        <f t="shared" si="193"/>
        <v>0</v>
      </c>
      <c r="CF123" s="17">
        <f t="shared" si="194"/>
        <v>0</v>
      </c>
      <c r="CG123" s="17">
        <f t="shared" si="195"/>
        <v>0</v>
      </c>
      <c r="CH123" s="17">
        <f t="shared" si="196"/>
        <v>0</v>
      </c>
      <c r="CI123" s="17">
        <f t="shared" si="197"/>
        <v>0</v>
      </c>
      <c r="CJ123" s="17">
        <f t="shared" si="198"/>
        <v>0</v>
      </c>
      <c r="CK123" s="17">
        <f t="shared" si="199"/>
        <v>0</v>
      </c>
      <c r="CL123" s="17">
        <f t="shared" si="200"/>
        <v>0</v>
      </c>
      <c r="CM123" s="17">
        <f t="shared" si="201"/>
        <v>0</v>
      </c>
      <c r="CN123" s="17">
        <f t="shared" si="202"/>
        <v>0</v>
      </c>
      <c r="CO123" s="17">
        <f t="shared" si="203"/>
        <v>0</v>
      </c>
      <c r="CP123" s="17">
        <f t="shared" si="204"/>
        <v>0</v>
      </c>
      <c r="CQ123" s="17">
        <f t="shared" si="205"/>
        <v>0</v>
      </c>
      <c r="CR123" s="17">
        <f t="shared" si="206"/>
        <v>0</v>
      </c>
      <c r="CS123" s="17">
        <f t="shared" si="207"/>
        <v>0</v>
      </c>
      <c r="CT123" s="17">
        <f t="shared" si="208"/>
        <v>0</v>
      </c>
      <c r="CU123" s="17">
        <f t="shared" si="209"/>
        <v>0</v>
      </c>
      <c r="CV123" s="17">
        <f t="shared" si="210"/>
        <v>0</v>
      </c>
      <c r="CW123" s="17">
        <f t="shared" si="211"/>
        <v>0</v>
      </c>
      <c r="CX123" s="17">
        <f t="shared" si="212"/>
        <v>0</v>
      </c>
      <c r="CY123" s="17">
        <f t="shared" si="213"/>
        <v>0</v>
      </c>
      <c r="CZ123" s="17">
        <f t="shared" si="214"/>
        <v>0</v>
      </c>
      <c r="DA123" s="17">
        <f t="shared" si="215"/>
        <v>0</v>
      </c>
      <c r="DB123" s="17">
        <f t="shared" si="216"/>
        <v>0</v>
      </c>
      <c r="DC123" s="17">
        <f t="shared" si="217"/>
        <v>0</v>
      </c>
      <c r="DD123" s="17">
        <f t="shared" si="218"/>
        <v>0</v>
      </c>
      <c r="DE123" s="17">
        <f t="shared" si="219"/>
        <v>0</v>
      </c>
      <c r="DF123" s="17">
        <f t="shared" si="220"/>
        <v>0</v>
      </c>
      <c r="DG123" s="17">
        <f t="shared" si="221"/>
        <v>0</v>
      </c>
      <c r="DH123" s="17">
        <f t="shared" si="222"/>
        <v>0</v>
      </c>
      <c r="DI123" s="17">
        <f t="shared" si="223"/>
        <v>0</v>
      </c>
      <c r="DJ123" s="17">
        <f t="shared" si="224"/>
        <v>0</v>
      </c>
      <c r="DK123" s="17">
        <f t="shared" si="225"/>
        <v>0</v>
      </c>
      <c r="DL123" s="17">
        <f t="shared" si="226"/>
        <v>0</v>
      </c>
      <c r="DM123" s="17">
        <f t="shared" si="227"/>
        <v>0</v>
      </c>
      <c r="DN123" s="17">
        <f t="shared" si="228"/>
        <v>0</v>
      </c>
      <c r="DO123" s="17">
        <f t="shared" si="229"/>
        <v>0</v>
      </c>
      <c r="DP123" s="17">
        <f t="shared" si="230"/>
        <v>0</v>
      </c>
      <c r="DQ123" s="17">
        <f t="shared" si="231"/>
        <v>0</v>
      </c>
      <c r="DR123" s="17">
        <f t="shared" si="232"/>
        <v>0</v>
      </c>
      <c r="DS123" s="17">
        <f t="shared" si="233"/>
        <v>0</v>
      </c>
      <c r="DT123" s="17">
        <f t="shared" si="234"/>
        <v>0</v>
      </c>
      <c r="DU123" s="17">
        <f t="shared" si="235"/>
        <v>0</v>
      </c>
      <c r="DV123" s="17">
        <f t="shared" si="236"/>
        <v>0</v>
      </c>
      <c r="DW123" s="17">
        <f t="shared" si="237"/>
        <v>0</v>
      </c>
      <c r="DX123" s="17">
        <f t="shared" si="238"/>
        <v>0</v>
      </c>
      <c r="DY123" s="17">
        <f t="shared" si="239"/>
        <v>0</v>
      </c>
      <c r="DZ123" s="17">
        <f t="shared" si="240"/>
        <v>0</v>
      </c>
      <c r="EA123" s="17">
        <f t="shared" si="241"/>
        <v>0</v>
      </c>
      <c r="EB123" s="17">
        <f t="shared" si="242"/>
        <v>0</v>
      </c>
      <c r="EC123" s="17">
        <f t="shared" si="243"/>
        <v>0</v>
      </c>
      <c r="ED123" s="17">
        <f t="shared" si="244"/>
        <v>0</v>
      </c>
      <c r="EE123" s="17">
        <f t="shared" si="245"/>
        <v>0</v>
      </c>
      <c r="EF123" s="17">
        <f t="shared" si="246"/>
        <v>0</v>
      </c>
      <c r="EG123" s="17">
        <f t="shared" si="247"/>
        <v>0</v>
      </c>
      <c r="EH123" s="17">
        <f t="shared" si="248"/>
        <v>0</v>
      </c>
      <c r="EI123" s="17">
        <f t="shared" si="249"/>
        <v>0</v>
      </c>
      <c r="EJ123" s="17">
        <f t="shared" si="250"/>
        <v>0</v>
      </c>
      <c r="EK123" s="17">
        <f t="shared" si="251"/>
        <v>0</v>
      </c>
      <c r="EL123" s="17">
        <f t="shared" si="252"/>
        <v>0</v>
      </c>
      <c r="EM123" s="17">
        <f t="shared" si="253"/>
        <v>0</v>
      </c>
      <c r="EN123" s="17">
        <f t="shared" si="254"/>
        <v>0</v>
      </c>
      <c r="EO123" s="17">
        <f t="shared" si="255"/>
        <v>0</v>
      </c>
      <c r="EP123" s="17">
        <f t="shared" si="256"/>
        <v>0</v>
      </c>
      <c r="EQ123" s="17">
        <f t="shared" si="257"/>
        <v>0</v>
      </c>
      <c r="ER123" s="17">
        <f t="shared" si="258"/>
        <v>0</v>
      </c>
      <c r="ES123" s="17">
        <f t="shared" si="259"/>
        <v>0</v>
      </c>
      <c r="ET123" s="17">
        <f t="shared" si="260"/>
        <v>0</v>
      </c>
      <c r="EU123" s="17">
        <f t="shared" si="261"/>
        <v>0</v>
      </c>
      <c r="EV123" s="17">
        <f t="shared" si="262"/>
        <v>0</v>
      </c>
      <c r="EW123" s="17">
        <f t="shared" si="263"/>
        <v>0</v>
      </c>
      <c r="EX123" s="17">
        <f t="shared" si="264"/>
        <v>0</v>
      </c>
      <c r="EY123" s="17">
        <f t="shared" si="265"/>
        <v>0</v>
      </c>
      <c r="EZ123" s="17">
        <f t="shared" si="266"/>
        <v>0</v>
      </c>
      <c r="FA123" s="17">
        <f t="shared" si="267"/>
        <v>0</v>
      </c>
      <c r="FB123" s="17">
        <f t="shared" si="268"/>
        <v>0</v>
      </c>
      <c r="FC123" s="17">
        <f t="shared" si="269"/>
        <v>0</v>
      </c>
      <c r="FD123" s="17">
        <f t="shared" si="270"/>
        <v>0</v>
      </c>
    </row>
    <row r="124" spans="1:160" x14ac:dyDescent="0.25">
      <c r="A124">
        <v>118</v>
      </c>
      <c r="X124">
        <f t="shared" si="138"/>
        <v>0</v>
      </c>
      <c r="Y124">
        <f t="shared" si="136"/>
        <v>0</v>
      </c>
      <c r="Z124">
        <f t="shared" si="139"/>
        <v>0</v>
      </c>
      <c r="AA124">
        <f t="shared" si="140"/>
        <v>0</v>
      </c>
      <c r="AB124">
        <f t="shared" si="141"/>
        <v>0</v>
      </c>
      <c r="AC124">
        <f t="shared" si="142"/>
        <v>0</v>
      </c>
      <c r="AD124">
        <f t="shared" si="143"/>
        <v>0</v>
      </c>
      <c r="AE124">
        <f t="shared" si="144"/>
        <v>0</v>
      </c>
      <c r="AF124">
        <f t="shared" si="145"/>
        <v>0</v>
      </c>
      <c r="AG124">
        <f t="shared" si="146"/>
        <v>0</v>
      </c>
      <c r="AH124">
        <f t="shared" si="147"/>
        <v>0</v>
      </c>
      <c r="AI124">
        <f t="shared" si="148"/>
        <v>0</v>
      </c>
      <c r="AJ124">
        <f t="shared" si="149"/>
        <v>0</v>
      </c>
      <c r="AK124">
        <f t="shared" si="150"/>
        <v>0</v>
      </c>
      <c r="AL124">
        <f t="shared" si="137"/>
        <v>0</v>
      </c>
      <c r="AN124" s="17">
        <f t="shared" si="151"/>
        <v>0</v>
      </c>
      <c r="AO124" s="17">
        <f t="shared" si="152"/>
        <v>0</v>
      </c>
      <c r="AP124" s="17">
        <f t="shared" si="153"/>
        <v>0</v>
      </c>
      <c r="AQ124" s="17">
        <f t="shared" si="154"/>
        <v>0</v>
      </c>
      <c r="AR124" s="17">
        <f t="shared" si="155"/>
        <v>0</v>
      </c>
      <c r="AS124" s="17">
        <f t="shared" si="156"/>
        <v>0</v>
      </c>
      <c r="AT124" s="17">
        <f t="shared" si="157"/>
        <v>0</v>
      </c>
      <c r="AU124" s="17">
        <f t="shared" si="158"/>
        <v>0</v>
      </c>
      <c r="AW124" s="17">
        <f t="shared" si="159"/>
        <v>0</v>
      </c>
      <c r="AX124" s="17">
        <f t="shared" si="160"/>
        <v>0</v>
      </c>
      <c r="AY124" s="17">
        <f t="shared" si="161"/>
        <v>0</v>
      </c>
      <c r="AZ124" s="17">
        <f t="shared" si="162"/>
        <v>0</v>
      </c>
      <c r="BA124" s="17">
        <f t="shared" si="163"/>
        <v>0</v>
      </c>
      <c r="BB124" s="17">
        <f t="shared" si="164"/>
        <v>0</v>
      </c>
      <c r="BC124" s="17">
        <f t="shared" si="165"/>
        <v>0</v>
      </c>
      <c r="BD124" s="17">
        <f t="shared" si="166"/>
        <v>0</v>
      </c>
      <c r="BE124" s="17">
        <f t="shared" si="167"/>
        <v>0</v>
      </c>
      <c r="BF124" s="17">
        <f t="shared" si="168"/>
        <v>0</v>
      </c>
      <c r="BG124" s="17">
        <f t="shared" si="169"/>
        <v>0</v>
      </c>
      <c r="BH124" s="17">
        <f t="shared" si="170"/>
        <v>0</v>
      </c>
      <c r="BI124" s="17">
        <f t="shared" si="171"/>
        <v>0</v>
      </c>
      <c r="BJ124" s="17">
        <f t="shared" si="172"/>
        <v>0</v>
      </c>
      <c r="BK124" s="17">
        <f t="shared" si="173"/>
        <v>0</v>
      </c>
      <c r="BL124" s="17">
        <f t="shared" si="174"/>
        <v>0</v>
      </c>
      <c r="BM124" s="17">
        <f t="shared" si="175"/>
        <v>0</v>
      </c>
      <c r="BN124" s="17">
        <f t="shared" si="176"/>
        <v>0</v>
      </c>
      <c r="BO124" s="17">
        <f t="shared" si="177"/>
        <v>0</v>
      </c>
      <c r="BP124" s="17">
        <f t="shared" si="178"/>
        <v>0</v>
      </c>
      <c r="BQ124" s="17">
        <f t="shared" si="179"/>
        <v>0</v>
      </c>
      <c r="BR124" s="17">
        <f t="shared" si="180"/>
        <v>0</v>
      </c>
      <c r="BS124" s="17">
        <f t="shared" si="181"/>
        <v>0</v>
      </c>
      <c r="BT124" s="17">
        <f t="shared" si="182"/>
        <v>0</v>
      </c>
      <c r="BU124" s="17">
        <f t="shared" si="183"/>
        <v>0</v>
      </c>
      <c r="BV124" s="17">
        <f t="shared" si="184"/>
        <v>0</v>
      </c>
      <c r="BW124" s="17">
        <f t="shared" si="185"/>
        <v>0</v>
      </c>
      <c r="BX124" s="17">
        <f t="shared" si="186"/>
        <v>0</v>
      </c>
      <c r="BY124" s="17">
        <f t="shared" si="187"/>
        <v>0</v>
      </c>
      <c r="BZ124" s="17">
        <f t="shared" si="188"/>
        <v>0</v>
      </c>
      <c r="CA124" s="17">
        <f t="shared" si="189"/>
        <v>0</v>
      </c>
      <c r="CB124" s="17">
        <f t="shared" si="190"/>
        <v>0</v>
      </c>
      <c r="CC124" s="17">
        <f t="shared" si="191"/>
        <v>0</v>
      </c>
      <c r="CD124" s="17">
        <f t="shared" si="192"/>
        <v>0</v>
      </c>
      <c r="CE124" s="17">
        <f t="shared" si="193"/>
        <v>0</v>
      </c>
      <c r="CF124" s="17">
        <f t="shared" si="194"/>
        <v>0</v>
      </c>
      <c r="CG124" s="17">
        <f t="shared" si="195"/>
        <v>0</v>
      </c>
      <c r="CH124" s="17">
        <f t="shared" si="196"/>
        <v>0</v>
      </c>
      <c r="CI124" s="17">
        <f t="shared" si="197"/>
        <v>0</v>
      </c>
      <c r="CJ124" s="17">
        <f t="shared" si="198"/>
        <v>0</v>
      </c>
      <c r="CK124" s="17">
        <f t="shared" si="199"/>
        <v>0</v>
      </c>
      <c r="CL124" s="17">
        <f t="shared" si="200"/>
        <v>0</v>
      </c>
      <c r="CM124" s="17">
        <f t="shared" si="201"/>
        <v>0</v>
      </c>
      <c r="CN124" s="17">
        <f t="shared" si="202"/>
        <v>0</v>
      </c>
      <c r="CO124" s="17">
        <f t="shared" si="203"/>
        <v>0</v>
      </c>
      <c r="CP124" s="17">
        <f t="shared" si="204"/>
        <v>0</v>
      </c>
      <c r="CQ124" s="17">
        <f t="shared" si="205"/>
        <v>0</v>
      </c>
      <c r="CR124" s="17">
        <f t="shared" si="206"/>
        <v>0</v>
      </c>
      <c r="CS124" s="17">
        <f t="shared" si="207"/>
        <v>0</v>
      </c>
      <c r="CT124" s="17">
        <f t="shared" si="208"/>
        <v>0</v>
      </c>
      <c r="CU124" s="17">
        <f t="shared" si="209"/>
        <v>0</v>
      </c>
      <c r="CV124" s="17">
        <f t="shared" si="210"/>
        <v>0</v>
      </c>
      <c r="CW124" s="17">
        <f t="shared" si="211"/>
        <v>0</v>
      </c>
      <c r="CX124" s="17">
        <f t="shared" si="212"/>
        <v>0</v>
      </c>
      <c r="CY124" s="17">
        <f t="shared" si="213"/>
        <v>0</v>
      </c>
      <c r="CZ124" s="17">
        <f t="shared" si="214"/>
        <v>0</v>
      </c>
      <c r="DA124" s="17">
        <f t="shared" si="215"/>
        <v>0</v>
      </c>
      <c r="DB124" s="17">
        <f t="shared" si="216"/>
        <v>0</v>
      </c>
      <c r="DC124" s="17">
        <f t="shared" si="217"/>
        <v>0</v>
      </c>
      <c r="DD124" s="17">
        <f t="shared" si="218"/>
        <v>0</v>
      </c>
      <c r="DE124" s="17">
        <f t="shared" si="219"/>
        <v>0</v>
      </c>
      <c r="DF124" s="17">
        <f t="shared" si="220"/>
        <v>0</v>
      </c>
      <c r="DG124" s="17">
        <f t="shared" si="221"/>
        <v>0</v>
      </c>
      <c r="DH124" s="17">
        <f t="shared" si="222"/>
        <v>0</v>
      </c>
      <c r="DI124" s="17">
        <f t="shared" si="223"/>
        <v>0</v>
      </c>
      <c r="DJ124" s="17">
        <f t="shared" si="224"/>
        <v>0</v>
      </c>
      <c r="DK124" s="17">
        <f t="shared" si="225"/>
        <v>0</v>
      </c>
      <c r="DL124" s="17">
        <f t="shared" si="226"/>
        <v>0</v>
      </c>
      <c r="DM124" s="17">
        <f t="shared" si="227"/>
        <v>0</v>
      </c>
      <c r="DN124" s="17">
        <f t="shared" si="228"/>
        <v>0</v>
      </c>
      <c r="DO124" s="17">
        <f t="shared" si="229"/>
        <v>0</v>
      </c>
      <c r="DP124" s="17">
        <f t="shared" si="230"/>
        <v>0</v>
      </c>
      <c r="DQ124" s="17">
        <f t="shared" si="231"/>
        <v>0</v>
      </c>
      <c r="DR124" s="17">
        <f t="shared" si="232"/>
        <v>0</v>
      </c>
      <c r="DS124" s="17">
        <f t="shared" si="233"/>
        <v>0</v>
      </c>
      <c r="DT124" s="17">
        <f t="shared" si="234"/>
        <v>0</v>
      </c>
      <c r="DU124" s="17">
        <f t="shared" si="235"/>
        <v>0</v>
      </c>
      <c r="DV124" s="17">
        <f t="shared" si="236"/>
        <v>0</v>
      </c>
      <c r="DW124" s="17">
        <f t="shared" si="237"/>
        <v>0</v>
      </c>
      <c r="DX124" s="17">
        <f t="shared" si="238"/>
        <v>0</v>
      </c>
      <c r="DY124" s="17">
        <f t="shared" si="239"/>
        <v>0</v>
      </c>
      <c r="DZ124" s="17">
        <f t="shared" si="240"/>
        <v>0</v>
      </c>
      <c r="EA124" s="17">
        <f t="shared" si="241"/>
        <v>0</v>
      </c>
      <c r="EB124" s="17">
        <f t="shared" si="242"/>
        <v>0</v>
      </c>
      <c r="EC124" s="17">
        <f t="shared" si="243"/>
        <v>0</v>
      </c>
      <c r="ED124" s="17">
        <f t="shared" si="244"/>
        <v>0</v>
      </c>
      <c r="EE124" s="17">
        <f t="shared" si="245"/>
        <v>0</v>
      </c>
      <c r="EF124" s="17">
        <f t="shared" si="246"/>
        <v>0</v>
      </c>
      <c r="EG124" s="17">
        <f t="shared" si="247"/>
        <v>0</v>
      </c>
      <c r="EH124" s="17">
        <f t="shared" si="248"/>
        <v>0</v>
      </c>
      <c r="EI124" s="17">
        <f t="shared" si="249"/>
        <v>0</v>
      </c>
      <c r="EJ124" s="17">
        <f t="shared" si="250"/>
        <v>0</v>
      </c>
      <c r="EK124" s="17">
        <f t="shared" si="251"/>
        <v>0</v>
      </c>
      <c r="EL124" s="17">
        <f t="shared" si="252"/>
        <v>0</v>
      </c>
      <c r="EM124" s="17">
        <f t="shared" si="253"/>
        <v>0</v>
      </c>
      <c r="EN124" s="17">
        <f t="shared" si="254"/>
        <v>0</v>
      </c>
      <c r="EO124" s="17">
        <f t="shared" si="255"/>
        <v>0</v>
      </c>
      <c r="EP124" s="17">
        <f t="shared" si="256"/>
        <v>0</v>
      </c>
      <c r="EQ124" s="17">
        <f t="shared" si="257"/>
        <v>0</v>
      </c>
      <c r="ER124" s="17">
        <f t="shared" si="258"/>
        <v>0</v>
      </c>
      <c r="ES124" s="17">
        <f t="shared" si="259"/>
        <v>0</v>
      </c>
      <c r="ET124" s="17">
        <f t="shared" si="260"/>
        <v>0</v>
      </c>
      <c r="EU124" s="17">
        <f t="shared" si="261"/>
        <v>0</v>
      </c>
      <c r="EV124" s="17">
        <f t="shared" si="262"/>
        <v>0</v>
      </c>
      <c r="EW124" s="17">
        <f t="shared" si="263"/>
        <v>0</v>
      </c>
      <c r="EX124" s="17">
        <f t="shared" si="264"/>
        <v>0</v>
      </c>
      <c r="EY124" s="17">
        <f t="shared" si="265"/>
        <v>0</v>
      </c>
      <c r="EZ124" s="17">
        <f t="shared" si="266"/>
        <v>0</v>
      </c>
      <c r="FA124" s="17">
        <f t="shared" si="267"/>
        <v>0</v>
      </c>
      <c r="FB124" s="17">
        <f t="shared" si="268"/>
        <v>0</v>
      </c>
      <c r="FC124" s="17">
        <f t="shared" si="269"/>
        <v>0</v>
      </c>
      <c r="FD124" s="17">
        <f t="shared" si="270"/>
        <v>0</v>
      </c>
    </row>
    <row r="125" spans="1:160" x14ac:dyDescent="0.25">
      <c r="A125">
        <v>119</v>
      </c>
      <c r="X125">
        <f t="shared" si="138"/>
        <v>0</v>
      </c>
      <c r="Y125">
        <f t="shared" si="136"/>
        <v>0</v>
      </c>
      <c r="Z125">
        <f t="shared" si="139"/>
        <v>0</v>
      </c>
      <c r="AA125">
        <f t="shared" si="140"/>
        <v>0</v>
      </c>
      <c r="AB125">
        <f t="shared" si="141"/>
        <v>0</v>
      </c>
      <c r="AC125">
        <f t="shared" si="142"/>
        <v>0</v>
      </c>
      <c r="AD125">
        <f t="shared" si="143"/>
        <v>0</v>
      </c>
      <c r="AE125">
        <f t="shared" si="144"/>
        <v>0</v>
      </c>
      <c r="AF125">
        <f t="shared" si="145"/>
        <v>0</v>
      </c>
      <c r="AG125">
        <f t="shared" si="146"/>
        <v>0</v>
      </c>
      <c r="AH125">
        <f t="shared" si="147"/>
        <v>0</v>
      </c>
      <c r="AI125">
        <f t="shared" si="148"/>
        <v>0</v>
      </c>
      <c r="AJ125">
        <f t="shared" si="149"/>
        <v>0</v>
      </c>
      <c r="AK125">
        <f t="shared" si="150"/>
        <v>0</v>
      </c>
      <c r="AL125">
        <f t="shared" si="137"/>
        <v>0</v>
      </c>
      <c r="AN125" s="17">
        <f t="shared" si="151"/>
        <v>0</v>
      </c>
      <c r="AO125" s="17">
        <f t="shared" si="152"/>
        <v>0</v>
      </c>
      <c r="AP125" s="17">
        <f t="shared" si="153"/>
        <v>0</v>
      </c>
      <c r="AQ125" s="17">
        <f t="shared" si="154"/>
        <v>0</v>
      </c>
      <c r="AR125" s="17">
        <f t="shared" si="155"/>
        <v>0</v>
      </c>
      <c r="AS125" s="17">
        <f t="shared" si="156"/>
        <v>0</v>
      </c>
      <c r="AT125" s="17">
        <f t="shared" si="157"/>
        <v>0</v>
      </c>
      <c r="AU125" s="17">
        <f t="shared" si="158"/>
        <v>0</v>
      </c>
      <c r="AW125" s="17">
        <f t="shared" si="159"/>
        <v>0</v>
      </c>
      <c r="AX125" s="17">
        <f t="shared" si="160"/>
        <v>0</v>
      </c>
      <c r="AY125" s="17">
        <f t="shared" si="161"/>
        <v>0</v>
      </c>
      <c r="AZ125" s="17">
        <f t="shared" si="162"/>
        <v>0</v>
      </c>
      <c r="BA125" s="17">
        <f t="shared" si="163"/>
        <v>0</v>
      </c>
      <c r="BB125" s="17">
        <f t="shared" si="164"/>
        <v>0</v>
      </c>
      <c r="BC125" s="17">
        <f t="shared" si="165"/>
        <v>0</v>
      </c>
      <c r="BD125" s="17">
        <f t="shared" si="166"/>
        <v>0</v>
      </c>
      <c r="BE125" s="17">
        <f t="shared" si="167"/>
        <v>0</v>
      </c>
      <c r="BF125" s="17">
        <f t="shared" si="168"/>
        <v>0</v>
      </c>
      <c r="BG125" s="17">
        <f t="shared" si="169"/>
        <v>0</v>
      </c>
      <c r="BH125" s="17">
        <f t="shared" si="170"/>
        <v>0</v>
      </c>
      <c r="BI125" s="17">
        <f t="shared" si="171"/>
        <v>0</v>
      </c>
      <c r="BJ125" s="17">
        <f t="shared" si="172"/>
        <v>0</v>
      </c>
      <c r="BK125" s="17">
        <f t="shared" si="173"/>
        <v>0</v>
      </c>
      <c r="BL125" s="17">
        <f t="shared" si="174"/>
        <v>0</v>
      </c>
      <c r="BM125" s="17">
        <f t="shared" si="175"/>
        <v>0</v>
      </c>
      <c r="BN125" s="17">
        <f t="shared" si="176"/>
        <v>0</v>
      </c>
      <c r="BO125" s="17">
        <f t="shared" si="177"/>
        <v>0</v>
      </c>
      <c r="BP125" s="17">
        <f t="shared" si="178"/>
        <v>0</v>
      </c>
      <c r="BQ125" s="17">
        <f t="shared" si="179"/>
        <v>0</v>
      </c>
      <c r="BR125" s="17">
        <f t="shared" si="180"/>
        <v>0</v>
      </c>
      <c r="BS125" s="17">
        <f t="shared" si="181"/>
        <v>0</v>
      </c>
      <c r="BT125" s="17">
        <f t="shared" si="182"/>
        <v>0</v>
      </c>
      <c r="BU125" s="17">
        <f t="shared" si="183"/>
        <v>0</v>
      </c>
      <c r="BV125" s="17">
        <f t="shared" si="184"/>
        <v>0</v>
      </c>
      <c r="BW125" s="17">
        <f t="shared" si="185"/>
        <v>0</v>
      </c>
      <c r="BX125" s="17">
        <f t="shared" si="186"/>
        <v>0</v>
      </c>
      <c r="BY125" s="17">
        <f t="shared" si="187"/>
        <v>0</v>
      </c>
      <c r="BZ125" s="17">
        <f t="shared" si="188"/>
        <v>0</v>
      </c>
      <c r="CA125" s="17">
        <f t="shared" si="189"/>
        <v>0</v>
      </c>
      <c r="CB125" s="17">
        <f t="shared" si="190"/>
        <v>0</v>
      </c>
      <c r="CC125" s="17">
        <f t="shared" si="191"/>
        <v>0</v>
      </c>
      <c r="CD125" s="17">
        <f t="shared" si="192"/>
        <v>0</v>
      </c>
      <c r="CE125" s="17">
        <f t="shared" si="193"/>
        <v>0</v>
      </c>
      <c r="CF125" s="17">
        <f t="shared" si="194"/>
        <v>0</v>
      </c>
      <c r="CG125" s="17">
        <f t="shared" si="195"/>
        <v>0</v>
      </c>
      <c r="CH125" s="17">
        <f t="shared" si="196"/>
        <v>0</v>
      </c>
      <c r="CI125" s="17">
        <f t="shared" si="197"/>
        <v>0</v>
      </c>
      <c r="CJ125" s="17">
        <f t="shared" si="198"/>
        <v>0</v>
      </c>
      <c r="CK125" s="17">
        <f t="shared" si="199"/>
        <v>0</v>
      </c>
      <c r="CL125" s="17">
        <f t="shared" si="200"/>
        <v>0</v>
      </c>
      <c r="CM125" s="17">
        <f t="shared" si="201"/>
        <v>0</v>
      </c>
      <c r="CN125" s="17">
        <f t="shared" si="202"/>
        <v>0</v>
      </c>
      <c r="CO125" s="17">
        <f t="shared" si="203"/>
        <v>0</v>
      </c>
      <c r="CP125" s="17">
        <f t="shared" si="204"/>
        <v>0</v>
      </c>
      <c r="CQ125" s="17">
        <f t="shared" si="205"/>
        <v>0</v>
      </c>
      <c r="CR125" s="17">
        <f t="shared" si="206"/>
        <v>0</v>
      </c>
      <c r="CS125" s="17">
        <f t="shared" si="207"/>
        <v>0</v>
      </c>
      <c r="CT125" s="17">
        <f t="shared" si="208"/>
        <v>0</v>
      </c>
      <c r="CU125" s="17">
        <f t="shared" si="209"/>
        <v>0</v>
      </c>
      <c r="CV125" s="17">
        <f t="shared" si="210"/>
        <v>0</v>
      </c>
      <c r="CW125" s="17">
        <f t="shared" si="211"/>
        <v>0</v>
      </c>
      <c r="CX125" s="17">
        <f t="shared" si="212"/>
        <v>0</v>
      </c>
      <c r="CY125" s="17">
        <f t="shared" si="213"/>
        <v>0</v>
      </c>
      <c r="CZ125" s="17">
        <f t="shared" si="214"/>
        <v>0</v>
      </c>
      <c r="DA125" s="17">
        <f t="shared" si="215"/>
        <v>0</v>
      </c>
      <c r="DB125" s="17">
        <f t="shared" si="216"/>
        <v>0</v>
      </c>
      <c r="DC125" s="17">
        <f t="shared" si="217"/>
        <v>0</v>
      </c>
      <c r="DD125" s="17">
        <f t="shared" si="218"/>
        <v>0</v>
      </c>
      <c r="DE125" s="17">
        <f t="shared" si="219"/>
        <v>0</v>
      </c>
      <c r="DF125" s="17">
        <f t="shared" si="220"/>
        <v>0</v>
      </c>
      <c r="DG125" s="17">
        <f t="shared" si="221"/>
        <v>0</v>
      </c>
      <c r="DH125" s="17">
        <f t="shared" si="222"/>
        <v>0</v>
      </c>
      <c r="DI125" s="17">
        <f t="shared" si="223"/>
        <v>0</v>
      </c>
      <c r="DJ125" s="17">
        <f t="shared" si="224"/>
        <v>0</v>
      </c>
      <c r="DK125" s="17">
        <f t="shared" si="225"/>
        <v>0</v>
      </c>
      <c r="DL125" s="17">
        <f t="shared" si="226"/>
        <v>0</v>
      </c>
      <c r="DM125" s="17">
        <f t="shared" si="227"/>
        <v>0</v>
      </c>
      <c r="DN125" s="17">
        <f t="shared" si="228"/>
        <v>0</v>
      </c>
      <c r="DO125" s="17">
        <f t="shared" si="229"/>
        <v>0</v>
      </c>
      <c r="DP125" s="17">
        <f t="shared" si="230"/>
        <v>0</v>
      </c>
      <c r="DQ125" s="17">
        <f t="shared" si="231"/>
        <v>0</v>
      </c>
      <c r="DR125" s="17">
        <f t="shared" si="232"/>
        <v>0</v>
      </c>
      <c r="DS125" s="17">
        <f t="shared" si="233"/>
        <v>0</v>
      </c>
      <c r="DT125" s="17">
        <f t="shared" si="234"/>
        <v>0</v>
      </c>
      <c r="DU125" s="17">
        <f t="shared" si="235"/>
        <v>0</v>
      </c>
      <c r="DV125" s="17">
        <f t="shared" si="236"/>
        <v>0</v>
      </c>
      <c r="DW125" s="17">
        <f t="shared" si="237"/>
        <v>0</v>
      </c>
      <c r="DX125" s="17">
        <f t="shared" si="238"/>
        <v>0</v>
      </c>
      <c r="DY125" s="17">
        <f t="shared" si="239"/>
        <v>0</v>
      </c>
      <c r="DZ125" s="17">
        <f t="shared" si="240"/>
        <v>0</v>
      </c>
      <c r="EA125" s="17">
        <f t="shared" si="241"/>
        <v>0</v>
      </c>
      <c r="EB125" s="17">
        <f t="shared" si="242"/>
        <v>0</v>
      </c>
      <c r="EC125" s="17">
        <f t="shared" si="243"/>
        <v>0</v>
      </c>
      <c r="ED125" s="17">
        <f t="shared" si="244"/>
        <v>0</v>
      </c>
      <c r="EE125" s="17">
        <f t="shared" si="245"/>
        <v>0</v>
      </c>
      <c r="EF125" s="17">
        <f t="shared" si="246"/>
        <v>0</v>
      </c>
      <c r="EG125" s="17">
        <f t="shared" si="247"/>
        <v>0</v>
      </c>
      <c r="EH125" s="17">
        <f t="shared" si="248"/>
        <v>0</v>
      </c>
      <c r="EI125" s="17">
        <f t="shared" si="249"/>
        <v>0</v>
      </c>
      <c r="EJ125" s="17">
        <f t="shared" si="250"/>
        <v>0</v>
      </c>
      <c r="EK125" s="17">
        <f t="shared" si="251"/>
        <v>0</v>
      </c>
      <c r="EL125" s="17">
        <f t="shared" si="252"/>
        <v>0</v>
      </c>
      <c r="EM125" s="17">
        <f t="shared" si="253"/>
        <v>0</v>
      </c>
      <c r="EN125" s="17">
        <f t="shared" si="254"/>
        <v>0</v>
      </c>
      <c r="EO125" s="17">
        <f t="shared" si="255"/>
        <v>0</v>
      </c>
      <c r="EP125" s="17">
        <f t="shared" si="256"/>
        <v>0</v>
      </c>
      <c r="EQ125" s="17">
        <f t="shared" si="257"/>
        <v>0</v>
      </c>
      <c r="ER125" s="17">
        <f t="shared" si="258"/>
        <v>0</v>
      </c>
      <c r="ES125" s="17">
        <f t="shared" si="259"/>
        <v>0</v>
      </c>
      <c r="ET125" s="17">
        <f t="shared" si="260"/>
        <v>0</v>
      </c>
      <c r="EU125" s="17">
        <f t="shared" si="261"/>
        <v>0</v>
      </c>
      <c r="EV125" s="17">
        <f t="shared" si="262"/>
        <v>0</v>
      </c>
      <c r="EW125" s="17">
        <f t="shared" si="263"/>
        <v>0</v>
      </c>
      <c r="EX125" s="17">
        <f t="shared" si="264"/>
        <v>0</v>
      </c>
      <c r="EY125" s="17">
        <f t="shared" si="265"/>
        <v>0</v>
      </c>
      <c r="EZ125" s="17">
        <f t="shared" si="266"/>
        <v>0</v>
      </c>
      <c r="FA125" s="17">
        <f t="shared" si="267"/>
        <v>0</v>
      </c>
      <c r="FB125" s="17">
        <f t="shared" si="268"/>
        <v>0</v>
      </c>
      <c r="FC125" s="17">
        <f t="shared" si="269"/>
        <v>0</v>
      </c>
      <c r="FD125" s="17">
        <f t="shared" si="270"/>
        <v>0</v>
      </c>
    </row>
    <row r="126" spans="1:160" x14ac:dyDescent="0.25">
      <c r="A126">
        <v>120</v>
      </c>
      <c r="X126">
        <f t="shared" si="138"/>
        <v>0</v>
      </c>
      <c r="Y126">
        <f t="shared" si="136"/>
        <v>0</v>
      </c>
      <c r="Z126">
        <f t="shared" si="139"/>
        <v>0</v>
      </c>
      <c r="AA126">
        <f t="shared" si="140"/>
        <v>0</v>
      </c>
      <c r="AB126">
        <f t="shared" si="141"/>
        <v>0</v>
      </c>
      <c r="AC126">
        <f t="shared" si="142"/>
        <v>0</v>
      </c>
      <c r="AD126">
        <f t="shared" si="143"/>
        <v>0</v>
      </c>
      <c r="AE126">
        <f t="shared" si="144"/>
        <v>0</v>
      </c>
      <c r="AF126">
        <f t="shared" si="145"/>
        <v>0</v>
      </c>
      <c r="AG126">
        <f t="shared" si="146"/>
        <v>0</v>
      </c>
      <c r="AH126">
        <f t="shared" si="147"/>
        <v>0</v>
      </c>
      <c r="AI126">
        <f t="shared" si="148"/>
        <v>0</v>
      </c>
      <c r="AJ126">
        <f t="shared" si="149"/>
        <v>0</v>
      </c>
      <c r="AK126">
        <f t="shared" si="150"/>
        <v>0</v>
      </c>
      <c r="AL126">
        <f t="shared" si="137"/>
        <v>0</v>
      </c>
      <c r="AN126" s="17">
        <f t="shared" si="151"/>
        <v>0</v>
      </c>
      <c r="AO126" s="17">
        <f t="shared" si="152"/>
        <v>0</v>
      </c>
      <c r="AP126" s="17">
        <f t="shared" si="153"/>
        <v>0</v>
      </c>
      <c r="AQ126" s="17">
        <f t="shared" si="154"/>
        <v>0</v>
      </c>
      <c r="AR126" s="17">
        <f t="shared" si="155"/>
        <v>0</v>
      </c>
      <c r="AS126" s="17">
        <f t="shared" si="156"/>
        <v>0</v>
      </c>
      <c r="AT126" s="17">
        <f t="shared" si="157"/>
        <v>0</v>
      </c>
      <c r="AU126" s="17">
        <f t="shared" si="158"/>
        <v>0</v>
      </c>
      <c r="AW126" s="17">
        <f t="shared" si="159"/>
        <v>0</v>
      </c>
      <c r="AX126" s="17">
        <f t="shared" si="160"/>
        <v>0</v>
      </c>
      <c r="AY126" s="17">
        <f t="shared" si="161"/>
        <v>0</v>
      </c>
      <c r="AZ126" s="17">
        <f t="shared" si="162"/>
        <v>0</v>
      </c>
      <c r="BA126" s="17">
        <f t="shared" si="163"/>
        <v>0</v>
      </c>
      <c r="BB126" s="17">
        <f t="shared" si="164"/>
        <v>0</v>
      </c>
      <c r="BC126" s="17">
        <f t="shared" si="165"/>
        <v>0</v>
      </c>
      <c r="BD126" s="17">
        <f t="shared" si="166"/>
        <v>0</v>
      </c>
      <c r="BE126" s="17">
        <f t="shared" si="167"/>
        <v>0</v>
      </c>
      <c r="BF126" s="17">
        <f t="shared" si="168"/>
        <v>0</v>
      </c>
      <c r="BG126" s="17">
        <f t="shared" si="169"/>
        <v>0</v>
      </c>
      <c r="BH126" s="17">
        <f t="shared" si="170"/>
        <v>0</v>
      </c>
      <c r="BI126" s="17">
        <f t="shared" si="171"/>
        <v>0</v>
      </c>
      <c r="BJ126" s="17">
        <f t="shared" si="172"/>
        <v>0</v>
      </c>
      <c r="BK126" s="17">
        <f t="shared" si="173"/>
        <v>0</v>
      </c>
      <c r="BL126" s="17">
        <f t="shared" si="174"/>
        <v>0</v>
      </c>
      <c r="BM126" s="17">
        <f t="shared" si="175"/>
        <v>0</v>
      </c>
      <c r="BN126" s="17">
        <f t="shared" si="176"/>
        <v>0</v>
      </c>
      <c r="BO126" s="17">
        <f t="shared" si="177"/>
        <v>0</v>
      </c>
      <c r="BP126" s="17">
        <f t="shared" si="178"/>
        <v>0</v>
      </c>
      <c r="BQ126" s="17">
        <f t="shared" si="179"/>
        <v>0</v>
      </c>
      <c r="BR126" s="17">
        <f t="shared" si="180"/>
        <v>0</v>
      </c>
      <c r="BS126" s="17">
        <f t="shared" si="181"/>
        <v>0</v>
      </c>
      <c r="BT126" s="17">
        <f t="shared" si="182"/>
        <v>0</v>
      </c>
      <c r="BU126" s="17">
        <f t="shared" si="183"/>
        <v>0</v>
      </c>
      <c r="BV126" s="17">
        <f t="shared" si="184"/>
        <v>0</v>
      </c>
      <c r="BW126" s="17">
        <f t="shared" si="185"/>
        <v>0</v>
      </c>
      <c r="BX126" s="17">
        <f t="shared" si="186"/>
        <v>0</v>
      </c>
      <c r="BY126" s="17">
        <f t="shared" si="187"/>
        <v>0</v>
      </c>
      <c r="BZ126" s="17">
        <f t="shared" si="188"/>
        <v>0</v>
      </c>
      <c r="CA126" s="17">
        <f t="shared" si="189"/>
        <v>0</v>
      </c>
      <c r="CB126" s="17">
        <f t="shared" si="190"/>
        <v>0</v>
      </c>
      <c r="CC126" s="17">
        <f t="shared" si="191"/>
        <v>0</v>
      </c>
      <c r="CD126" s="17">
        <f t="shared" si="192"/>
        <v>0</v>
      </c>
      <c r="CE126" s="17">
        <f t="shared" si="193"/>
        <v>0</v>
      </c>
      <c r="CF126" s="17">
        <f t="shared" si="194"/>
        <v>0</v>
      </c>
      <c r="CG126" s="17">
        <f t="shared" si="195"/>
        <v>0</v>
      </c>
      <c r="CH126" s="17">
        <f t="shared" si="196"/>
        <v>0</v>
      </c>
      <c r="CI126" s="17">
        <f t="shared" si="197"/>
        <v>0</v>
      </c>
      <c r="CJ126" s="17">
        <f t="shared" si="198"/>
        <v>0</v>
      </c>
      <c r="CK126" s="17">
        <f t="shared" si="199"/>
        <v>0</v>
      </c>
      <c r="CL126" s="17">
        <f t="shared" si="200"/>
        <v>0</v>
      </c>
      <c r="CM126" s="17">
        <f t="shared" si="201"/>
        <v>0</v>
      </c>
      <c r="CN126" s="17">
        <f t="shared" si="202"/>
        <v>0</v>
      </c>
      <c r="CO126" s="17">
        <f t="shared" si="203"/>
        <v>0</v>
      </c>
      <c r="CP126" s="17">
        <f t="shared" si="204"/>
        <v>0</v>
      </c>
      <c r="CQ126" s="17">
        <f t="shared" si="205"/>
        <v>0</v>
      </c>
      <c r="CR126" s="17">
        <f t="shared" si="206"/>
        <v>0</v>
      </c>
      <c r="CS126" s="17">
        <f t="shared" si="207"/>
        <v>0</v>
      </c>
      <c r="CT126" s="17">
        <f t="shared" si="208"/>
        <v>0</v>
      </c>
      <c r="CU126" s="17">
        <f t="shared" si="209"/>
        <v>0</v>
      </c>
      <c r="CV126" s="17">
        <f t="shared" si="210"/>
        <v>0</v>
      </c>
      <c r="CW126" s="17">
        <f t="shared" si="211"/>
        <v>0</v>
      </c>
      <c r="CX126" s="17">
        <f t="shared" si="212"/>
        <v>0</v>
      </c>
      <c r="CY126" s="17">
        <f t="shared" si="213"/>
        <v>0</v>
      </c>
      <c r="CZ126" s="17">
        <f t="shared" si="214"/>
        <v>0</v>
      </c>
      <c r="DA126" s="17">
        <f t="shared" si="215"/>
        <v>0</v>
      </c>
      <c r="DB126" s="17">
        <f t="shared" si="216"/>
        <v>0</v>
      </c>
      <c r="DC126" s="17">
        <f t="shared" si="217"/>
        <v>0</v>
      </c>
      <c r="DD126" s="17">
        <f t="shared" si="218"/>
        <v>0</v>
      </c>
      <c r="DE126" s="17">
        <f t="shared" si="219"/>
        <v>0</v>
      </c>
      <c r="DF126" s="17">
        <f t="shared" si="220"/>
        <v>0</v>
      </c>
      <c r="DG126" s="17">
        <f t="shared" si="221"/>
        <v>0</v>
      </c>
      <c r="DH126" s="17">
        <f t="shared" si="222"/>
        <v>0</v>
      </c>
      <c r="DI126" s="17">
        <f t="shared" si="223"/>
        <v>0</v>
      </c>
      <c r="DJ126" s="17">
        <f t="shared" si="224"/>
        <v>0</v>
      </c>
      <c r="DK126" s="17">
        <f t="shared" si="225"/>
        <v>0</v>
      </c>
      <c r="DL126" s="17">
        <f t="shared" si="226"/>
        <v>0</v>
      </c>
      <c r="DM126" s="17">
        <f t="shared" si="227"/>
        <v>0</v>
      </c>
      <c r="DN126" s="17">
        <f t="shared" si="228"/>
        <v>0</v>
      </c>
      <c r="DO126" s="17">
        <f t="shared" si="229"/>
        <v>0</v>
      </c>
      <c r="DP126" s="17">
        <f t="shared" si="230"/>
        <v>0</v>
      </c>
      <c r="DQ126" s="17">
        <f t="shared" si="231"/>
        <v>0</v>
      </c>
      <c r="DR126" s="17">
        <f t="shared" si="232"/>
        <v>0</v>
      </c>
      <c r="DS126" s="17">
        <f t="shared" si="233"/>
        <v>0</v>
      </c>
      <c r="DT126" s="17">
        <f t="shared" si="234"/>
        <v>0</v>
      </c>
      <c r="DU126" s="17">
        <f t="shared" si="235"/>
        <v>0</v>
      </c>
      <c r="DV126" s="17">
        <f t="shared" si="236"/>
        <v>0</v>
      </c>
      <c r="DW126" s="17">
        <f t="shared" si="237"/>
        <v>0</v>
      </c>
      <c r="DX126" s="17">
        <f t="shared" si="238"/>
        <v>0</v>
      </c>
      <c r="DY126" s="17">
        <f t="shared" si="239"/>
        <v>0</v>
      </c>
      <c r="DZ126" s="17">
        <f t="shared" si="240"/>
        <v>0</v>
      </c>
      <c r="EA126" s="17">
        <f t="shared" si="241"/>
        <v>0</v>
      </c>
      <c r="EB126" s="17">
        <f t="shared" si="242"/>
        <v>0</v>
      </c>
      <c r="EC126" s="17">
        <f t="shared" si="243"/>
        <v>0</v>
      </c>
      <c r="ED126" s="17">
        <f t="shared" si="244"/>
        <v>0</v>
      </c>
      <c r="EE126" s="17">
        <f t="shared" si="245"/>
        <v>0</v>
      </c>
      <c r="EF126" s="17">
        <f t="shared" si="246"/>
        <v>0</v>
      </c>
      <c r="EG126" s="17">
        <f t="shared" si="247"/>
        <v>0</v>
      </c>
      <c r="EH126" s="17">
        <f t="shared" si="248"/>
        <v>0</v>
      </c>
      <c r="EI126" s="17">
        <f t="shared" si="249"/>
        <v>0</v>
      </c>
      <c r="EJ126" s="17">
        <f t="shared" si="250"/>
        <v>0</v>
      </c>
      <c r="EK126" s="17">
        <f t="shared" si="251"/>
        <v>0</v>
      </c>
      <c r="EL126" s="17">
        <f t="shared" si="252"/>
        <v>0</v>
      </c>
      <c r="EM126" s="17">
        <f t="shared" si="253"/>
        <v>0</v>
      </c>
      <c r="EN126" s="17">
        <f t="shared" si="254"/>
        <v>0</v>
      </c>
      <c r="EO126" s="17">
        <f t="shared" si="255"/>
        <v>0</v>
      </c>
      <c r="EP126" s="17">
        <f t="shared" si="256"/>
        <v>0</v>
      </c>
      <c r="EQ126" s="17">
        <f t="shared" si="257"/>
        <v>0</v>
      </c>
      <c r="ER126" s="17">
        <f t="shared" si="258"/>
        <v>0</v>
      </c>
      <c r="ES126" s="17">
        <f t="shared" si="259"/>
        <v>0</v>
      </c>
      <c r="ET126" s="17">
        <f t="shared" si="260"/>
        <v>0</v>
      </c>
      <c r="EU126" s="17">
        <f t="shared" si="261"/>
        <v>0</v>
      </c>
      <c r="EV126" s="17">
        <f t="shared" si="262"/>
        <v>0</v>
      </c>
      <c r="EW126" s="17">
        <f t="shared" si="263"/>
        <v>0</v>
      </c>
      <c r="EX126" s="17">
        <f t="shared" si="264"/>
        <v>0</v>
      </c>
      <c r="EY126" s="17">
        <f t="shared" si="265"/>
        <v>0</v>
      </c>
      <c r="EZ126" s="17">
        <f t="shared" si="266"/>
        <v>0</v>
      </c>
      <c r="FA126" s="17">
        <f t="shared" si="267"/>
        <v>0</v>
      </c>
      <c r="FB126" s="17">
        <f t="shared" si="268"/>
        <v>0</v>
      </c>
      <c r="FC126" s="17">
        <f t="shared" si="269"/>
        <v>0</v>
      </c>
      <c r="FD126" s="17">
        <f t="shared" si="270"/>
        <v>0</v>
      </c>
    </row>
    <row r="127" spans="1:160" x14ac:dyDescent="0.25">
      <c r="A127">
        <v>121</v>
      </c>
      <c r="X127">
        <f t="shared" si="138"/>
        <v>0</v>
      </c>
      <c r="Y127">
        <f t="shared" si="136"/>
        <v>0</v>
      </c>
      <c r="Z127">
        <f t="shared" si="139"/>
        <v>0</v>
      </c>
      <c r="AA127">
        <f t="shared" si="140"/>
        <v>0</v>
      </c>
      <c r="AB127">
        <f t="shared" si="141"/>
        <v>0</v>
      </c>
      <c r="AC127">
        <f t="shared" si="142"/>
        <v>0</v>
      </c>
      <c r="AD127">
        <f t="shared" si="143"/>
        <v>0</v>
      </c>
      <c r="AE127">
        <f t="shared" si="144"/>
        <v>0</v>
      </c>
      <c r="AF127">
        <f t="shared" si="145"/>
        <v>0</v>
      </c>
      <c r="AG127">
        <f t="shared" si="146"/>
        <v>0</v>
      </c>
      <c r="AH127">
        <f t="shared" si="147"/>
        <v>0</v>
      </c>
      <c r="AI127">
        <f t="shared" si="148"/>
        <v>0</v>
      </c>
      <c r="AJ127">
        <f t="shared" si="149"/>
        <v>0</v>
      </c>
      <c r="AK127">
        <f t="shared" si="150"/>
        <v>0</v>
      </c>
      <c r="AL127">
        <f t="shared" si="137"/>
        <v>0</v>
      </c>
      <c r="AN127" s="17">
        <f t="shared" si="151"/>
        <v>0</v>
      </c>
      <c r="AO127" s="17">
        <f t="shared" si="152"/>
        <v>0</v>
      </c>
      <c r="AP127" s="17">
        <f t="shared" si="153"/>
        <v>0</v>
      </c>
      <c r="AQ127" s="17">
        <f t="shared" si="154"/>
        <v>0</v>
      </c>
      <c r="AR127" s="17">
        <f t="shared" si="155"/>
        <v>0</v>
      </c>
      <c r="AS127" s="17">
        <f t="shared" si="156"/>
        <v>0</v>
      </c>
      <c r="AT127" s="17">
        <f t="shared" si="157"/>
        <v>0</v>
      </c>
      <c r="AU127" s="17">
        <f t="shared" si="158"/>
        <v>0</v>
      </c>
      <c r="AW127" s="17">
        <f t="shared" si="159"/>
        <v>0</v>
      </c>
      <c r="AX127" s="17">
        <f t="shared" si="160"/>
        <v>0</v>
      </c>
      <c r="AY127" s="17">
        <f t="shared" si="161"/>
        <v>0</v>
      </c>
      <c r="AZ127" s="17">
        <f t="shared" si="162"/>
        <v>0</v>
      </c>
      <c r="BA127" s="17">
        <f t="shared" si="163"/>
        <v>0</v>
      </c>
      <c r="BB127" s="17">
        <f t="shared" si="164"/>
        <v>0</v>
      </c>
      <c r="BC127" s="17">
        <f t="shared" si="165"/>
        <v>0</v>
      </c>
      <c r="BD127" s="17">
        <f t="shared" si="166"/>
        <v>0</v>
      </c>
      <c r="BE127" s="17">
        <f t="shared" si="167"/>
        <v>0</v>
      </c>
      <c r="BF127" s="17">
        <f t="shared" si="168"/>
        <v>0</v>
      </c>
      <c r="BG127" s="17">
        <f t="shared" si="169"/>
        <v>0</v>
      </c>
      <c r="BH127" s="17">
        <f t="shared" si="170"/>
        <v>0</v>
      </c>
      <c r="BI127" s="17">
        <f t="shared" si="171"/>
        <v>0</v>
      </c>
      <c r="BJ127" s="17">
        <f t="shared" si="172"/>
        <v>0</v>
      </c>
      <c r="BK127" s="17">
        <f t="shared" si="173"/>
        <v>0</v>
      </c>
      <c r="BL127" s="17">
        <f t="shared" si="174"/>
        <v>0</v>
      </c>
      <c r="BM127" s="17">
        <f t="shared" si="175"/>
        <v>0</v>
      </c>
      <c r="BN127" s="17">
        <f t="shared" si="176"/>
        <v>0</v>
      </c>
      <c r="BO127" s="17">
        <f t="shared" si="177"/>
        <v>0</v>
      </c>
      <c r="BP127" s="17">
        <f t="shared" si="178"/>
        <v>0</v>
      </c>
      <c r="BQ127" s="17">
        <f t="shared" si="179"/>
        <v>0</v>
      </c>
      <c r="BR127" s="17">
        <f t="shared" si="180"/>
        <v>0</v>
      </c>
      <c r="BS127" s="17">
        <f t="shared" si="181"/>
        <v>0</v>
      </c>
      <c r="BT127" s="17">
        <f t="shared" si="182"/>
        <v>0</v>
      </c>
      <c r="BU127" s="17">
        <f t="shared" si="183"/>
        <v>0</v>
      </c>
      <c r="BV127" s="17">
        <f t="shared" si="184"/>
        <v>0</v>
      </c>
      <c r="BW127" s="17">
        <f t="shared" si="185"/>
        <v>0</v>
      </c>
      <c r="BX127" s="17">
        <f t="shared" si="186"/>
        <v>0</v>
      </c>
      <c r="BY127" s="17">
        <f t="shared" si="187"/>
        <v>0</v>
      </c>
      <c r="BZ127" s="17">
        <f t="shared" si="188"/>
        <v>0</v>
      </c>
      <c r="CA127" s="17">
        <f t="shared" si="189"/>
        <v>0</v>
      </c>
      <c r="CB127" s="17">
        <f t="shared" si="190"/>
        <v>0</v>
      </c>
      <c r="CC127" s="17">
        <f t="shared" si="191"/>
        <v>0</v>
      </c>
      <c r="CD127" s="17">
        <f t="shared" si="192"/>
        <v>0</v>
      </c>
      <c r="CE127" s="17">
        <f t="shared" si="193"/>
        <v>0</v>
      </c>
      <c r="CF127" s="17">
        <f t="shared" si="194"/>
        <v>0</v>
      </c>
      <c r="CG127" s="17">
        <f t="shared" si="195"/>
        <v>0</v>
      </c>
      <c r="CH127" s="17">
        <f t="shared" si="196"/>
        <v>0</v>
      </c>
      <c r="CI127" s="17">
        <f t="shared" si="197"/>
        <v>0</v>
      </c>
      <c r="CJ127" s="17">
        <f t="shared" si="198"/>
        <v>0</v>
      </c>
      <c r="CK127" s="17">
        <f t="shared" si="199"/>
        <v>0</v>
      </c>
      <c r="CL127" s="17">
        <f t="shared" si="200"/>
        <v>0</v>
      </c>
      <c r="CM127" s="17">
        <f t="shared" si="201"/>
        <v>0</v>
      </c>
      <c r="CN127" s="17">
        <f t="shared" si="202"/>
        <v>0</v>
      </c>
      <c r="CO127" s="17">
        <f t="shared" si="203"/>
        <v>0</v>
      </c>
      <c r="CP127" s="17">
        <f t="shared" si="204"/>
        <v>0</v>
      </c>
      <c r="CQ127" s="17">
        <f t="shared" si="205"/>
        <v>0</v>
      </c>
      <c r="CR127" s="17">
        <f t="shared" si="206"/>
        <v>0</v>
      </c>
      <c r="CS127" s="17">
        <f t="shared" si="207"/>
        <v>0</v>
      </c>
      <c r="CT127" s="17">
        <f t="shared" si="208"/>
        <v>0</v>
      </c>
      <c r="CU127" s="17">
        <f t="shared" si="209"/>
        <v>0</v>
      </c>
      <c r="CV127" s="17">
        <f t="shared" si="210"/>
        <v>0</v>
      </c>
      <c r="CW127" s="17">
        <f t="shared" si="211"/>
        <v>0</v>
      </c>
      <c r="CX127" s="17">
        <f t="shared" si="212"/>
        <v>0</v>
      </c>
      <c r="CY127" s="17">
        <f t="shared" si="213"/>
        <v>0</v>
      </c>
      <c r="CZ127" s="17">
        <f t="shared" si="214"/>
        <v>0</v>
      </c>
      <c r="DA127" s="17">
        <f t="shared" si="215"/>
        <v>0</v>
      </c>
      <c r="DB127" s="17">
        <f t="shared" si="216"/>
        <v>0</v>
      </c>
      <c r="DC127" s="17">
        <f t="shared" si="217"/>
        <v>0</v>
      </c>
      <c r="DD127" s="17">
        <f t="shared" si="218"/>
        <v>0</v>
      </c>
      <c r="DE127" s="17">
        <f t="shared" si="219"/>
        <v>0</v>
      </c>
      <c r="DF127" s="17">
        <f t="shared" si="220"/>
        <v>0</v>
      </c>
      <c r="DG127" s="17">
        <f t="shared" si="221"/>
        <v>0</v>
      </c>
      <c r="DH127" s="17">
        <f t="shared" si="222"/>
        <v>0</v>
      </c>
      <c r="DI127" s="17">
        <f t="shared" si="223"/>
        <v>0</v>
      </c>
      <c r="DJ127" s="17">
        <f t="shared" si="224"/>
        <v>0</v>
      </c>
      <c r="DK127" s="17">
        <f t="shared" si="225"/>
        <v>0</v>
      </c>
      <c r="DL127" s="17">
        <f t="shared" si="226"/>
        <v>0</v>
      </c>
      <c r="DM127" s="17">
        <f t="shared" si="227"/>
        <v>0</v>
      </c>
      <c r="DN127" s="17">
        <f t="shared" si="228"/>
        <v>0</v>
      </c>
      <c r="DO127" s="17">
        <f t="shared" si="229"/>
        <v>0</v>
      </c>
      <c r="DP127" s="17">
        <f t="shared" si="230"/>
        <v>0</v>
      </c>
      <c r="DQ127" s="17">
        <f t="shared" si="231"/>
        <v>0</v>
      </c>
      <c r="DR127" s="17">
        <f t="shared" si="232"/>
        <v>0</v>
      </c>
      <c r="DS127" s="17">
        <f t="shared" si="233"/>
        <v>0</v>
      </c>
      <c r="DT127" s="17">
        <f t="shared" si="234"/>
        <v>0</v>
      </c>
      <c r="DU127" s="17">
        <f t="shared" si="235"/>
        <v>0</v>
      </c>
      <c r="DV127" s="17">
        <f t="shared" si="236"/>
        <v>0</v>
      </c>
      <c r="DW127" s="17">
        <f t="shared" si="237"/>
        <v>0</v>
      </c>
      <c r="DX127" s="17">
        <f t="shared" si="238"/>
        <v>0</v>
      </c>
      <c r="DY127" s="17">
        <f t="shared" si="239"/>
        <v>0</v>
      </c>
      <c r="DZ127" s="17">
        <f t="shared" si="240"/>
        <v>0</v>
      </c>
      <c r="EA127" s="17">
        <f t="shared" si="241"/>
        <v>0</v>
      </c>
      <c r="EB127" s="17">
        <f t="shared" si="242"/>
        <v>0</v>
      </c>
      <c r="EC127" s="17">
        <f t="shared" si="243"/>
        <v>0</v>
      </c>
      <c r="ED127" s="17">
        <f t="shared" si="244"/>
        <v>0</v>
      </c>
      <c r="EE127" s="17">
        <f t="shared" si="245"/>
        <v>0</v>
      </c>
      <c r="EF127" s="17">
        <f t="shared" si="246"/>
        <v>0</v>
      </c>
      <c r="EG127" s="17">
        <f t="shared" si="247"/>
        <v>0</v>
      </c>
      <c r="EH127" s="17">
        <f t="shared" si="248"/>
        <v>0</v>
      </c>
      <c r="EI127" s="17">
        <f t="shared" si="249"/>
        <v>0</v>
      </c>
      <c r="EJ127" s="17">
        <f t="shared" si="250"/>
        <v>0</v>
      </c>
      <c r="EK127" s="17">
        <f t="shared" si="251"/>
        <v>0</v>
      </c>
      <c r="EL127" s="17">
        <f t="shared" si="252"/>
        <v>0</v>
      </c>
      <c r="EM127" s="17">
        <f t="shared" si="253"/>
        <v>0</v>
      </c>
      <c r="EN127" s="17">
        <f t="shared" si="254"/>
        <v>0</v>
      </c>
      <c r="EO127" s="17">
        <f t="shared" si="255"/>
        <v>0</v>
      </c>
      <c r="EP127" s="17">
        <f t="shared" si="256"/>
        <v>0</v>
      </c>
      <c r="EQ127" s="17">
        <f t="shared" si="257"/>
        <v>0</v>
      </c>
      <c r="ER127" s="17">
        <f t="shared" si="258"/>
        <v>0</v>
      </c>
      <c r="ES127" s="17">
        <f t="shared" si="259"/>
        <v>0</v>
      </c>
      <c r="ET127" s="17">
        <f t="shared" si="260"/>
        <v>0</v>
      </c>
      <c r="EU127" s="17">
        <f t="shared" si="261"/>
        <v>0</v>
      </c>
      <c r="EV127" s="17">
        <f t="shared" si="262"/>
        <v>0</v>
      </c>
      <c r="EW127" s="17">
        <f t="shared" si="263"/>
        <v>0</v>
      </c>
      <c r="EX127" s="17">
        <f t="shared" si="264"/>
        <v>0</v>
      </c>
      <c r="EY127" s="17">
        <f t="shared" si="265"/>
        <v>0</v>
      </c>
      <c r="EZ127" s="17">
        <f t="shared" si="266"/>
        <v>0</v>
      </c>
      <c r="FA127" s="17">
        <f t="shared" si="267"/>
        <v>0</v>
      </c>
      <c r="FB127" s="17">
        <f t="shared" si="268"/>
        <v>0</v>
      </c>
      <c r="FC127" s="17">
        <f t="shared" si="269"/>
        <v>0</v>
      </c>
      <c r="FD127" s="17">
        <f t="shared" si="270"/>
        <v>0</v>
      </c>
    </row>
    <row r="128" spans="1:160" x14ac:dyDescent="0.25">
      <c r="A128">
        <v>122</v>
      </c>
      <c r="X128">
        <f t="shared" si="138"/>
        <v>0</v>
      </c>
      <c r="Y128">
        <f t="shared" si="136"/>
        <v>0</v>
      </c>
      <c r="Z128">
        <f t="shared" si="139"/>
        <v>0</v>
      </c>
      <c r="AA128">
        <f t="shared" si="140"/>
        <v>0</v>
      </c>
      <c r="AB128">
        <f t="shared" si="141"/>
        <v>0</v>
      </c>
      <c r="AC128">
        <f t="shared" si="142"/>
        <v>0</v>
      </c>
      <c r="AD128">
        <f t="shared" si="143"/>
        <v>0</v>
      </c>
      <c r="AE128">
        <f t="shared" si="144"/>
        <v>0</v>
      </c>
      <c r="AF128">
        <f t="shared" si="145"/>
        <v>0</v>
      </c>
      <c r="AG128">
        <f t="shared" si="146"/>
        <v>0</v>
      </c>
      <c r="AH128">
        <f t="shared" si="147"/>
        <v>0</v>
      </c>
      <c r="AI128">
        <f t="shared" si="148"/>
        <v>0</v>
      </c>
      <c r="AJ128">
        <f t="shared" si="149"/>
        <v>0</v>
      </c>
      <c r="AK128">
        <f t="shared" si="150"/>
        <v>0</v>
      </c>
      <c r="AL128">
        <f t="shared" si="137"/>
        <v>0</v>
      </c>
      <c r="AN128" s="17">
        <f t="shared" si="151"/>
        <v>0</v>
      </c>
      <c r="AO128" s="17">
        <f t="shared" si="152"/>
        <v>0</v>
      </c>
      <c r="AP128" s="17">
        <f t="shared" si="153"/>
        <v>0</v>
      </c>
      <c r="AQ128" s="17">
        <f t="shared" si="154"/>
        <v>0</v>
      </c>
      <c r="AR128" s="17">
        <f t="shared" si="155"/>
        <v>0</v>
      </c>
      <c r="AS128" s="17">
        <f t="shared" si="156"/>
        <v>0</v>
      </c>
      <c r="AT128" s="17">
        <f t="shared" si="157"/>
        <v>0</v>
      </c>
      <c r="AU128" s="17">
        <f t="shared" si="158"/>
        <v>0</v>
      </c>
      <c r="AW128" s="17">
        <f t="shared" si="159"/>
        <v>0</v>
      </c>
      <c r="AX128" s="17">
        <f t="shared" si="160"/>
        <v>0</v>
      </c>
      <c r="AY128" s="17">
        <f t="shared" si="161"/>
        <v>0</v>
      </c>
      <c r="AZ128" s="17">
        <f t="shared" si="162"/>
        <v>0</v>
      </c>
      <c r="BA128" s="17">
        <f t="shared" si="163"/>
        <v>0</v>
      </c>
      <c r="BB128" s="17">
        <f t="shared" si="164"/>
        <v>0</v>
      </c>
      <c r="BC128" s="17">
        <f t="shared" si="165"/>
        <v>0</v>
      </c>
      <c r="BD128" s="17">
        <f t="shared" si="166"/>
        <v>0</v>
      </c>
      <c r="BE128" s="17">
        <f t="shared" si="167"/>
        <v>0</v>
      </c>
      <c r="BF128" s="17">
        <f t="shared" si="168"/>
        <v>0</v>
      </c>
      <c r="BG128" s="17">
        <f t="shared" si="169"/>
        <v>0</v>
      </c>
      <c r="BH128" s="17">
        <f t="shared" si="170"/>
        <v>0</v>
      </c>
      <c r="BI128" s="17">
        <f t="shared" si="171"/>
        <v>0</v>
      </c>
      <c r="BJ128" s="17">
        <f t="shared" si="172"/>
        <v>0</v>
      </c>
      <c r="BK128" s="17">
        <f t="shared" si="173"/>
        <v>0</v>
      </c>
      <c r="BL128" s="17">
        <f t="shared" si="174"/>
        <v>0</v>
      </c>
      <c r="BM128" s="17">
        <f t="shared" si="175"/>
        <v>0</v>
      </c>
      <c r="BN128" s="17">
        <f t="shared" si="176"/>
        <v>0</v>
      </c>
      <c r="BO128" s="17">
        <f t="shared" si="177"/>
        <v>0</v>
      </c>
      <c r="BP128" s="17">
        <f t="shared" si="178"/>
        <v>0</v>
      </c>
      <c r="BQ128" s="17">
        <f t="shared" si="179"/>
        <v>0</v>
      </c>
      <c r="BR128" s="17">
        <f t="shared" si="180"/>
        <v>0</v>
      </c>
      <c r="BS128" s="17">
        <f t="shared" si="181"/>
        <v>0</v>
      </c>
      <c r="BT128" s="17">
        <f t="shared" si="182"/>
        <v>0</v>
      </c>
      <c r="BU128" s="17">
        <f t="shared" si="183"/>
        <v>0</v>
      </c>
      <c r="BV128" s="17">
        <f t="shared" si="184"/>
        <v>0</v>
      </c>
      <c r="BW128" s="17">
        <f t="shared" si="185"/>
        <v>0</v>
      </c>
      <c r="BX128" s="17">
        <f t="shared" si="186"/>
        <v>0</v>
      </c>
      <c r="BY128" s="17">
        <f t="shared" si="187"/>
        <v>0</v>
      </c>
      <c r="BZ128" s="17">
        <f t="shared" si="188"/>
        <v>0</v>
      </c>
      <c r="CA128" s="17">
        <f t="shared" si="189"/>
        <v>0</v>
      </c>
      <c r="CB128" s="17">
        <f t="shared" si="190"/>
        <v>0</v>
      </c>
      <c r="CC128" s="17">
        <f t="shared" si="191"/>
        <v>0</v>
      </c>
      <c r="CD128" s="17">
        <f t="shared" si="192"/>
        <v>0</v>
      </c>
      <c r="CE128" s="17">
        <f t="shared" si="193"/>
        <v>0</v>
      </c>
      <c r="CF128" s="17">
        <f t="shared" si="194"/>
        <v>0</v>
      </c>
      <c r="CG128" s="17">
        <f t="shared" si="195"/>
        <v>0</v>
      </c>
      <c r="CH128" s="17">
        <f t="shared" si="196"/>
        <v>0</v>
      </c>
      <c r="CI128" s="17">
        <f t="shared" si="197"/>
        <v>0</v>
      </c>
      <c r="CJ128" s="17">
        <f t="shared" si="198"/>
        <v>0</v>
      </c>
      <c r="CK128" s="17">
        <f t="shared" si="199"/>
        <v>0</v>
      </c>
      <c r="CL128" s="17">
        <f t="shared" si="200"/>
        <v>0</v>
      </c>
      <c r="CM128" s="17">
        <f t="shared" si="201"/>
        <v>0</v>
      </c>
      <c r="CN128" s="17">
        <f t="shared" si="202"/>
        <v>0</v>
      </c>
      <c r="CO128" s="17">
        <f t="shared" si="203"/>
        <v>0</v>
      </c>
      <c r="CP128" s="17">
        <f t="shared" si="204"/>
        <v>0</v>
      </c>
      <c r="CQ128" s="17">
        <f t="shared" si="205"/>
        <v>0</v>
      </c>
      <c r="CR128" s="17">
        <f t="shared" si="206"/>
        <v>0</v>
      </c>
      <c r="CS128" s="17">
        <f t="shared" si="207"/>
        <v>0</v>
      </c>
      <c r="CT128" s="17">
        <f t="shared" si="208"/>
        <v>0</v>
      </c>
      <c r="CU128" s="17">
        <f t="shared" si="209"/>
        <v>0</v>
      </c>
      <c r="CV128" s="17">
        <f t="shared" si="210"/>
        <v>0</v>
      </c>
      <c r="CW128" s="17">
        <f t="shared" si="211"/>
        <v>0</v>
      </c>
      <c r="CX128" s="17">
        <f t="shared" si="212"/>
        <v>0</v>
      </c>
      <c r="CY128" s="17">
        <f t="shared" si="213"/>
        <v>0</v>
      </c>
      <c r="CZ128" s="17">
        <f t="shared" si="214"/>
        <v>0</v>
      </c>
      <c r="DA128" s="17">
        <f t="shared" si="215"/>
        <v>0</v>
      </c>
      <c r="DB128" s="17">
        <f t="shared" si="216"/>
        <v>0</v>
      </c>
      <c r="DC128" s="17">
        <f t="shared" si="217"/>
        <v>0</v>
      </c>
      <c r="DD128" s="17">
        <f t="shared" si="218"/>
        <v>0</v>
      </c>
      <c r="DE128" s="17">
        <f t="shared" si="219"/>
        <v>0</v>
      </c>
      <c r="DF128" s="17">
        <f t="shared" si="220"/>
        <v>0</v>
      </c>
      <c r="DG128" s="17">
        <f t="shared" si="221"/>
        <v>0</v>
      </c>
      <c r="DH128" s="17">
        <f t="shared" si="222"/>
        <v>0</v>
      </c>
      <c r="DI128" s="17">
        <f t="shared" si="223"/>
        <v>0</v>
      </c>
      <c r="DJ128" s="17">
        <f t="shared" si="224"/>
        <v>0</v>
      </c>
      <c r="DK128" s="17">
        <f t="shared" si="225"/>
        <v>0</v>
      </c>
      <c r="DL128" s="17">
        <f t="shared" si="226"/>
        <v>0</v>
      </c>
      <c r="DM128" s="17">
        <f t="shared" si="227"/>
        <v>0</v>
      </c>
      <c r="DN128" s="17">
        <f t="shared" si="228"/>
        <v>0</v>
      </c>
      <c r="DO128" s="17">
        <f t="shared" si="229"/>
        <v>0</v>
      </c>
      <c r="DP128" s="17">
        <f t="shared" si="230"/>
        <v>0</v>
      </c>
      <c r="DQ128" s="17">
        <f t="shared" si="231"/>
        <v>0</v>
      </c>
      <c r="DR128" s="17">
        <f t="shared" si="232"/>
        <v>0</v>
      </c>
      <c r="DS128" s="17">
        <f t="shared" si="233"/>
        <v>0</v>
      </c>
      <c r="DT128" s="17">
        <f t="shared" si="234"/>
        <v>0</v>
      </c>
      <c r="DU128" s="17">
        <f t="shared" si="235"/>
        <v>0</v>
      </c>
      <c r="DV128" s="17">
        <f t="shared" si="236"/>
        <v>0</v>
      </c>
      <c r="DW128" s="17">
        <f t="shared" si="237"/>
        <v>0</v>
      </c>
      <c r="DX128" s="17">
        <f t="shared" si="238"/>
        <v>0</v>
      </c>
      <c r="DY128" s="17">
        <f t="shared" si="239"/>
        <v>0</v>
      </c>
      <c r="DZ128" s="17">
        <f t="shared" si="240"/>
        <v>0</v>
      </c>
      <c r="EA128" s="17">
        <f t="shared" si="241"/>
        <v>0</v>
      </c>
      <c r="EB128" s="17">
        <f t="shared" si="242"/>
        <v>0</v>
      </c>
      <c r="EC128" s="17">
        <f t="shared" si="243"/>
        <v>0</v>
      </c>
      <c r="ED128" s="17">
        <f t="shared" si="244"/>
        <v>0</v>
      </c>
      <c r="EE128" s="17">
        <f t="shared" si="245"/>
        <v>0</v>
      </c>
      <c r="EF128" s="17">
        <f t="shared" si="246"/>
        <v>0</v>
      </c>
      <c r="EG128" s="17">
        <f t="shared" si="247"/>
        <v>0</v>
      </c>
      <c r="EH128" s="17">
        <f t="shared" si="248"/>
        <v>0</v>
      </c>
      <c r="EI128" s="17">
        <f t="shared" si="249"/>
        <v>0</v>
      </c>
      <c r="EJ128" s="17">
        <f t="shared" si="250"/>
        <v>0</v>
      </c>
      <c r="EK128" s="17">
        <f t="shared" si="251"/>
        <v>0</v>
      </c>
      <c r="EL128" s="17">
        <f t="shared" si="252"/>
        <v>0</v>
      </c>
      <c r="EM128" s="17">
        <f t="shared" si="253"/>
        <v>0</v>
      </c>
      <c r="EN128" s="17">
        <f t="shared" si="254"/>
        <v>0</v>
      </c>
      <c r="EO128" s="17">
        <f t="shared" si="255"/>
        <v>0</v>
      </c>
      <c r="EP128" s="17">
        <f t="shared" si="256"/>
        <v>0</v>
      </c>
      <c r="EQ128" s="17">
        <f t="shared" si="257"/>
        <v>0</v>
      </c>
      <c r="ER128" s="17">
        <f t="shared" si="258"/>
        <v>0</v>
      </c>
      <c r="ES128" s="17">
        <f t="shared" si="259"/>
        <v>0</v>
      </c>
      <c r="ET128" s="17">
        <f t="shared" si="260"/>
        <v>0</v>
      </c>
      <c r="EU128" s="17">
        <f t="shared" si="261"/>
        <v>0</v>
      </c>
      <c r="EV128" s="17">
        <f t="shared" si="262"/>
        <v>0</v>
      </c>
      <c r="EW128" s="17">
        <f t="shared" si="263"/>
        <v>0</v>
      </c>
      <c r="EX128" s="17">
        <f t="shared" si="264"/>
        <v>0</v>
      </c>
      <c r="EY128" s="17">
        <f t="shared" si="265"/>
        <v>0</v>
      </c>
      <c r="EZ128" s="17">
        <f t="shared" si="266"/>
        <v>0</v>
      </c>
      <c r="FA128" s="17">
        <f t="shared" si="267"/>
        <v>0</v>
      </c>
      <c r="FB128" s="17">
        <f t="shared" si="268"/>
        <v>0</v>
      </c>
      <c r="FC128" s="17">
        <f t="shared" si="269"/>
        <v>0</v>
      </c>
      <c r="FD128" s="17">
        <f t="shared" si="270"/>
        <v>0</v>
      </c>
    </row>
    <row r="129" spans="1:160" x14ac:dyDescent="0.25">
      <c r="A129">
        <v>123</v>
      </c>
      <c r="X129">
        <f t="shared" si="138"/>
        <v>0</v>
      </c>
      <c r="Y129">
        <f t="shared" si="136"/>
        <v>0</v>
      </c>
      <c r="Z129">
        <f t="shared" si="139"/>
        <v>0</v>
      </c>
      <c r="AA129">
        <f t="shared" si="140"/>
        <v>0</v>
      </c>
      <c r="AB129">
        <f t="shared" si="141"/>
        <v>0</v>
      </c>
      <c r="AC129">
        <f t="shared" si="142"/>
        <v>0</v>
      </c>
      <c r="AD129">
        <f t="shared" si="143"/>
        <v>0</v>
      </c>
      <c r="AE129">
        <f t="shared" si="144"/>
        <v>0</v>
      </c>
      <c r="AF129">
        <f t="shared" si="145"/>
        <v>0</v>
      </c>
      <c r="AG129">
        <f t="shared" si="146"/>
        <v>0</v>
      </c>
      <c r="AH129">
        <f t="shared" si="147"/>
        <v>0</v>
      </c>
      <c r="AI129">
        <f t="shared" si="148"/>
        <v>0</v>
      </c>
      <c r="AJ129">
        <f t="shared" si="149"/>
        <v>0</v>
      </c>
      <c r="AK129">
        <f t="shared" si="150"/>
        <v>0</v>
      </c>
      <c r="AL129">
        <f t="shared" si="137"/>
        <v>0</v>
      </c>
      <c r="AN129" s="17">
        <f t="shared" si="151"/>
        <v>0</v>
      </c>
      <c r="AO129" s="17">
        <f t="shared" si="152"/>
        <v>0</v>
      </c>
      <c r="AP129" s="17">
        <f t="shared" si="153"/>
        <v>0</v>
      </c>
      <c r="AQ129" s="17">
        <f t="shared" si="154"/>
        <v>0</v>
      </c>
      <c r="AR129" s="17">
        <f t="shared" si="155"/>
        <v>0</v>
      </c>
      <c r="AS129" s="17">
        <f t="shared" si="156"/>
        <v>0</v>
      </c>
      <c r="AT129" s="17">
        <f t="shared" si="157"/>
        <v>0</v>
      </c>
      <c r="AU129" s="17">
        <f t="shared" si="158"/>
        <v>0</v>
      </c>
      <c r="AW129" s="17">
        <f t="shared" si="159"/>
        <v>0</v>
      </c>
      <c r="AX129" s="17">
        <f t="shared" si="160"/>
        <v>0</v>
      </c>
      <c r="AY129" s="17">
        <f t="shared" si="161"/>
        <v>0</v>
      </c>
      <c r="AZ129" s="17">
        <f t="shared" si="162"/>
        <v>0</v>
      </c>
      <c r="BA129" s="17">
        <f t="shared" si="163"/>
        <v>0</v>
      </c>
      <c r="BB129" s="17">
        <f t="shared" si="164"/>
        <v>0</v>
      </c>
      <c r="BC129" s="17">
        <f t="shared" si="165"/>
        <v>0</v>
      </c>
      <c r="BD129" s="17">
        <f t="shared" si="166"/>
        <v>0</v>
      </c>
      <c r="BE129" s="17">
        <f t="shared" si="167"/>
        <v>0</v>
      </c>
      <c r="BF129" s="17">
        <f t="shared" si="168"/>
        <v>0</v>
      </c>
      <c r="BG129" s="17">
        <f t="shared" si="169"/>
        <v>0</v>
      </c>
      <c r="BH129" s="17">
        <f t="shared" si="170"/>
        <v>0</v>
      </c>
      <c r="BI129" s="17">
        <f t="shared" si="171"/>
        <v>0</v>
      </c>
      <c r="BJ129" s="17">
        <f t="shared" si="172"/>
        <v>0</v>
      </c>
      <c r="BK129" s="17">
        <f t="shared" si="173"/>
        <v>0</v>
      </c>
      <c r="BL129" s="17">
        <f t="shared" si="174"/>
        <v>0</v>
      </c>
      <c r="BM129" s="17">
        <f t="shared" si="175"/>
        <v>0</v>
      </c>
      <c r="BN129" s="17">
        <f t="shared" si="176"/>
        <v>0</v>
      </c>
      <c r="BO129" s="17">
        <f t="shared" si="177"/>
        <v>0</v>
      </c>
      <c r="BP129" s="17">
        <f t="shared" si="178"/>
        <v>0</v>
      </c>
      <c r="BQ129" s="17">
        <f t="shared" si="179"/>
        <v>0</v>
      </c>
      <c r="BR129" s="17">
        <f t="shared" si="180"/>
        <v>0</v>
      </c>
      <c r="BS129" s="17">
        <f t="shared" si="181"/>
        <v>0</v>
      </c>
      <c r="BT129" s="17">
        <f t="shared" si="182"/>
        <v>0</v>
      </c>
      <c r="BU129" s="17">
        <f t="shared" si="183"/>
        <v>0</v>
      </c>
      <c r="BV129" s="17">
        <f t="shared" si="184"/>
        <v>0</v>
      </c>
      <c r="BW129" s="17">
        <f t="shared" si="185"/>
        <v>0</v>
      </c>
      <c r="BX129" s="17">
        <f t="shared" si="186"/>
        <v>0</v>
      </c>
      <c r="BY129" s="17">
        <f t="shared" si="187"/>
        <v>0</v>
      </c>
      <c r="BZ129" s="17">
        <f t="shared" si="188"/>
        <v>0</v>
      </c>
      <c r="CA129" s="17">
        <f t="shared" si="189"/>
        <v>0</v>
      </c>
      <c r="CB129" s="17">
        <f t="shared" si="190"/>
        <v>0</v>
      </c>
      <c r="CC129" s="17">
        <f t="shared" si="191"/>
        <v>0</v>
      </c>
      <c r="CD129" s="17">
        <f t="shared" si="192"/>
        <v>0</v>
      </c>
      <c r="CE129" s="17">
        <f t="shared" si="193"/>
        <v>0</v>
      </c>
      <c r="CF129" s="17">
        <f t="shared" si="194"/>
        <v>0</v>
      </c>
      <c r="CG129" s="17">
        <f t="shared" si="195"/>
        <v>0</v>
      </c>
      <c r="CH129" s="17">
        <f t="shared" si="196"/>
        <v>0</v>
      </c>
      <c r="CI129" s="17">
        <f t="shared" si="197"/>
        <v>0</v>
      </c>
      <c r="CJ129" s="17">
        <f t="shared" si="198"/>
        <v>0</v>
      </c>
      <c r="CK129" s="17">
        <f t="shared" si="199"/>
        <v>0</v>
      </c>
      <c r="CL129" s="17">
        <f t="shared" si="200"/>
        <v>0</v>
      </c>
      <c r="CM129" s="17">
        <f t="shared" si="201"/>
        <v>0</v>
      </c>
      <c r="CN129" s="17">
        <f t="shared" si="202"/>
        <v>0</v>
      </c>
      <c r="CO129" s="17">
        <f t="shared" si="203"/>
        <v>0</v>
      </c>
      <c r="CP129" s="17">
        <f t="shared" si="204"/>
        <v>0</v>
      </c>
      <c r="CQ129" s="17">
        <f t="shared" si="205"/>
        <v>0</v>
      </c>
      <c r="CR129" s="17">
        <f t="shared" si="206"/>
        <v>0</v>
      </c>
      <c r="CS129" s="17">
        <f t="shared" si="207"/>
        <v>0</v>
      </c>
      <c r="CT129" s="17">
        <f t="shared" si="208"/>
        <v>0</v>
      </c>
      <c r="CU129" s="17">
        <f t="shared" si="209"/>
        <v>0</v>
      </c>
      <c r="CV129" s="17">
        <f t="shared" si="210"/>
        <v>0</v>
      </c>
      <c r="CW129" s="17">
        <f t="shared" si="211"/>
        <v>0</v>
      </c>
      <c r="CX129" s="17">
        <f t="shared" si="212"/>
        <v>0</v>
      </c>
      <c r="CY129" s="17">
        <f t="shared" si="213"/>
        <v>0</v>
      </c>
      <c r="CZ129" s="17">
        <f t="shared" si="214"/>
        <v>0</v>
      </c>
      <c r="DA129" s="17">
        <f t="shared" si="215"/>
        <v>0</v>
      </c>
      <c r="DB129" s="17">
        <f t="shared" si="216"/>
        <v>0</v>
      </c>
      <c r="DC129" s="17">
        <f t="shared" si="217"/>
        <v>0</v>
      </c>
      <c r="DD129" s="17">
        <f t="shared" si="218"/>
        <v>0</v>
      </c>
      <c r="DE129" s="17">
        <f t="shared" si="219"/>
        <v>0</v>
      </c>
      <c r="DF129" s="17">
        <f t="shared" si="220"/>
        <v>0</v>
      </c>
      <c r="DG129" s="17">
        <f t="shared" si="221"/>
        <v>0</v>
      </c>
      <c r="DH129" s="17">
        <f t="shared" si="222"/>
        <v>0</v>
      </c>
      <c r="DI129" s="17">
        <f t="shared" si="223"/>
        <v>0</v>
      </c>
      <c r="DJ129" s="17">
        <f t="shared" si="224"/>
        <v>0</v>
      </c>
      <c r="DK129" s="17">
        <f t="shared" si="225"/>
        <v>0</v>
      </c>
      <c r="DL129" s="17">
        <f t="shared" si="226"/>
        <v>0</v>
      </c>
      <c r="DM129" s="17">
        <f t="shared" si="227"/>
        <v>0</v>
      </c>
      <c r="DN129" s="17">
        <f t="shared" si="228"/>
        <v>0</v>
      </c>
      <c r="DO129" s="17">
        <f t="shared" si="229"/>
        <v>0</v>
      </c>
      <c r="DP129" s="17">
        <f t="shared" si="230"/>
        <v>0</v>
      </c>
      <c r="DQ129" s="17">
        <f t="shared" si="231"/>
        <v>0</v>
      </c>
      <c r="DR129" s="17">
        <f t="shared" si="232"/>
        <v>0</v>
      </c>
      <c r="DS129" s="17">
        <f t="shared" si="233"/>
        <v>0</v>
      </c>
      <c r="DT129" s="17">
        <f t="shared" si="234"/>
        <v>0</v>
      </c>
      <c r="DU129" s="17">
        <f t="shared" si="235"/>
        <v>0</v>
      </c>
      <c r="DV129" s="17">
        <f t="shared" si="236"/>
        <v>0</v>
      </c>
      <c r="DW129" s="17">
        <f t="shared" si="237"/>
        <v>0</v>
      </c>
      <c r="DX129" s="17">
        <f t="shared" si="238"/>
        <v>0</v>
      </c>
      <c r="DY129" s="17">
        <f t="shared" si="239"/>
        <v>0</v>
      </c>
      <c r="DZ129" s="17">
        <f t="shared" si="240"/>
        <v>0</v>
      </c>
      <c r="EA129" s="17">
        <f t="shared" si="241"/>
        <v>0</v>
      </c>
      <c r="EB129" s="17">
        <f t="shared" si="242"/>
        <v>0</v>
      </c>
      <c r="EC129" s="17">
        <f t="shared" si="243"/>
        <v>0</v>
      </c>
      <c r="ED129" s="17">
        <f t="shared" si="244"/>
        <v>0</v>
      </c>
      <c r="EE129" s="17">
        <f t="shared" si="245"/>
        <v>0</v>
      </c>
      <c r="EF129" s="17">
        <f t="shared" si="246"/>
        <v>0</v>
      </c>
      <c r="EG129" s="17">
        <f t="shared" si="247"/>
        <v>0</v>
      </c>
      <c r="EH129" s="17">
        <f t="shared" si="248"/>
        <v>0</v>
      </c>
      <c r="EI129" s="17">
        <f t="shared" si="249"/>
        <v>0</v>
      </c>
      <c r="EJ129" s="17">
        <f t="shared" si="250"/>
        <v>0</v>
      </c>
      <c r="EK129" s="17">
        <f t="shared" si="251"/>
        <v>0</v>
      </c>
      <c r="EL129" s="17">
        <f t="shared" si="252"/>
        <v>0</v>
      </c>
      <c r="EM129" s="17">
        <f t="shared" si="253"/>
        <v>0</v>
      </c>
      <c r="EN129" s="17">
        <f t="shared" si="254"/>
        <v>0</v>
      </c>
      <c r="EO129" s="17">
        <f t="shared" si="255"/>
        <v>0</v>
      </c>
      <c r="EP129" s="17">
        <f t="shared" si="256"/>
        <v>0</v>
      </c>
      <c r="EQ129" s="17">
        <f t="shared" si="257"/>
        <v>0</v>
      </c>
      <c r="ER129" s="17">
        <f t="shared" si="258"/>
        <v>0</v>
      </c>
      <c r="ES129" s="17">
        <f t="shared" si="259"/>
        <v>0</v>
      </c>
      <c r="ET129" s="17">
        <f t="shared" si="260"/>
        <v>0</v>
      </c>
      <c r="EU129" s="17">
        <f t="shared" si="261"/>
        <v>0</v>
      </c>
      <c r="EV129" s="17">
        <f t="shared" si="262"/>
        <v>0</v>
      </c>
      <c r="EW129" s="17">
        <f t="shared" si="263"/>
        <v>0</v>
      </c>
      <c r="EX129" s="17">
        <f t="shared" si="264"/>
        <v>0</v>
      </c>
      <c r="EY129" s="17">
        <f t="shared" si="265"/>
        <v>0</v>
      </c>
      <c r="EZ129" s="17">
        <f t="shared" si="266"/>
        <v>0</v>
      </c>
      <c r="FA129" s="17">
        <f t="shared" si="267"/>
        <v>0</v>
      </c>
      <c r="FB129" s="17">
        <f t="shared" si="268"/>
        <v>0</v>
      </c>
      <c r="FC129" s="17">
        <f t="shared" si="269"/>
        <v>0</v>
      </c>
      <c r="FD129" s="17">
        <f t="shared" si="270"/>
        <v>0</v>
      </c>
    </row>
    <row r="130" spans="1:160" x14ac:dyDescent="0.25">
      <c r="A130">
        <v>124</v>
      </c>
      <c r="X130">
        <f t="shared" si="138"/>
        <v>0</v>
      </c>
      <c r="Y130">
        <f t="shared" si="136"/>
        <v>0</v>
      </c>
      <c r="Z130">
        <f t="shared" si="139"/>
        <v>0</v>
      </c>
      <c r="AA130">
        <f t="shared" si="140"/>
        <v>0</v>
      </c>
      <c r="AB130">
        <f t="shared" si="141"/>
        <v>0</v>
      </c>
      <c r="AC130">
        <f t="shared" si="142"/>
        <v>0</v>
      </c>
      <c r="AD130">
        <f t="shared" si="143"/>
        <v>0</v>
      </c>
      <c r="AE130">
        <f t="shared" si="144"/>
        <v>0</v>
      </c>
      <c r="AF130">
        <f t="shared" si="145"/>
        <v>0</v>
      </c>
      <c r="AG130">
        <f t="shared" si="146"/>
        <v>0</v>
      </c>
      <c r="AH130">
        <f t="shared" si="147"/>
        <v>0</v>
      </c>
      <c r="AI130">
        <f t="shared" si="148"/>
        <v>0</v>
      </c>
      <c r="AJ130">
        <f t="shared" si="149"/>
        <v>0</v>
      </c>
      <c r="AK130">
        <f t="shared" si="150"/>
        <v>0</v>
      </c>
      <c r="AL130">
        <f t="shared" si="137"/>
        <v>0</v>
      </c>
      <c r="AN130" s="17">
        <f t="shared" si="151"/>
        <v>0</v>
      </c>
      <c r="AO130" s="17">
        <f t="shared" si="152"/>
        <v>0</v>
      </c>
      <c r="AP130" s="17">
        <f t="shared" si="153"/>
        <v>0</v>
      </c>
      <c r="AQ130" s="17">
        <f t="shared" si="154"/>
        <v>0</v>
      </c>
      <c r="AR130" s="17">
        <f t="shared" si="155"/>
        <v>0</v>
      </c>
      <c r="AS130" s="17">
        <f t="shared" si="156"/>
        <v>0</v>
      </c>
      <c r="AT130" s="17">
        <f t="shared" si="157"/>
        <v>0</v>
      </c>
      <c r="AU130" s="17">
        <f t="shared" si="158"/>
        <v>0</v>
      </c>
      <c r="AW130" s="17">
        <f t="shared" si="159"/>
        <v>0</v>
      </c>
      <c r="AX130" s="17">
        <f t="shared" si="160"/>
        <v>0</v>
      </c>
      <c r="AY130" s="17">
        <f t="shared" si="161"/>
        <v>0</v>
      </c>
      <c r="AZ130" s="17">
        <f t="shared" si="162"/>
        <v>0</v>
      </c>
      <c r="BA130" s="17">
        <f t="shared" si="163"/>
        <v>0</v>
      </c>
      <c r="BB130" s="17">
        <f t="shared" si="164"/>
        <v>0</v>
      </c>
      <c r="BC130" s="17">
        <f t="shared" si="165"/>
        <v>0</v>
      </c>
      <c r="BD130" s="17">
        <f t="shared" si="166"/>
        <v>0</v>
      </c>
      <c r="BE130" s="17">
        <f t="shared" si="167"/>
        <v>0</v>
      </c>
      <c r="BF130" s="17">
        <f t="shared" si="168"/>
        <v>0</v>
      </c>
      <c r="BG130" s="17">
        <f t="shared" si="169"/>
        <v>0</v>
      </c>
      <c r="BH130" s="17">
        <f t="shared" si="170"/>
        <v>0</v>
      </c>
      <c r="BI130" s="17">
        <f t="shared" si="171"/>
        <v>0</v>
      </c>
      <c r="BJ130" s="17">
        <f t="shared" si="172"/>
        <v>0</v>
      </c>
      <c r="BK130" s="17">
        <f t="shared" si="173"/>
        <v>0</v>
      </c>
      <c r="BL130" s="17">
        <f t="shared" si="174"/>
        <v>0</v>
      </c>
      <c r="BM130" s="17">
        <f t="shared" si="175"/>
        <v>0</v>
      </c>
      <c r="BN130" s="17">
        <f t="shared" si="176"/>
        <v>0</v>
      </c>
      <c r="BO130" s="17">
        <f t="shared" si="177"/>
        <v>0</v>
      </c>
      <c r="BP130" s="17">
        <f t="shared" si="178"/>
        <v>0</v>
      </c>
      <c r="BQ130" s="17">
        <f t="shared" si="179"/>
        <v>0</v>
      </c>
      <c r="BR130" s="17">
        <f t="shared" si="180"/>
        <v>0</v>
      </c>
      <c r="BS130" s="17">
        <f t="shared" si="181"/>
        <v>0</v>
      </c>
      <c r="BT130" s="17">
        <f t="shared" si="182"/>
        <v>0</v>
      </c>
      <c r="BU130" s="17">
        <f t="shared" si="183"/>
        <v>0</v>
      </c>
      <c r="BV130" s="17">
        <f t="shared" si="184"/>
        <v>0</v>
      </c>
      <c r="BW130" s="17">
        <f t="shared" si="185"/>
        <v>0</v>
      </c>
      <c r="BX130" s="17">
        <f t="shared" si="186"/>
        <v>0</v>
      </c>
      <c r="BY130" s="17">
        <f t="shared" si="187"/>
        <v>0</v>
      </c>
      <c r="BZ130" s="17">
        <f t="shared" si="188"/>
        <v>0</v>
      </c>
      <c r="CA130" s="17">
        <f t="shared" si="189"/>
        <v>0</v>
      </c>
      <c r="CB130" s="17">
        <f t="shared" si="190"/>
        <v>0</v>
      </c>
      <c r="CC130" s="17">
        <f t="shared" si="191"/>
        <v>0</v>
      </c>
      <c r="CD130" s="17">
        <f t="shared" si="192"/>
        <v>0</v>
      </c>
      <c r="CE130" s="17">
        <f t="shared" si="193"/>
        <v>0</v>
      </c>
      <c r="CF130" s="17">
        <f t="shared" si="194"/>
        <v>0</v>
      </c>
      <c r="CG130" s="17">
        <f t="shared" si="195"/>
        <v>0</v>
      </c>
      <c r="CH130" s="17">
        <f t="shared" si="196"/>
        <v>0</v>
      </c>
      <c r="CI130" s="17">
        <f t="shared" si="197"/>
        <v>0</v>
      </c>
      <c r="CJ130" s="17">
        <f t="shared" si="198"/>
        <v>0</v>
      </c>
      <c r="CK130" s="17">
        <f t="shared" si="199"/>
        <v>0</v>
      </c>
      <c r="CL130" s="17">
        <f t="shared" si="200"/>
        <v>0</v>
      </c>
      <c r="CM130" s="17">
        <f t="shared" si="201"/>
        <v>0</v>
      </c>
      <c r="CN130" s="17">
        <f t="shared" si="202"/>
        <v>0</v>
      </c>
      <c r="CO130" s="17">
        <f t="shared" si="203"/>
        <v>0</v>
      </c>
      <c r="CP130" s="17">
        <f t="shared" si="204"/>
        <v>0</v>
      </c>
      <c r="CQ130" s="17">
        <f t="shared" si="205"/>
        <v>0</v>
      </c>
      <c r="CR130" s="17">
        <f t="shared" si="206"/>
        <v>0</v>
      </c>
      <c r="CS130" s="17">
        <f t="shared" si="207"/>
        <v>0</v>
      </c>
      <c r="CT130" s="17">
        <f t="shared" si="208"/>
        <v>0</v>
      </c>
      <c r="CU130" s="17">
        <f t="shared" si="209"/>
        <v>0</v>
      </c>
      <c r="CV130" s="17">
        <f t="shared" si="210"/>
        <v>0</v>
      </c>
      <c r="CW130" s="17">
        <f t="shared" si="211"/>
        <v>0</v>
      </c>
      <c r="CX130" s="17">
        <f t="shared" si="212"/>
        <v>0</v>
      </c>
      <c r="CY130" s="17">
        <f t="shared" si="213"/>
        <v>0</v>
      </c>
      <c r="CZ130" s="17">
        <f t="shared" si="214"/>
        <v>0</v>
      </c>
      <c r="DA130" s="17">
        <f t="shared" si="215"/>
        <v>0</v>
      </c>
      <c r="DB130" s="17">
        <f t="shared" si="216"/>
        <v>0</v>
      </c>
      <c r="DC130" s="17">
        <f t="shared" si="217"/>
        <v>0</v>
      </c>
      <c r="DD130" s="17">
        <f t="shared" si="218"/>
        <v>0</v>
      </c>
      <c r="DE130" s="17">
        <f t="shared" si="219"/>
        <v>0</v>
      </c>
      <c r="DF130" s="17">
        <f t="shared" si="220"/>
        <v>0</v>
      </c>
      <c r="DG130" s="17">
        <f t="shared" si="221"/>
        <v>0</v>
      </c>
      <c r="DH130" s="17">
        <f t="shared" si="222"/>
        <v>0</v>
      </c>
      <c r="DI130" s="17">
        <f t="shared" si="223"/>
        <v>0</v>
      </c>
      <c r="DJ130" s="17">
        <f t="shared" si="224"/>
        <v>0</v>
      </c>
      <c r="DK130" s="17">
        <f t="shared" si="225"/>
        <v>0</v>
      </c>
      <c r="DL130" s="17">
        <f t="shared" si="226"/>
        <v>0</v>
      </c>
      <c r="DM130" s="17">
        <f t="shared" si="227"/>
        <v>0</v>
      </c>
      <c r="DN130" s="17">
        <f t="shared" si="228"/>
        <v>0</v>
      </c>
      <c r="DO130" s="17">
        <f t="shared" si="229"/>
        <v>0</v>
      </c>
      <c r="DP130" s="17">
        <f t="shared" si="230"/>
        <v>0</v>
      </c>
      <c r="DQ130" s="17">
        <f t="shared" si="231"/>
        <v>0</v>
      </c>
      <c r="DR130" s="17">
        <f t="shared" si="232"/>
        <v>0</v>
      </c>
      <c r="DS130" s="17">
        <f t="shared" si="233"/>
        <v>0</v>
      </c>
      <c r="DT130" s="17">
        <f t="shared" si="234"/>
        <v>0</v>
      </c>
      <c r="DU130" s="17">
        <f t="shared" si="235"/>
        <v>0</v>
      </c>
      <c r="DV130" s="17">
        <f t="shared" si="236"/>
        <v>0</v>
      </c>
      <c r="DW130" s="17">
        <f t="shared" si="237"/>
        <v>0</v>
      </c>
      <c r="DX130" s="17">
        <f t="shared" si="238"/>
        <v>0</v>
      </c>
      <c r="DY130" s="17">
        <f t="shared" si="239"/>
        <v>0</v>
      </c>
      <c r="DZ130" s="17">
        <f t="shared" si="240"/>
        <v>0</v>
      </c>
      <c r="EA130" s="17">
        <f t="shared" si="241"/>
        <v>0</v>
      </c>
      <c r="EB130" s="17">
        <f t="shared" si="242"/>
        <v>0</v>
      </c>
      <c r="EC130" s="17">
        <f t="shared" si="243"/>
        <v>0</v>
      </c>
      <c r="ED130" s="17">
        <f t="shared" si="244"/>
        <v>0</v>
      </c>
      <c r="EE130" s="17">
        <f t="shared" si="245"/>
        <v>0</v>
      </c>
      <c r="EF130" s="17">
        <f t="shared" si="246"/>
        <v>0</v>
      </c>
      <c r="EG130" s="17">
        <f t="shared" si="247"/>
        <v>0</v>
      </c>
      <c r="EH130" s="17">
        <f t="shared" si="248"/>
        <v>0</v>
      </c>
      <c r="EI130" s="17">
        <f t="shared" si="249"/>
        <v>0</v>
      </c>
      <c r="EJ130" s="17">
        <f t="shared" si="250"/>
        <v>0</v>
      </c>
      <c r="EK130" s="17">
        <f t="shared" si="251"/>
        <v>0</v>
      </c>
      <c r="EL130" s="17">
        <f t="shared" si="252"/>
        <v>0</v>
      </c>
      <c r="EM130" s="17">
        <f t="shared" si="253"/>
        <v>0</v>
      </c>
      <c r="EN130" s="17">
        <f t="shared" si="254"/>
        <v>0</v>
      </c>
      <c r="EO130" s="17">
        <f t="shared" si="255"/>
        <v>0</v>
      </c>
      <c r="EP130" s="17">
        <f t="shared" si="256"/>
        <v>0</v>
      </c>
      <c r="EQ130" s="17">
        <f t="shared" si="257"/>
        <v>0</v>
      </c>
      <c r="ER130" s="17">
        <f t="shared" si="258"/>
        <v>0</v>
      </c>
      <c r="ES130" s="17">
        <f t="shared" si="259"/>
        <v>0</v>
      </c>
      <c r="ET130" s="17">
        <f t="shared" si="260"/>
        <v>0</v>
      </c>
      <c r="EU130" s="17">
        <f t="shared" si="261"/>
        <v>0</v>
      </c>
      <c r="EV130" s="17">
        <f t="shared" si="262"/>
        <v>0</v>
      </c>
      <c r="EW130" s="17">
        <f t="shared" si="263"/>
        <v>0</v>
      </c>
      <c r="EX130" s="17">
        <f t="shared" si="264"/>
        <v>0</v>
      </c>
      <c r="EY130" s="17">
        <f t="shared" si="265"/>
        <v>0</v>
      </c>
      <c r="EZ130" s="17">
        <f t="shared" si="266"/>
        <v>0</v>
      </c>
      <c r="FA130" s="17">
        <f t="shared" si="267"/>
        <v>0</v>
      </c>
      <c r="FB130" s="17">
        <f t="shared" si="268"/>
        <v>0</v>
      </c>
      <c r="FC130" s="17">
        <f t="shared" si="269"/>
        <v>0</v>
      </c>
      <c r="FD130" s="17">
        <f t="shared" si="270"/>
        <v>0</v>
      </c>
    </row>
    <row r="131" spans="1:160" x14ac:dyDescent="0.25">
      <c r="A131">
        <v>125</v>
      </c>
      <c r="X131">
        <f t="shared" si="138"/>
        <v>0</v>
      </c>
      <c r="Y131">
        <f t="shared" si="136"/>
        <v>0</v>
      </c>
      <c r="Z131">
        <f t="shared" si="139"/>
        <v>0</v>
      </c>
      <c r="AA131">
        <f t="shared" si="140"/>
        <v>0</v>
      </c>
      <c r="AB131">
        <f t="shared" si="141"/>
        <v>0</v>
      </c>
      <c r="AC131">
        <f t="shared" si="142"/>
        <v>0</v>
      </c>
      <c r="AD131">
        <f t="shared" si="143"/>
        <v>0</v>
      </c>
      <c r="AE131">
        <f t="shared" si="144"/>
        <v>0</v>
      </c>
      <c r="AF131">
        <f t="shared" si="145"/>
        <v>0</v>
      </c>
      <c r="AG131">
        <f t="shared" si="146"/>
        <v>0</v>
      </c>
      <c r="AH131">
        <f t="shared" si="147"/>
        <v>0</v>
      </c>
      <c r="AI131">
        <f t="shared" si="148"/>
        <v>0</v>
      </c>
      <c r="AJ131">
        <f t="shared" si="149"/>
        <v>0</v>
      </c>
      <c r="AK131">
        <f t="shared" si="150"/>
        <v>0</v>
      </c>
      <c r="AL131">
        <f t="shared" si="137"/>
        <v>0</v>
      </c>
      <c r="AN131" s="17">
        <f t="shared" si="151"/>
        <v>0</v>
      </c>
      <c r="AO131" s="17">
        <f t="shared" si="152"/>
        <v>0</v>
      </c>
      <c r="AP131" s="17">
        <f t="shared" si="153"/>
        <v>0</v>
      </c>
      <c r="AQ131" s="17">
        <f t="shared" si="154"/>
        <v>0</v>
      </c>
      <c r="AR131" s="17">
        <f t="shared" si="155"/>
        <v>0</v>
      </c>
      <c r="AS131" s="17">
        <f t="shared" si="156"/>
        <v>0</v>
      </c>
      <c r="AT131" s="17">
        <f t="shared" si="157"/>
        <v>0</v>
      </c>
      <c r="AU131" s="17">
        <f t="shared" si="158"/>
        <v>0</v>
      </c>
      <c r="AW131" s="17">
        <f t="shared" si="159"/>
        <v>0</v>
      </c>
      <c r="AX131" s="17">
        <f t="shared" si="160"/>
        <v>0</v>
      </c>
      <c r="AY131" s="17">
        <f t="shared" si="161"/>
        <v>0</v>
      </c>
      <c r="AZ131" s="17">
        <f t="shared" si="162"/>
        <v>0</v>
      </c>
      <c r="BA131" s="17">
        <f t="shared" si="163"/>
        <v>0</v>
      </c>
      <c r="BB131" s="17">
        <f t="shared" si="164"/>
        <v>0</v>
      </c>
      <c r="BC131" s="17">
        <f t="shared" si="165"/>
        <v>0</v>
      </c>
      <c r="BD131" s="17">
        <f t="shared" si="166"/>
        <v>0</v>
      </c>
      <c r="BE131" s="17">
        <f t="shared" si="167"/>
        <v>0</v>
      </c>
      <c r="BF131" s="17">
        <f t="shared" si="168"/>
        <v>0</v>
      </c>
      <c r="BG131" s="17">
        <f t="shared" si="169"/>
        <v>0</v>
      </c>
      <c r="BH131" s="17">
        <f t="shared" si="170"/>
        <v>0</v>
      </c>
      <c r="BI131" s="17">
        <f t="shared" si="171"/>
        <v>0</v>
      </c>
      <c r="BJ131" s="17">
        <f t="shared" si="172"/>
        <v>0</v>
      </c>
      <c r="BK131" s="17">
        <f t="shared" si="173"/>
        <v>0</v>
      </c>
      <c r="BL131" s="17">
        <f t="shared" si="174"/>
        <v>0</v>
      </c>
      <c r="BM131" s="17">
        <f t="shared" si="175"/>
        <v>0</v>
      </c>
      <c r="BN131" s="17">
        <f t="shared" si="176"/>
        <v>0</v>
      </c>
      <c r="BO131" s="17">
        <f t="shared" si="177"/>
        <v>0</v>
      </c>
      <c r="BP131" s="17">
        <f t="shared" si="178"/>
        <v>0</v>
      </c>
      <c r="BQ131" s="17">
        <f t="shared" si="179"/>
        <v>0</v>
      </c>
      <c r="BR131" s="17">
        <f t="shared" si="180"/>
        <v>0</v>
      </c>
      <c r="BS131" s="17">
        <f t="shared" si="181"/>
        <v>0</v>
      </c>
      <c r="BT131" s="17">
        <f t="shared" si="182"/>
        <v>0</v>
      </c>
      <c r="BU131" s="17">
        <f t="shared" si="183"/>
        <v>0</v>
      </c>
      <c r="BV131" s="17">
        <f t="shared" si="184"/>
        <v>0</v>
      </c>
      <c r="BW131" s="17">
        <f t="shared" si="185"/>
        <v>0</v>
      </c>
      <c r="BX131" s="17">
        <f t="shared" si="186"/>
        <v>0</v>
      </c>
      <c r="BY131" s="17">
        <f t="shared" si="187"/>
        <v>0</v>
      </c>
      <c r="BZ131" s="17">
        <f t="shared" si="188"/>
        <v>0</v>
      </c>
      <c r="CA131" s="17">
        <f t="shared" si="189"/>
        <v>0</v>
      </c>
      <c r="CB131" s="17">
        <f t="shared" si="190"/>
        <v>0</v>
      </c>
      <c r="CC131" s="17">
        <f t="shared" si="191"/>
        <v>0</v>
      </c>
      <c r="CD131" s="17">
        <f t="shared" si="192"/>
        <v>0</v>
      </c>
      <c r="CE131" s="17">
        <f t="shared" si="193"/>
        <v>0</v>
      </c>
      <c r="CF131" s="17">
        <f t="shared" si="194"/>
        <v>0</v>
      </c>
      <c r="CG131" s="17">
        <f t="shared" si="195"/>
        <v>0</v>
      </c>
      <c r="CH131" s="17">
        <f t="shared" si="196"/>
        <v>0</v>
      </c>
      <c r="CI131" s="17">
        <f t="shared" si="197"/>
        <v>0</v>
      </c>
      <c r="CJ131" s="17">
        <f t="shared" si="198"/>
        <v>0</v>
      </c>
      <c r="CK131" s="17">
        <f t="shared" si="199"/>
        <v>0</v>
      </c>
      <c r="CL131" s="17">
        <f t="shared" si="200"/>
        <v>0</v>
      </c>
      <c r="CM131" s="17">
        <f t="shared" si="201"/>
        <v>0</v>
      </c>
      <c r="CN131" s="17">
        <f t="shared" si="202"/>
        <v>0</v>
      </c>
      <c r="CO131" s="17">
        <f t="shared" si="203"/>
        <v>0</v>
      </c>
      <c r="CP131" s="17">
        <f t="shared" si="204"/>
        <v>0</v>
      </c>
      <c r="CQ131" s="17">
        <f t="shared" si="205"/>
        <v>0</v>
      </c>
      <c r="CR131" s="17">
        <f t="shared" si="206"/>
        <v>0</v>
      </c>
      <c r="CS131" s="17">
        <f t="shared" si="207"/>
        <v>0</v>
      </c>
      <c r="CT131" s="17">
        <f t="shared" si="208"/>
        <v>0</v>
      </c>
      <c r="CU131" s="17">
        <f t="shared" si="209"/>
        <v>0</v>
      </c>
      <c r="CV131" s="17">
        <f t="shared" si="210"/>
        <v>0</v>
      </c>
      <c r="CW131" s="17">
        <f t="shared" si="211"/>
        <v>0</v>
      </c>
      <c r="CX131" s="17">
        <f t="shared" si="212"/>
        <v>0</v>
      </c>
      <c r="CY131" s="17">
        <f t="shared" si="213"/>
        <v>0</v>
      </c>
      <c r="CZ131" s="17">
        <f t="shared" si="214"/>
        <v>0</v>
      </c>
      <c r="DA131" s="17">
        <f t="shared" si="215"/>
        <v>0</v>
      </c>
      <c r="DB131" s="17">
        <f t="shared" si="216"/>
        <v>0</v>
      </c>
      <c r="DC131" s="17">
        <f t="shared" si="217"/>
        <v>0</v>
      </c>
      <c r="DD131" s="17">
        <f t="shared" si="218"/>
        <v>0</v>
      </c>
      <c r="DE131" s="17">
        <f t="shared" si="219"/>
        <v>0</v>
      </c>
      <c r="DF131" s="17">
        <f t="shared" si="220"/>
        <v>0</v>
      </c>
      <c r="DG131" s="17">
        <f t="shared" si="221"/>
        <v>0</v>
      </c>
      <c r="DH131" s="17">
        <f t="shared" si="222"/>
        <v>0</v>
      </c>
      <c r="DI131" s="17">
        <f t="shared" si="223"/>
        <v>0</v>
      </c>
      <c r="DJ131" s="17">
        <f t="shared" si="224"/>
        <v>0</v>
      </c>
      <c r="DK131" s="17">
        <f t="shared" si="225"/>
        <v>0</v>
      </c>
      <c r="DL131" s="17">
        <f t="shared" si="226"/>
        <v>0</v>
      </c>
      <c r="DM131" s="17">
        <f t="shared" si="227"/>
        <v>0</v>
      </c>
      <c r="DN131" s="17">
        <f t="shared" si="228"/>
        <v>0</v>
      </c>
      <c r="DO131" s="17">
        <f t="shared" si="229"/>
        <v>0</v>
      </c>
      <c r="DP131" s="17">
        <f t="shared" si="230"/>
        <v>0</v>
      </c>
      <c r="DQ131" s="17">
        <f t="shared" si="231"/>
        <v>0</v>
      </c>
      <c r="DR131" s="17">
        <f t="shared" si="232"/>
        <v>0</v>
      </c>
      <c r="DS131" s="17">
        <f t="shared" si="233"/>
        <v>0</v>
      </c>
      <c r="DT131" s="17">
        <f t="shared" si="234"/>
        <v>0</v>
      </c>
      <c r="DU131" s="17">
        <f t="shared" si="235"/>
        <v>0</v>
      </c>
      <c r="DV131" s="17">
        <f t="shared" si="236"/>
        <v>0</v>
      </c>
      <c r="DW131" s="17">
        <f t="shared" si="237"/>
        <v>0</v>
      </c>
      <c r="DX131" s="17">
        <f t="shared" si="238"/>
        <v>0</v>
      </c>
      <c r="DY131" s="17">
        <f t="shared" si="239"/>
        <v>0</v>
      </c>
      <c r="DZ131" s="17">
        <f t="shared" si="240"/>
        <v>0</v>
      </c>
      <c r="EA131" s="17">
        <f t="shared" si="241"/>
        <v>0</v>
      </c>
      <c r="EB131" s="17">
        <f t="shared" si="242"/>
        <v>0</v>
      </c>
      <c r="EC131" s="17">
        <f t="shared" si="243"/>
        <v>0</v>
      </c>
      <c r="ED131" s="17">
        <f t="shared" si="244"/>
        <v>0</v>
      </c>
      <c r="EE131" s="17">
        <f t="shared" si="245"/>
        <v>0</v>
      </c>
      <c r="EF131" s="17">
        <f t="shared" si="246"/>
        <v>0</v>
      </c>
      <c r="EG131" s="17">
        <f t="shared" si="247"/>
        <v>0</v>
      </c>
      <c r="EH131" s="17">
        <f t="shared" si="248"/>
        <v>0</v>
      </c>
      <c r="EI131" s="17">
        <f t="shared" si="249"/>
        <v>0</v>
      </c>
      <c r="EJ131" s="17">
        <f t="shared" si="250"/>
        <v>0</v>
      </c>
      <c r="EK131" s="17">
        <f t="shared" si="251"/>
        <v>0</v>
      </c>
      <c r="EL131" s="17">
        <f t="shared" si="252"/>
        <v>0</v>
      </c>
      <c r="EM131" s="17">
        <f t="shared" si="253"/>
        <v>0</v>
      </c>
      <c r="EN131" s="17">
        <f t="shared" si="254"/>
        <v>0</v>
      </c>
      <c r="EO131" s="17">
        <f t="shared" si="255"/>
        <v>0</v>
      </c>
      <c r="EP131" s="17">
        <f t="shared" si="256"/>
        <v>0</v>
      </c>
      <c r="EQ131" s="17">
        <f t="shared" si="257"/>
        <v>0</v>
      </c>
      <c r="ER131" s="17">
        <f t="shared" si="258"/>
        <v>0</v>
      </c>
      <c r="ES131" s="17">
        <f t="shared" si="259"/>
        <v>0</v>
      </c>
      <c r="ET131" s="17">
        <f t="shared" si="260"/>
        <v>0</v>
      </c>
      <c r="EU131" s="17">
        <f t="shared" si="261"/>
        <v>0</v>
      </c>
      <c r="EV131" s="17">
        <f t="shared" si="262"/>
        <v>0</v>
      </c>
      <c r="EW131" s="17">
        <f t="shared" si="263"/>
        <v>0</v>
      </c>
      <c r="EX131" s="17">
        <f t="shared" si="264"/>
        <v>0</v>
      </c>
      <c r="EY131" s="17">
        <f t="shared" si="265"/>
        <v>0</v>
      </c>
      <c r="EZ131" s="17">
        <f t="shared" si="266"/>
        <v>0</v>
      </c>
      <c r="FA131" s="17">
        <f t="shared" si="267"/>
        <v>0</v>
      </c>
      <c r="FB131" s="17">
        <f t="shared" si="268"/>
        <v>0</v>
      </c>
      <c r="FC131" s="17">
        <f t="shared" si="269"/>
        <v>0</v>
      </c>
      <c r="FD131" s="17">
        <f t="shared" si="270"/>
        <v>0</v>
      </c>
    </row>
    <row r="132" spans="1:160" x14ac:dyDescent="0.25">
      <c r="A132">
        <v>126</v>
      </c>
      <c r="X132">
        <f t="shared" si="138"/>
        <v>0</v>
      </c>
      <c r="Y132">
        <f t="shared" si="136"/>
        <v>0</v>
      </c>
      <c r="Z132">
        <f t="shared" si="139"/>
        <v>0</v>
      </c>
      <c r="AA132">
        <f t="shared" si="140"/>
        <v>0</v>
      </c>
      <c r="AB132">
        <f t="shared" si="141"/>
        <v>0</v>
      </c>
      <c r="AC132">
        <f t="shared" si="142"/>
        <v>0</v>
      </c>
      <c r="AD132">
        <f t="shared" si="143"/>
        <v>0</v>
      </c>
      <c r="AE132">
        <f t="shared" si="144"/>
        <v>0</v>
      </c>
      <c r="AF132">
        <f t="shared" si="145"/>
        <v>0</v>
      </c>
      <c r="AG132">
        <f t="shared" si="146"/>
        <v>0</v>
      </c>
      <c r="AH132">
        <f t="shared" si="147"/>
        <v>0</v>
      </c>
      <c r="AI132">
        <f t="shared" si="148"/>
        <v>0</v>
      </c>
      <c r="AJ132">
        <f t="shared" si="149"/>
        <v>0</v>
      </c>
      <c r="AK132">
        <f t="shared" si="150"/>
        <v>0</v>
      </c>
      <c r="AL132">
        <f t="shared" si="137"/>
        <v>0</v>
      </c>
      <c r="AN132" s="17">
        <f t="shared" si="151"/>
        <v>0</v>
      </c>
      <c r="AO132" s="17">
        <f t="shared" si="152"/>
        <v>0</v>
      </c>
      <c r="AP132" s="17">
        <f t="shared" si="153"/>
        <v>0</v>
      </c>
      <c r="AQ132" s="17">
        <f t="shared" si="154"/>
        <v>0</v>
      </c>
      <c r="AR132" s="17">
        <f t="shared" si="155"/>
        <v>0</v>
      </c>
      <c r="AS132" s="17">
        <f t="shared" si="156"/>
        <v>0</v>
      </c>
      <c r="AT132" s="17">
        <f t="shared" si="157"/>
        <v>0</v>
      </c>
      <c r="AU132" s="17">
        <f t="shared" si="158"/>
        <v>0</v>
      </c>
      <c r="AW132" s="17">
        <f t="shared" si="159"/>
        <v>0</v>
      </c>
      <c r="AX132" s="17">
        <f t="shared" si="160"/>
        <v>0</v>
      </c>
      <c r="AY132" s="17">
        <f t="shared" si="161"/>
        <v>0</v>
      </c>
      <c r="AZ132" s="17">
        <f t="shared" si="162"/>
        <v>0</v>
      </c>
      <c r="BA132" s="17">
        <f t="shared" si="163"/>
        <v>0</v>
      </c>
      <c r="BB132" s="17">
        <f t="shared" si="164"/>
        <v>0</v>
      </c>
      <c r="BC132" s="17">
        <f t="shared" si="165"/>
        <v>0</v>
      </c>
      <c r="BD132" s="17">
        <f t="shared" si="166"/>
        <v>0</v>
      </c>
      <c r="BE132" s="17">
        <f t="shared" si="167"/>
        <v>0</v>
      </c>
      <c r="BF132" s="17">
        <f t="shared" si="168"/>
        <v>0</v>
      </c>
      <c r="BG132" s="17">
        <f t="shared" si="169"/>
        <v>0</v>
      </c>
      <c r="BH132" s="17">
        <f t="shared" si="170"/>
        <v>0</v>
      </c>
      <c r="BI132" s="17">
        <f t="shared" si="171"/>
        <v>0</v>
      </c>
      <c r="BJ132" s="17">
        <f t="shared" si="172"/>
        <v>0</v>
      </c>
      <c r="BK132" s="17">
        <f t="shared" si="173"/>
        <v>0</v>
      </c>
      <c r="BL132" s="17">
        <f t="shared" si="174"/>
        <v>0</v>
      </c>
      <c r="BM132" s="17">
        <f t="shared" si="175"/>
        <v>0</v>
      </c>
      <c r="BN132" s="17">
        <f t="shared" si="176"/>
        <v>0</v>
      </c>
      <c r="BO132" s="17">
        <f t="shared" si="177"/>
        <v>0</v>
      </c>
      <c r="BP132" s="17">
        <f t="shared" si="178"/>
        <v>0</v>
      </c>
      <c r="BQ132" s="17">
        <f t="shared" si="179"/>
        <v>0</v>
      </c>
      <c r="BR132" s="17">
        <f t="shared" si="180"/>
        <v>0</v>
      </c>
      <c r="BS132" s="17">
        <f t="shared" si="181"/>
        <v>0</v>
      </c>
      <c r="BT132" s="17">
        <f t="shared" si="182"/>
        <v>0</v>
      </c>
      <c r="BU132" s="17">
        <f t="shared" si="183"/>
        <v>0</v>
      </c>
      <c r="BV132" s="17">
        <f t="shared" si="184"/>
        <v>0</v>
      </c>
      <c r="BW132" s="17">
        <f t="shared" si="185"/>
        <v>0</v>
      </c>
      <c r="BX132" s="17">
        <f t="shared" si="186"/>
        <v>0</v>
      </c>
      <c r="BY132" s="17">
        <f t="shared" si="187"/>
        <v>0</v>
      </c>
      <c r="BZ132" s="17">
        <f t="shared" si="188"/>
        <v>0</v>
      </c>
      <c r="CA132" s="17">
        <f t="shared" si="189"/>
        <v>0</v>
      </c>
      <c r="CB132" s="17">
        <f t="shared" si="190"/>
        <v>0</v>
      </c>
      <c r="CC132" s="17">
        <f t="shared" si="191"/>
        <v>0</v>
      </c>
      <c r="CD132" s="17">
        <f t="shared" si="192"/>
        <v>0</v>
      </c>
      <c r="CE132" s="17">
        <f t="shared" si="193"/>
        <v>0</v>
      </c>
      <c r="CF132" s="17">
        <f t="shared" si="194"/>
        <v>0</v>
      </c>
      <c r="CG132" s="17">
        <f t="shared" si="195"/>
        <v>0</v>
      </c>
      <c r="CH132" s="17">
        <f t="shared" si="196"/>
        <v>0</v>
      </c>
      <c r="CI132" s="17">
        <f t="shared" si="197"/>
        <v>0</v>
      </c>
      <c r="CJ132" s="17">
        <f t="shared" si="198"/>
        <v>0</v>
      </c>
      <c r="CK132" s="17">
        <f t="shared" si="199"/>
        <v>0</v>
      </c>
      <c r="CL132" s="17">
        <f t="shared" si="200"/>
        <v>0</v>
      </c>
      <c r="CM132" s="17">
        <f t="shared" si="201"/>
        <v>0</v>
      </c>
      <c r="CN132" s="17">
        <f t="shared" si="202"/>
        <v>0</v>
      </c>
      <c r="CO132" s="17">
        <f t="shared" si="203"/>
        <v>0</v>
      </c>
      <c r="CP132" s="17">
        <f t="shared" si="204"/>
        <v>0</v>
      </c>
      <c r="CQ132" s="17">
        <f t="shared" si="205"/>
        <v>0</v>
      </c>
      <c r="CR132" s="17">
        <f t="shared" si="206"/>
        <v>0</v>
      </c>
      <c r="CS132" s="17">
        <f t="shared" si="207"/>
        <v>0</v>
      </c>
      <c r="CT132" s="17">
        <f t="shared" si="208"/>
        <v>0</v>
      </c>
      <c r="CU132" s="17">
        <f t="shared" si="209"/>
        <v>0</v>
      </c>
      <c r="CV132" s="17">
        <f t="shared" si="210"/>
        <v>0</v>
      </c>
      <c r="CW132" s="17">
        <f t="shared" si="211"/>
        <v>0</v>
      </c>
      <c r="CX132" s="17">
        <f t="shared" si="212"/>
        <v>0</v>
      </c>
      <c r="CY132" s="17">
        <f t="shared" si="213"/>
        <v>0</v>
      </c>
      <c r="CZ132" s="17">
        <f t="shared" si="214"/>
        <v>0</v>
      </c>
      <c r="DA132" s="17">
        <f t="shared" si="215"/>
        <v>0</v>
      </c>
      <c r="DB132" s="17">
        <f t="shared" si="216"/>
        <v>0</v>
      </c>
      <c r="DC132" s="17">
        <f t="shared" si="217"/>
        <v>0</v>
      </c>
      <c r="DD132" s="17">
        <f t="shared" si="218"/>
        <v>0</v>
      </c>
      <c r="DE132" s="17">
        <f t="shared" si="219"/>
        <v>0</v>
      </c>
      <c r="DF132" s="17">
        <f t="shared" si="220"/>
        <v>0</v>
      </c>
      <c r="DG132" s="17">
        <f t="shared" si="221"/>
        <v>0</v>
      </c>
      <c r="DH132" s="17">
        <f t="shared" si="222"/>
        <v>0</v>
      </c>
      <c r="DI132" s="17">
        <f t="shared" si="223"/>
        <v>0</v>
      </c>
      <c r="DJ132" s="17">
        <f t="shared" si="224"/>
        <v>0</v>
      </c>
      <c r="DK132" s="17">
        <f t="shared" si="225"/>
        <v>0</v>
      </c>
      <c r="DL132" s="17">
        <f t="shared" si="226"/>
        <v>0</v>
      </c>
      <c r="DM132" s="17">
        <f t="shared" si="227"/>
        <v>0</v>
      </c>
      <c r="DN132" s="17">
        <f t="shared" si="228"/>
        <v>0</v>
      </c>
      <c r="DO132" s="17">
        <f t="shared" si="229"/>
        <v>0</v>
      </c>
      <c r="DP132" s="17">
        <f t="shared" si="230"/>
        <v>0</v>
      </c>
      <c r="DQ132" s="17">
        <f t="shared" si="231"/>
        <v>0</v>
      </c>
      <c r="DR132" s="17">
        <f t="shared" si="232"/>
        <v>0</v>
      </c>
      <c r="DS132" s="17">
        <f t="shared" si="233"/>
        <v>0</v>
      </c>
      <c r="DT132" s="17">
        <f t="shared" si="234"/>
        <v>0</v>
      </c>
      <c r="DU132" s="17">
        <f t="shared" si="235"/>
        <v>0</v>
      </c>
      <c r="DV132" s="17">
        <f t="shared" si="236"/>
        <v>0</v>
      </c>
      <c r="DW132" s="17">
        <f t="shared" si="237"/>
        <v>0</v>
      </c>
      <c r="DX132" s="17">
        <f t="shared" si="238"/>
        <v>0</v>
      </c>
      <c r="DY132" s="17">
        <f t="shared" si="239"/>
        <v>0</v>
      </c>
      <c r="DZ132" s="17">
        <f t="shared" si="240"/>
        <v>0</v>
      </c>
      <c r="EA132" s="17">
        <f t="shared" si="241"/>
        <v>0</v>
      </c>
      <c r="EB132" s="17">
        <f t="shared" si="242"/>
        <v>0</v>
      </c>
      <c r="EC132" s="17">
        <f t="shared" si="243"/>
        <v>0</v>
      </c>
      <c r="ED132" s="17">
        <f t="shared" si="244"/>
        <v>0</v>
      </c>
      <c r="EE132" s="17">
        <f t="shared" si="245"/>
        <v>0</v>
      </c>
      <c r="EF132" s="17">
        <f t="shared" si="246"/>
        <v>0</v>
      </c>
      <c r="EG132" s="17">
        <f t="shared" si="247"/>
        <v>0</v>
      </c>
      <c r="EH132" s="17">
        <f t="shared" si="248"/>
        <v>0</v>
      </c>
      <c r="EI132" s="17">
        <f t="shared" si="249"/>
        <v>0</v>
      </c>
      <c r="EJ132" s="17">
        <f t="shared" si="250"/>
        <v>0</v>
      </c>
      <c r="EK132" s="17">
        <f t="shared" si="251"/>
        <v>0</v>
      </c>
      <c r="EL132" s="17">
        <f t="shared" si="252"/>
        <v>0</v>
      </c>
      <c r="EM132" s="17">
        <f t="shared" si="253"/>
        <v>0</v>
      </c>
      <c r="EN132" s="17">
        <f t="shared" si="254"/>
        <v>0</v>
      </c>
      <c r="EO132" s="17">
        <f t="shared" si="255"/>
        <v>0</v>
      </c>
      <c r="EP132" s="17">
        <f t="shared" si="256"/>
        <v>0</v>
      </c>
      <c r="EQ132" s="17">
        <f t="shared" si="257"/>
        <v>0</v>
      </c>
      <c r="ER132" s="17">
        <f t="shared" si="258"/>
        <v>0</v>
      </c>
      <c r="ES132" s="17">
        <f t="shared" si="259"/>
        <v>0</v>
      </c>
      <c r="ET132" s="17">
        <f t="shared" si="260"/>
        <v>0</v>
      </c>
      <c r="EU132" s="17">
        <f t="shared" si="261"/>
        <v>0</v>
      </c>
      <c r="EV132" s="17">
        <f t="shared" si="262"/>
        <v>0</v>
      </c>
      <c r="EW132" s="17">
        <f t="shared" si="263"/>
        <v>0</v>
      </c>
      <c r="EX132" s="17">
        <f t="shared" si="264"/>
        <v>0</v>
      </c>
      <c r="EY132" s="17">
        <f t="shared" si="265"/>
        <v>0</v>
      </c>
      <c r="EZ132" s="17">
        <f t="shared" si="266"/>
        <v>0</v>
      </c>
      <c r="FA132" s="17">
        <f t="shared" si="267"/>
        <v>0</v>
      </c>
      <c r="FB132" s="17">
        <f t="shared" si="268"/>
        <v>0</v>
      </c>
      <c r="FC132" s="17">
        <f t="shared" si="269"/>
        <v>0</v>
      </c>
      <c r="FD132" s="17">
        <f t="shared" si="270"/>
        <v>0</v>
      </c>
    </row>
    <row r="133" spans="1:160" x14ac:dyDescent="0.25">
      <c r="A133">
        <v>127</v>
      </c>
      <c r="X133">
        <f t="shared" si="138"/>
        <v>0</v>
      </c>
      <c r="Y133">
        <f t="shared" si="136"/>
        <v>0</v>
      </c>
      <c r="Z133">
        <f t="shared" si="139"/>
        <v>0</v>
      </c>
      <c r="AA133">
        <f t="shared" si="140"/>
        <v>0</v>
      </c>
      <c r="AB133">
        <f t="shared" si="141"/>
        <v>0</v>
      </c>
      <c r="AC133">
        <f t="shared" si="142"/>
        <v>0</v>
      </c>
      <c r="AD133">
        <f t="shared" si="143"/>
        <v>0</v>
      </c>
      <c r="AE133">
        <f t="shared" si="144"/>
        <v>0</v>
      </c>
      <c r="AF133">
        <f t="shared" si="145"/>
        <v>0</v>
      </c>
      <c r="AG133">
        <f t="shared" si="146"/>
        <v>0</v>
      </c>
      <c r="AH133">
        <f t="shared" si="147"/>
        <v>0</v>
      </c>
      <c r="AI133">
        <f t="shared" si="148"/>
        <v>0</v>
      </c>
      <c r="AJ133">
        <f t="shared" si="149"/>
        <v>0</v>
      </c>
      <c r="AK133">
        <f t="shared" si="150"/>
        <v>0</v>
      </c>
      <c r="AL133">
        <f t="shared" si="137"/>
        <v>0</v>
      </c>
      <c r="AN133" s="17">
        <f t="shared" si="151"/>
        <v>0</v>
      </c>
      <c r="AO133" s="17">
        <f t="shared" si="152"/>
        <v>0</v>
      </c>
      <c r="AP133" s="17">
        <f t="shared" si="153"/>
        <v>0</v>
      </c>
      <c r="AQ133" s="17">
        <f t="shared" si="154"/>
        <v>0</v>
      </c>
      <c r="AR133" s="17">
        <f t="shared" si="155"/>
        <v>0</v>
      </c>
      <c r="AS133" s="17">
        <f t="shared" si="156"/>
        <v>0</v>
      </c>
      <c r="AT133" s="17">
        <f t="shared" si="157"/>
        <v>0</v>
      </c>
      <c r="AU133" s="17">
        <f t="shared" si="158"/>
        <v>0</v>
      </c>
      <c r="AW133" s="17">
        <f t="shared" si="159"/>
        <v>0</v>
      </c>
      <c r="AX133" s="17">
        <f t="shared" si="160"/>
        <v>0</v>
      </c>
      <c r="AY133" s="17">
        <f t="shared" si="161"/>
        <v>0</v>
      </c>
      <c r="AZ133" s="17">
        <f t="shared" si="162"/>
        <v>0</v>
      </c>
      <c r="BA133" s="17">
        <f t="shared" si="163"/>
        <v>0</v>
      </c>
      <c r="BB133" s="17">
        <f t="shared" si="164"/>
        <v>0</v>
      </c>
      <c r="BC133" s="17">
        <f t="shared" si="165"/>
        <v>0</v>
      </c>
      <c r="BD133" s="17">
        <f t="shared" si="166"/>
        <v>0</v>
      </c>
      <c r="BE133" s="17">
        <f t="shared" si="167"/>
        <v>0</v>
      </c>
      <c r="BF133" s="17">
        <f t="shared" si="168"/>
        <v>0</v>
      </c>
      <c r="BG133" s="17">
        <f t="shared" si="169"/>
        <v>0</v>
      </c>
      <c r="BH133" s="17">
        <f t="shared" si="170"/>
        <v>0</v>
      </c>
      <c r="BI133" s="17">
        <f t="shared" si="171"/>
        <v>0</v>
      </c>
      <c r="BJ133" s="17">
        <f t="shared" si="172"/>
        <v>0</v>
      </c>
      <c r="BK133" s="17">
        <f t="shared" si="173"/>
        <v>0</v>
      </c>
      <c r="BL133" s="17">
        <f t="shared" si="174"/>
        <v>0</v>
      </c>
      <c r="BM133" s="17">
        <f t="shared" si="175"/>
        <v>0</v>
      </c>
      <c r="BN133" s="17">
        <f t="shared" si="176"/>
        <v>0</v>
      </c>
      <c r="BO133" s="17">
        <f t="shared" si="177"/>
        <v>0</v>
      </c>
      <c r="BP133" s="17">
        <f t="shared" si="178"/>
        <v>0</v>
      </c>
      <c r="BQ133" s="17">
        <f t="shared" si="179"/>
        <v>0</v>
      </c>
      <c r="BR133" s="17">
        <f t="shared" si="180"/>
        <v>0</v>
      </c>
      <c r="BS133" s="17">
        <f t="shared" si="181"/>
        <v>0</v>
      </c>
      <c r="BT133" s="17">
        <f t="shared" si="182"/>
        <v>0</v>
      </c>
      <c r="BU133" s="17">
        <f t="shared" si="183"/>
        <v>0</v>
      </c>
      <c r="BV133" s="17">
        <f t="shared" si="184"/>
        <v>0</v>
      </c>
      <c r="BW133" s="17">
        <f t="shared" si="185"/>
        <v>0</v>
      </c>
      <c r="BX133" s="17">
        <f t="shared" si="186"/>
        <v>0</v>
      </c>
      <c r="BY133" s="17">
        <f t="shared" si="187"/>
        <v>0</v>
      </c>
      <c r="BZ133" s="17">
        <f t="shared" si="188"/>
        <v>0</v>
      </c>
      <c r="CA133" s="17">
        <f t="shared" si="189"/>
        <v>0</v>
      </c>
      <c r="CB133" s="17">
        <f t="shared" si="190"/>
        <v>0</v>
      </c>
      <c r="CC133" s="17">
        <f t="shared" si="191"/>
        <v>0</v>
      </c>
      <c r="CD133" s="17">
        <f t="shared" si="192"/>
        <v>0</v>
      </c>
      <c r="CE133" s="17">
        <f t="shared" si="193"/>
        <v>0</v>
      </c>
      <c r="CF133" s="17">
        <f t="shared" si="194"/>
        <v>0</v>
      </c>
      <c r="CG133" s="17">
        <f t="shared" si="195"/>
        <v>0</v>
      </c>
      <c r="CH133" s="17">
        <f t="shared" si="196"/>
        <v>0</v>
      </c>
      <c r="CI133" s="17">
        <f t="shared" si="197"/>
        <v>0</v>
      </c>
      <c r="CJ133" s="17">
        <f t="shared" si="198"/>
        <v>0</v>
      </c>
      <c r="CK133" s="17">
        <f t="shared" si="199"/>
        <v>0</v>
      </c>
      <c r="CL133" s="17">
        <f t="shared" si="200"/>
        <v>0</v>
      </c>
      <c r="CM133" s="17">
        <f t="shared" si="201"/>
        <v>0</v>
      </c>
      <c r="CN133" s="17">
        <f t="shared" si="202"/>
        <v>0</v>
      </c>
      <c r="CO133" s="17">
        <f t="shared" si="203"/>
        <v>0</v>
      </c>
      <c r="CP133" s="17">
        <f t="shared" si="204"/>
        <v>0</v>
      </c>
      <c r="CQ133" s="17">
        <f t="shared" si="205"/>
        <v>0</v>
      </c>
      <c r="CR133" s="17">
        <f t="shared" si="206"/>
        <v>0</v>
      </c>
      <c r="CS133" s="17">
        <f t="shared" si="207"/>
        <v>0</v>
      </c>
      <c r="CT133" s="17">
        <f t="shared" si="208"/>
        <v>0</v>
      </c>
      <c r="CU133" s="17">
        <f t="shared" si="209"/>
        <v>0</v>
      </c>
      <c r="CV133" s="17">
        <f t="shared" si="210"/>
        <v>0</v>
      </c>
      <c r="CW133" s="17">
        <f t="shared" si="211"/>
        <v>0</v>
      </c>
      <c r="CX133" s="17">
        <f t="shared" si="212"/>
        <v>0</v>
      </c>
      <c r="CY133" s="17">
        <f t="shared" si="213"/>
        <v>0</v>
      </c>
      <c r="CZ133" s="17">
        <f t="shared" si="214"/>
        <v>0</v>
      </c>
      <c r="DA133" s="17">
        <f t="shared" si="215"/>
        <v>0</v>
      </c>
      <c r="DB133" s="17">
        <f t="shared" si="216"/>
        <v>0</v>
      </c>
      <c r="DC133" s="17">
        <f t="shared" si="217"/>
        <v>0</v>
      </c>
      <c r="DD133" s="17">
        <f t="shared" si="218"/>
        <v>0</v>
      </c>
      <c r="DE133" s="17">
        <f t="shared" si="219"/>
        <v>0</v>
      </c>
      <c r="DF133" s="17">
        <f t="shared" si="220"/>
        <v>0</v>
      </c>
      <c r="DG133" s="17">
        <f t="shared" si="221"/>
        <v>0</v>
      </c>
      <c r="DH133" s="17">
        <f t="shared" si="222"/>
        <v>0</v>
      </c>
      <c r="DI133" s="17">
        <f t="shared" si="223"/>
        <v>0</v>
      </c>
      <c r="DJ133" s="17">
        <f t="shared" si="224"/>
        <v>0</v>
      </c>
      <c r="DK133" s="17">
        <f t="shared" si="225"/>
        <v>0</v>
      </c>
      <c r="DL133" s="17">
        <f t="shared" si="226"/>
        <v>0</v>
      </c>
      <c r="DM133" s="17">
        <f t="shared" si="227"/>
        <v>0</v>
      </c>
      <c r="DN133" s="17">
        <f t="shared" si="228"/>
        <v>0</v>
      </c>
      <c r="DO133" s="17">
        <f t="shared" si="229"/>
        <v>0</v>
      </c>
      <c r="DP133" s="17">
        <f t="shared" si="230"/>
        <v>0</v>
      </c>
      <c r="DQ133" s="17">
        <f t="shared" si="231"/>
        <v>0</v>
      </c>
      <c r="DR133" s="17">
        <f t="shared" si="232"/>
        <v>0</v>
      </c>
      <c r="DS133" s="17">
        <f t="shared" si="233"/>
        <v>0</v>
      </c>
      <c r="DT133" s="17">
        <f t="shared" si="234"/>
        <v>0</v>
      </c>
      <c r="DU133" s="17">
        <f t="shared" si="235"/>
        <v>0</v>
      </c>
      <c r="DV133" s="17">
        <f t="shared" si="236"/>
        <v>0</v>
      </c>
      <c r="DW133" s="17">
        <f t="shared" si="237"/>
        <v>0</v>
      </c>
      <c r="DX133" s="17">
        <f t="shared" si="238"/>
        <v>0</v>
      </c>
      <c r="DY133" s="17">
        <f t="shared" si="239"/>
        <v>0</v>
      </c>
      <c r="DZ133" s="17">
        <f t="shared" si="240"/>
        <v>0</v>
      </c>
      <c r="EA133" s="17">
        <f t="shared" si="241"/>
        <v>0</v>
      </c>
      <c r="EB133" s="17">
        <f t="shared" si="242"/>
        <v>0</v>
      </c>
      <c r="EC133" s="17">
        <f t="shared" si="243"/>
        <v>0</v>
      </c>
      <c r="ED133" s="17">
        <f t="shared" si="244"/>
        <v>0</v>
      </c>
      <c r="EE133" s="17">
        <f t="shared" si="245"/>
        <v>0</v>
      </c>
      <c r="EF133" s="17">
        <f t="shared" si="246"/>
        <v>0</v>
      </c>
      <c r="EG133" s="17">
        <f t="shared" si="247"/>
        <v>0</v>
      </c>
      <c r="EH133" s="17">
        <f t="shared" si="248"/>
        <v>0</v>
      </c>
      <c r="EI133" s="17">
        <f t="shared" si="249"/>
        <v>0</v>
      </c>
      <c r="EJ133" s="17">
        <f t="shared" si="250"/>
        <v>0</v>
      </c>
      <c r="EK133" s="17">
        <f t="shared" si="251"/>
        <v>0</v>
      </c>
      <c r="EL133" s="17">
        <f t="shared" si="252"/>
        <v>0</v>
      </c>
      <c r="EM133" s="17">
        <f t="shared" si="253"/>
        <v>0</v>
      </c>
      <c r="EN133" s="17">
        <f t="shared" si="254"/>
        <v>0</v>
      </c>
      <c r="EO133" s="17">
        <f t="shared" si="255"/>
        <v>0</v>
      </c>
      <c r="EP133" s="17">
        <f t="shared" si="256"/>
        <v>0</v>
      </c>
      <c r="EQ133" s="17">
        <f t="shared" si="257"/>
        <v>0</v>
      </c>
      <c r="ER133" s="17">
        <f t="shared" si="258"/>
        <v>0</v>
      </c>
      <c r="ES133" s="17">
        <f t="shared" si="259"/>
        <v>0</v>
      </c>
      <c r="ET133" s="17">
        <f t="shared" si="260"/>
        <v>0</v>
      </c>
      <c r="EU133" s="17">
        <f t="shared" si="261"/>
        <v>0</v>
      </c>
      <c r="EV133" s="17">
        <f t="shared" si="262"/>
        <v>0</v>
      </c>
      <c r="EW133" s="17">
        <f t="shared" si="263"/>
        <v>0</v>
      </c>
      <c r="EX133" s="17">
        <f t="shared" si="264"/>
        <v>0</v>
      </c>
      <c r="EY133" s="17">
        <f t="shared" si="265"/>
        <v>0</v>
      </c>
      <c r="EZ133" s="17">
        <f t="shared" si="266"/>
        <v>0</v>
      </c>
      <c r="FA133" s="17">
        <f t="shared" si="267"/>
        <v>0</v>
      </c>
      <c r="FB133" s="17">
        <f t="shared" si="268"/>
        <v>0</v>
      </c>
      <c r="FC133" s="17">
        <f t="shared" si="269"/>
        <v>0</v>
      </c>
      <c r="FD133" s="17">
        <f t="shared" si="270"/>
        <v>0</v>
      </c>
    </row>
    <row r="134" spans="1:160" x14ac:dyDescent="0.25">
      <c r="A134">
        <v>128</v>
      </c>
      <c r="X134">
        <f t="shared" si="138"/>
        <v>0</v>
      </c>
      <c r="Y134">
        <f t="shared" si="136"/>
        <v>0</v>
      </c>
      <c r="Z134">
        <f t="shared" si="139"/>
        <v>0</v>
      </c>
      <c r="AA134">
        <f t="shared" si="140"/>
        <v>0</v>
      </c>
      <c r="AB134">
        <f t="shared" si="141"/>
        <v>0</v>
      </c>
      <c r="AC134">
        <f t="shared" si="142"/>
        <v>0</v>
      </c>
      <c r="AD134">
        <f t="shared" si="143"/>
        <v>0</v>
      </c>
      <c r="AE134">
        <f t="shared" si="144"/>
        <v>0</v>
      </c>
      <c r="AF134">
        <f t="shared" si="145"/>
        <v>0</v>
      </c>
      <c r="AG134">
        <f t="shared" si="146"/>
        <v>0</v>
      </c>
      <c r="AH134">
        <f t="shared" si="147"/>
        <v>0</v>
      </c>
      <c r="AI134">
        <f t="shared" si="148"/>
        <v>0</v>
      </c>
      <c r="AJ134">
        <f t="shared" si="149"/>
        <v>0</v>
      </c>
      <c r="AK134">
        <f t="shared" si="150"/>
        <v>0</v>
      </c>
      <c r="AL134">
        <f t="shared" si="137"/>
        <v>0</v>
      </c>
      <c r="AN134" s="17">
        <f t="shared" si="151"/>
        <v>0</v>
      </c>
      <c r="AO134" s="17">
        <f t="shared" si="152"/>
        <v>0</v>
      </c>
      <c r="AP134" s="17">
        <f t="shared" si="153"/>
        <v>0</v>
      </c>
      <c r="AQ134" s="17">
        <f t="shared" si="154"/>
        <v>0</v>
      </c>
      <c r="AR134" s="17">
        <f t="shared" si="155"/>
        <v>0</v>
      </c>
      <c r="AS134" s="17">
        <f t="shared" si="156"/>
        <v>0</v>
      </c>
      <c r="AT134" s="17">
        <f t="shared" si="157"/>
        <v>0</v>
      </c>
      <c r="AU134" s="17">
        <f t="shared" si="158"/>
        <v>0</v>
      </c>
      <c r="AW134" s="17">
        <f t="shared" si="159"/>
        <v>0</v>
      </c>
      <c r="AX134" s="17">
        <f t="shared" si="160"/>
        <v>0</v>
      </c>
      <c r="AY134" s="17">
        <f t="shared" si="161"/>
        <v>0</v>
      </c>
      <c r="AZ134" s="17">
        <f t="shared" si="162"/>
        <v>0</v>
      </c>
      <c r="BA134" s="17">
        <f t="shared" si="163"/>
        <v>0</v>
      </c>
      <c r="BB134" s="17">
        <f t="shared" si="164"/>
        <v>0</v>
      </c>
      <c r="BC134" s="17">
        <f t="shared" si="165"/>
        <v>0</v>
      </c>
      <c r="BD134" s="17">
        <f t="shared" si="166"/>
        <v>0</v>
      </c>
      <c r="BE134" s="17">
        <f t="shared" si="167"/>
        <v>0</v>
      </c>
      <c r="BF134" s="17">
        <f t="shared" si="168"/>
        <v>0</v>
      </c>
      <c r="BG134" s="17">
        <f t="shared" si="169"/>
        <v>0</v>
      </c>
      <c r="BH134" s="17">
        <f t="shared" si="170"/>
        <v>0</v>
      </c>
      <c r="BI134" s="17">
        <f t="shared" si="171"/>
        <v>0</v>
      </c>
      <c r="BJ134" s="17">
        <f t="shared" si="172"/>
        <v>0</v>
      </c>
      <c r="BK134" s="17">
        <f t="shared" si="173"/>
        <v>0</v>
      </c>
      <c r="BL134" s="17">
        <f t="shared" si="174"/>
        <v>0</v>
      </c>
      <c r="BM134" s="17">
        <f t="shared" si="175"/>
        <v>0</v>
      </c>
      <c r="BN134" s="17">
        <f t="shared" si="176"/>
        <v>0</v>
      </c>
      <c r="BO134" s="17">
        <f t="shared" si="177"/>
        <v>0</v>
      </c>
      <c r="BP134" s="17">
        <f t="shared" si="178"/>
        <v>0</v>
      </c>
      <c r="BQ134" s="17">
        <f t="shared" si="179"/>
        <v>0</v>
      </c>
      <c r="BR134" s="17">
        <f t="shared" si="180"/>
        <v>0</v>
      </c>
      <c r="BS134" s="17">
        <f t="shared" si="181"/>
        <v>0</v>
      </c>
      <c r="BT134" s="17">
        <f t="shared" si="182"/>
        <v>0</v>
      </c>
      <c r="BU134" s="17">
        <f t="shared" si="183"/>
        <v>0</v>
      </c>
      <c r="BV134" s="17">
        <f t="shared" si="184"/>
        <v>0</v>
      </c>
      <c r="BW134" s="17">
        <f t="shared" si="185"/>
        <v>0</v>
      </c>
      <c r="BX134" s="17">
        <f t="shared" si="186"/>
        <v>0</v>
      </c>
      <c r="BY134" s="17">
        <f t="shared" si="187"/>
        <v>0</v>
      </c>
      <c r="BZ134" s="17">
        <f t="shared" si="188"/>
        <v>0</v>
      </c>
      <c r="CA134" s="17">
        <f t="shared" si="189"/>
        <v>0</v>
      </c>
      <c r="CB134" s="17">
        <f t="shared" si="190"/>
        <v>0</v>
      </c>
      <c r="CC134" s="17">
        <f t="shared" si="191"/>
        <v>0</v>
      </c>
      <c r="CD134" s="17">
        <f t="shared" si="192"/>
        <v>0</v>
      </c>
      <c r="CE134" s="17">
        <f t="shared" si="193"/>
        <v>0</v>
      </c>
      <c r="CF134" s="17">
        <f t="shared" si="194"/>
        <v>0</v>
      </c>
      <c r="CG134" s="17">
        <f t="shared" si="195"/>
        <v>0</v>
      </c>
      <c r="CH134" s="17">
        <f t="shared" si="196"/>
        <v>0</v>
      </c>
      <c r="CI134" s="17">
        <f t="shared" si="197"/>
        <v>0</v>
      </c>
      <c r="CJ134" s="17">
        <f t="shared" si="198"/>
        <v>0</v>
      </c>
      <c r="CK134" s="17">
        <f t="shared" si="199"/>
        <v>0</v>
      </c>
      <c r="CL134" s="17">
        <f t="shared" si="200"/>
        <v>0</v>
      </c>
      <c r="CM134" s="17">
        <f t="shared" si="201"/>
        <v>0</v>
      </c>
      <c r="CN134" s="17">
        <f t="shared" si="202"/>
        <v>0</v>
      </c>
      <c r="CO134" s="17">
        <f t="shared" si="203"/>
        <v>0</v>
      </c>
      <c r="CP134" s="17">
        <f t="shared" si="204"/>
        <v>0</v>
      </c>
      <c r="CQ134" s="17">
        <f t="shared" si="205"/>
        <v>0</v>
      </c>
      <c r="CR134" s="17">
        <f t="shared" si="206"/>
        <v>0</v>
      </c>
      <c r="CS134" s="17">
        <f t="shared" si="207"/>
        <v>0</v>
      </c>
      <c r="CT134" s="17">
        <f t="shared" si="208"/>
        <v>0</v>
      </c>
      <c r="CU134" s="17">
        <f t="shared" si="209"/>
        <v>0</v>
      </c>
      <c r="CV134" s="17">
        <f t="shared" si="210"/>
        <v>0</v>
      </c>
      <c r="CW134" s="17">
        <f t="shared" si="211"/>
        <v>0</v>
      </c>
      <c r="CX134" s="17">
        <f t="shared" si="212"/>
        <v>0</v>
      </c>
      <c r="CY134" s="17">
        <f t="shared" si="213"/>
        <v>0</v>
      </c>
      <c r="CZ134" s="17">
        <f t="shared" si="214"/>
        <v>0</v>
      </c>
      <c r="DA134" s="17">
        <f t="shared" si="215"/>
        <v>0</v>
      </c>
      <c r="DB134" s="17">
        <f t="shared" si="216"/>
        <v>0</v>
      </c>
      <c r="DC134" s="17">
        <f t="shared" si="217"/>
        <v>0</v>
      </c>
      <c r="DD134" s="17">
        <f t="shared" si="218"/>
        <v>0</v>
      </c>
      <c r="DE134" s="17">
        <f t="shared" si="219"/>
        <v>0</v>
      </c>
      <c r="DF134" s="17">
        <f t="shared" si="220"/>
        <v>0</v>
      </c>
      <c r="DG134" s="17">
        <f t="shared" si="221"/>
        <v>0</v>
      </c>
      <c r="DH134" s="17">
        <f t="shared" si="222"/>
        <v>0</v>
      </c>
      <c r="DI134" s="17">
        <f t="shared" si="223"/>
        <v>0</v>
      </c>
      <c r="DJ134" s="17">
        <f t="shared" si="224"/>
        <v>0</v>
      </c>
      <c r="DK134" s="17">
        <f t="shared" si="225"/>
        <v>0</v>
      </c>
      <c r="DL134" s="17">
        <f t="shared" si="226"/>
        <v>0</v>
      </c>
      <c r="DM134" s="17">
        <f t="shared" si="227"/>
        <v>0</v>
      </c>
      <c r="DN134" s="17">
        <f t="shared" si="228"/>
        <v>0</v>
      </c>
      <c r="DO134" s="17">
        <f t="shared" si="229"/>
        <v>0</v>
      </c>
      <c r="DP134" s="17">
        <f t="shared" si="230"/>
        <v>0</v>
      </c>
      <c r="DQ134" s="17">
        <f t="shared" si="231"/>
        <v>0</v>
      </c>
      <c r="DR134" s="17">
        <f t="shared" si="232"/>
        <v>0</v>
      </c>
      <c r="DS134" s="17">
        <f t="shared" si="233"/>
        <v>0</v>
      </c>
      <c r="DT134" s="17">
        <f t="shared" si="234"/>
        <v>0</v>
      </c>
      <c r="DU134" s="17">
        <f t="shared" si="235"/>
        <v>0</v>
      </c>
      <c r="DV134" s="17">
        <f t="shared" si="236"/>
        <v>0</v>
      </c>
      <c r="DW134" s="17">
        <f t="shared" si="237"/>
        <v>0</v>
      </c>
      <c r="DX134" s="17">
        <f t="shared" si="238"/>
        <v>0</v>
      </c>
      <c r="DY134" s="17">
        <f t="shared" si="239"/>
        <v>0</v>
      </c>
      <c r="DZ134" s="17">
        <f t="shared" si="240"/>
        <v>0</v>
      </c>
      <c r="EA134" s="17">
        <f t="shared" si="241"/>
        <v>0</v>
      </c>
      <c r="EB134" s="17">
        <f t="shared" si="242"/>
        <v>0</v>
      </c>
      <c r="EC134" s="17">
        <f t="shared" si="243"/>
        <v>0</v>
      </c>
      <c r="ED134" s="17">
        <f t="shared" si="244"/>
        <v>0</v>
      </c>
      <c r="EE134" s="17">
        <f t="shared" si="245"/>
        <v>0</v>
      </c>
      <c r="EF134" s="17">
        <f t="shared" si="246"/>
        <v>0</v>
      </c>
      <c r="EG134" s="17">
        <f t="shared" si="247"/>
        <v>0</v>
      </c>
      <c r="EH134" s="17">
        <f t="shared" si="248"/>
        <v>0</v>
      </c>
      <c r="EI134" s="17">
        <f t="shared" si="249"/>
        <v>0</v>
      </c>
      <c r="EJ134" s="17">
        <f t="shared" si="250"/>
        <v>0</v>
      </c>
      <c r="EK134" s="17">
        <f t="shared" si="251"/>
        <v>0</v>
      </c>
      <c r="EL134" s="17">
        <f t="shared" si="252"/>
        <v>0</v>
      </c>
      <c r="EM134" s="17">
        <f t="shared" si="253"/>
        <v>0</v>
      </c>
      <c r="EN134" s="17">
        <f t="shared" si="254"/>
        <v>0</v>
      </c>
      <c r="EO134" s="17">
        <f t="shared" si="255"/>
        <v>0</v>
      </c>
      <c r="EP134" s="17">
        <f t="shared" si="256"/>
        <v>0</v>
      </c>
      <c r="EQ134" s="17">
        <f t="shared" si="257"/>
        <v>0</v>
      </c>
      <c r="ER134" s="17">
        <f t="shared" si="258"/>
        <v>0</v>
      </c>
      <c r="ES134" s="17">
        <f t="shared" si="259"/>
        <v>0</v>
      </c>
      <c r="ET134" s="17">
        <f t="shared" si="260"/>
        <v>0</v>
      </c>
      <c r="EU134" s="17">
        <f t="shared" si="261"/>
        <v>0</v>
      </c>
      <c r="EV134" s="17">
        <f t="shared" si="262"/>
        <v>0</v>
      </c>
      <c r="EW134" s="17">
        <f t="shared" si="263"/>
        <v>0</v>
      </c>
      <c r="EX134" s="17">
        <f t="shared" si="264"/>
        <v>0</v>
      </c>
      <c r="EY134" s="17">
        <f t="shared" si="265"/>
        <v>0</v>
      </c>
      <c r="EZ134" s="17">
        <f t="shared" si="266"/>
        <v>0</v>
      </c>
      <c r="FA134" s="17">
        <f t="shared" si="267"/>
        <v>0</v>
      </c>
      <c r="FB134" s="17">
        <f t="shared" si="268"/>
        <v>0</v>
      </c>
      <c r="FC134" s="17">
        <f t="shared" si="269"/>
        <v>0</v>
      </c>
      <c r="FD134" s="17">
        <f t="shared" si="270"/>
        <v>0</v>
      </c>
    </row>
    <row r="135" spans="1:160" x14ac:dyDescent="0.25">
      <c r="A135">
        <v>129</v>
      </c>
      <c r="X135">
        <f t="shared" si="138"/>
        <v>0</v>
      </c>
      <c r="Y135">
        <f t="shared" ref="Y135:Y198" si="271">IF($B135&lt;&gt;"STM",0,(IF(AND($C135&gt;=2,$C135&lt;=10,$D135&lt;=3),(IF($F135=1,11,1)),(IF(AND($C135&gt;=10,$D135&lt;=3),(IF($F135=1,12,2)),(IF(AND($C135&gt;=10,$D135&gt;=3,$D135&lt;=6),(IF($F135=1,13,3)),(IF($F135=1,14,4)))))))))</f>
        <v>0</v>
      </c>
      <c r="Z135">
        <f t="shared" si="139"/>
        <v>0</v>
      </c>
      <c r="AA135">
        <f t="shared" si="140"/>
        <v>0</v>
      </c>
      <c r="AB135">
        <f t="shared" si="141"/>
        <v>0</v>
      </c>
      <c r="AC135">
        <f t="shared" si="142"/>
        <v>0</v>
      </c>
      <c r="AD135">
        <f t="shared" si="143"/>
        <v>0</v>
      </c>
      <c r="AE135">
        <f t="shared" si="144"/>
        <v>0</v>
      </c>
      <c r="AF135">
        <f t="shared" si="145"/>
        <v>0</v>
      </c>
      <c r="AG135">
        <f t="shared" si="146"/>
        <v>0</v>
      </c>
      <c r="AH135">
        <f t="shared" si="147"/>
        <v>0</v>
      </c>
      <c r="AI135">
        <f t="shared" si="148"/>
        <v>0</v>
      </c>
      <c r="AJ135">
        <f t="shared" si="149"/>
        <v>0</v>
      </c>
      <c r="AK135">
        <f t="shared" si="150"/>
        <v>0</v>
      </c>
      <c r="AL135">
        <f t="shared" ref="AL135:AL198" si="272">IF(AND(COUNTA(B135)=1,SUM(X135:AK135)=0),4,0)</f>
        <v>0</v>
      </c>
      <c r="AN135" s="17">
        <f t="shared" si="151"/>
        <v>0</v>
      </c>
      <c r="AO135" s="17">
        <f t="shared" si="152"/>
        <v>0</v>
      </c>
      <c r="AP135" s="17">
        <f t="shared" si="153"/>
        <v>0</v>
      </c>
      <c r="AQ135" s="17">
        <f t="shared" si="154"/>
        <v>0</v>
      </c>
      <c r="AR135" s="17">
        <f t="shared" si="155"/>
        <v>0</v>
      </c>
      <c r="AS135" s="17">
        <f t="shared" si="156"/>
        <v>0</v>
      </c>
      <c r="AT135" s="17">
        <f t="shared" si="157"/>
        <v>0</v>
      </c>
      <c r="AU135" s="17">
        <f t="shared" si="158"/>
        <v>0</v>
      </c>
      <c r="AW135" s="17">
        <f t="shared" si="159"/>
        <v>0</v>
      </c>
      <c r="AX135" s="17">
        <f t="shared" si="160"/>
        <v>0</v>
      </c>
      <c r="AY135" s="17">
        <f t="shared" si="161"/>
        <v>0</v>
      </c>
      <c r="AZ135" s="17">
        <f t="shared" si="162"/>
        <v>0</v>
      </c>
      <c r="BA135" s="17">
        <f t="shared" si="163"/>
        <v>0</v>
      </c>
      <c r="BB135" s="17">
        <f t="shared" si="164"/>
        <v>0</v>
      </c>
      <c r="BC135" s="17">
        <f t="shared" si="165"/>
        <v>0</v>
      </c>
      <c r="BD135" s="17">
        <f t="shared" si="166"/>
        <v>0</v>
      </c>
      <c r="BE135" s="17">
        <f t="shared" si="167"/>
        <v>0</v>
      </c>
      <c r="BF135" s="17">
        <f t="shared" si="168"/>
        <v>0</v>
      </c>
      <c r="BG135" s="17">
        <f t="shared" si="169"/>
        <v>0</v>
      </c>
      <c r="BH135" s="17">
        <f t="shared" si="170"/>
        <v>0</v>
      </c>
      <c r="BI135" s="17">
        <f t="shared" si="171"/>
        <v>0</v>
      </c>
      <c r="BJ135" s="17">
        <f t="shared" si="172"/>
        <v>0</v>
      </c>
      <c r="BK135" s="17">
        <f t="shared" si="173"/>
        <v>0</v>
      </c>
      <c r="BL135" s="17">
        <f t="shared" si="174"/>
        <v>0</v>
      </c>
      <c r="BM135" s="17">
        <f t="shared" si="175"/>
        <v>0</v>
      </c>
      <c r="BN135" s="17">
        <f t="shared" si="176"/>
        <v>0</v>
      </c>
      <c r="BO135" s="17">
        <f t="shared" si="177"/>
        <v>0</v>
      </c>
      <c r="BP135" s="17">
        <f t="shared" si="178"/>
        <v>0</v>
      </c>
      <c r="BQ135" s="17">
        <f t="shared" si="179"/>
        <v>0</v>
      </c>
      <c r="BR135" s="17">
        <f t="shared" si="180"/>
        <v>0</v>
      </c>
      <c r="BS135" s="17">
        <f t="shared" si="181"/>
        <v>0</v>
      </c>
      <c r="BT135" s="17">
        <f t="shared" si="182"/>
        <v>0</v>
      </c>
      <c r="BU135" s="17">
        <f t="shared" si="183"/>
        <v>0</v>
      </c>
      <c r="BV135" s="17">
        <f t="shared" si="184"/>
        <v>0</v>
      </c>
      <c r="BW135" s="17">
        <f t="shared" si="185"/>
        <v>0</v>
      </c>
      <c r="BX135" s="17">
        <f t="shared" si="186"/>
        <v>0</v>
      </c>
      <c r="BY135" s="17">
        <f t="shared" si="187"/>
        <v>0</v>
      </c>
      <c r="BZ135" s="17">
        <f t="shared" si="188"/>
        <v>0</v>
      </c>
      <c r="CA135" s="17">
        <f t="shared" si="189"/>
        <v>0</v>
      </c>
      <c r="CB135" s="17">
        <f t="shared" si="190"/>
        <v>0</v>
      </c>
      <c r="CC135" s="17">
        <f t="shared" si="191"/>
        <v>0</v>
      </c>
      <c r="CD135" s="17">
        <f t="shared" si="192"/>
        <v>0</v>
      </c>
      <c r="CE135" s="17">
        <f t="shared" si="193"/>
        <v>0</v>
      </c>
      <c r="CF135" s="17">
        <f t="shared" si="194"/>
        <v>0</v>
      </c>
      <c r="CG135" s="17">
        <f t="shared" si="195"/>
        <v>0</v>
      </c>
      <c r="CH135" s="17">
        <f t="shared" si="196"/>
        <v>0</v>
      </c>
      <c r="CI135" s="17">
        <f t="shared" si="197"/>
        <v>0</v>
      </c>
      <c r="CJ135" s="17">
        <f t="shared" si="198"/>
        <v>0</v>
      </c>
      <c r="CK135" s="17">
        <f t="shared" si="199"/>
        <v>0</v>
      </c>
      <c r="CL135" s="17">
        <f t="shared" si="200"/>
        <v>0</v>
      </c>
      <c r="CM135" s="17">
        <f t="shared" si="201"/>
        <v>0</v>
      </c>
      <c r="CN135" s="17">
        <f t="shared" si="202"/>
        <v>0</v>
      </c>
      <c r="CO135" s="17">
        <f t="shared" si="203"/>
        <v>0</v>
      </c>
      <c r="CP135" s="17">
        <f t="shared" si="204"/>
        <v>0</v>
      </c>
      <c r="CQ135" s="17">
        <f t="shared" si="205"/>
        <v>0</v>
      </c>
      <c r="CR135" s="17">
        <f t="shared" si="206"/>
        <v>0</v>
      </c>
      <c r="CS135" s="17">
        <f t="shared" si="207"/>
        <v>0</v>
      </c>
      <c r="CT135" s="17">
        <f t="shared" si="208"/>
        <v>0</v>
      </c>
      <c r="CU135" s="17">
        <f t="shared" si="209"/>
        <v>0</v>
      </c>
      <c r="CV135" s="17">
        <f t="shared" si="210"/>
        <v>0</v>
      </c>
      <c r="CW135" s="17">
        <f t="shared" si="211"/>
        <v>0</v>
      </c>
      <c r="CX135" s="17">
        <f t="shared" si="212"/>
        <v>0</v>
      </c>
      <c r="CY135" s="17">
        <f t="shared" si="213"/>
        <v>0</v>
      </c>
      <c r="CZ135" s="17">
        <f t="shared" si="214"/>
        <v>0</v>
      </c>
      <c r="DA135" s="17">
        <f t="shared" si="215"/>
        <v>0</v>
      </c>
      <c r="DB135" s="17">
        <f t="shared" si="216"/>
        <v>0</v>
      </c>
      <c r="DC135" s="17">
        <f t="shared" si="217"/>
        <v>0</v>
      </c>
      <c r="DD135" s="17">
        <f t="shared" si="218"/>
        <v>0</v>
      </c>
      <c r="DE135" s="17">
        <f t="shared" si="219"/>
        <v>0</v>
      </c>
      <c r="DF135" s="17">
        <f t="shared" si="220"/>
        <v>0</v>
      </c>
      <c r="DG135" s="17">
        <f t="shared" si="221"/>
        <v>0</v>
      </c>
      <c r="DH135" s="17">
        <f t="shared" si="222"/>
        <v>0</v>
      </c>
      <c r="DI135" s="17">
        <f t="shared" si="223"/>
        <v>0</v>
      </c>
      <c r="DJ135" s="17">
        <f t="shared" si="224"/>
        <v>0</v>
      </c>
      <c r="DK135" s="17">
        <f t="shared" si="225"/>
        <v>0</v>
      </c>
      <c r="DL135" s="17">
        <f t="shared" si="226"/>
        <v>0</v>
      </c>
      <c r="DM135" s="17">
        <f t="shared" si="227"/>
        <v>0</v>
      </c>
      <c r="DN135" s="17">
        <f t="shared" si="228"/>
        <v>0</v>
      </c>
      <c r="DO135" s="17">
        <f t="shared" si="229"/>
        <v>0</v>
      </c>
      <c r="DP135" s="17">
        <f t="shared" si="230"/>
        <v>0</v>
      </c>
      <c r="DQ135" s="17">
        <f t="shared" si="231"/>
        <v>0</v>
      </c>
      <c r="DR135" s="17">
        <f t="shared" si="232"/>
        <v>0</v>
      </c>
      <c r="DS135" s="17">
        <f t="shared" si="233"/>
        <v>0</v>
      </c>
      <c r="DT135" s="17">
        <f t="shared" si="234"/>
        <v>0</v>
      </c>
      <c r="DU135" s="17">
        <f t="shared" si="235"/>
        <v>0</v>
      </c>
      <c r="DV135" s="17">
        <f t="shared" si="236"/>
        <v>0</v>
      </c>
      <c r="DW135" s="17">
        <f t="shared" si="237"/>
        <v>0</v>
      </c>
      <c r="DX135" s="17">
        <f t="shared" si="238"/>
        <v>0</v>
      </c>
      <c r="DY135" s="17">
        <f t="shared" si="239"/>
        <v>0</v>
      </c>
      <c r="DZ135" s="17">
        <f t="shared" si="240"/>
        <v>0</v>
      </c>
      <c r="EA135" s="17">
        <f t="shared" si="241"/>
        <v>0</v>
      </c>
      <c r="EB135" s="17">
        <f t="shared" si="242"/>
        <v>0</v>
      </c>
      <c r="EC135" s="17">
        <f t="shared" si="243"/>
        <v>0</v>
      </c>
      <c r="ED135" s="17">
        <f t="shared" si="244"/>
        <v>0</v>
      </c>
      <c r="EE135" s="17">
        <f t="shared" si="245"/>
        <v>0</v>
      </c>
      <c r="EF135" s="17">
        <f t="shared" si="246"/>
        <v>0</v>
      </c>
      <c r="EG135" s="17">
        <f t="shared" si="247"/>
        <v>0</v>
      </c>
      <c r="EH135" s="17">
        <f t="shared" si="248"/>
        <v>0</v>
      </c>
      <c r="EI135" s="17">
        <f t="shared" si="249"/>
        <v>0</v>
      </c>
      <c r="EJ135" s="17">
        <f t="shared" si="250"/>
        <v>0</v>
      </c>
      <c r="EK135" s="17">
        <f t="shared" si="251"/>
        <v>0</v>
      </c>
      <c r="EL135" s="17">
        <f t="shared" si="252"/>
        <v>0</v>
      </c>
      <c r="EM135" s="17">
        <f t="shared" si="253"/>
        <v>0</v>
      </c>
      <c r="EN135" s="17">
        <f t="shared" si="254"/>
        <v>0</v>
      </c>
      <c r="EO135" s="17">
        <f t="shared" si="255"/>
        <v>0</v>
      </c>
      <c r="EP135" s="17">
        <f t="shared" si="256"/>
        <v>0</v>
      </c>
      <c r="EQ135" s="17">
        <f t="shared" si="257"/>
        <v>0</v>
      </c>
      <c r="ER135" s="17">
        <f t="shared" si="258"/>
        <v>0</v>
      </c>
      <c r="ES135" s="17">
        <f t="shared" si="259"/>
        <v>0</v>
      </c>
      <c r="ET135" s="17">
        <f t="shared" si="260"/>
        <v>0</v>
      </c>
      <c r="EU135" s="17">
        <f t="shared" si="261"/>
        <v>0</v>
      </c>
      <c r="EV135" s="17">
        <f t="shared" si="262"/>
        <v>0</v>
      </c>
      <c r="EW135" s="17">
        <f t="shared" si="263"/>
        <v>0</v>
      </c>
      <c r="EX135" s="17">
        <f t="shared" si="264"/>
        <v>0</v>
      </c>
      <c r="EY135" s="17">
        <f t="shared" si="265"/>
        <v>0</v>
      </c>
      <c r="EZ135" s="17">
        <f t="shared" si="266"/>
        <v>0</v>
      </c>
      <c r="FA135" s="17">
        <f t="shared" si="267"/>
        <v>0</v>
      </c>
      <c r="FB135" s="17">
        <f t="shared" si="268"/>
        <v>0</v>
      </c>
      <c r="FC135" s="17">
        <f t="shared" si="269"/>
        <v>0</v>
      </c>
      <c r="FD135" s="17">
        <f t="shared" si="270"/>
        <v>0</v>
      </c>
    </row>
    <row r="136" spans="1:160" x14ac:dyDescent="0.25">
      <c r="A136">
        <v>130</v>
      </c>
      <c r="X136">
        <f t="shared" ref="X136:X199" si="273">IF($B136&lt;&gt;"BF",0,(IF(AND($C136&gt;=2,$C136&lt;=10,$D136&lt;=3),(IF($F136=1,11,1)),(IF(AND($C136&gt;=10,$D136&lt;=3),(IF($F136=1,12,2)),(IF(AND($C136&gt;=10,$D136&gt;=3,$D136&lt;=6),(IF($F136=1,13,3)),(IF($F136=1,14,4)))))))))</f>
        <v>0</v>
      </c>
      <c r="Y136">
        <f t="shared" si="271"/>
        <v>0</v>
      </c>
      <c r="Z136">
        <f t="shared" ref="Z136:Z199" si="274">IF($B136&lt;&gt;"RM",0,(IF(AND($C136&gt;=2,$C136&lt;=10,$D136&lt;=3),(IF($F136=1,11,1)),(IF(AND($C136&gt;=10,$D136&lt;=3),(IF($F136=1,12,2)),(IF(AND($C136&gt;=10,$D136&gt;=3,$D136&lt;=6),(IF($F136=1,13,3)),(IF($F136=1,14,4)))))))))</f>
        <v>0</v>
      </c>
      <c r="AA136">
        <f t="shared" ref="AA136:AA199" si="275">IF($B136&lt;&gt;"SM",0,(IF(AND($C136&gt;=2,$C136&lt;=10,$D136&lt;=3),(IF($F136=1,11,1)),(IF(AND($C136&gt;=10,$D136&lt;=3),(IF($F136=1,12,2)),(IF(AND($C136&gt;=10,$D136&gt;=3,$D136&lt;=6),(IF($F136=1,13,3)),(IF($F136=1,14,4)))))))))</f>
        <v>0</v>
      </c>
      <c r="AB136">
        <f t="shared" ref="AB136:AB199" si="276">IF($B136&lt;&gt;"YB",0,(IF(AND($C136&gt;=2,$C136&lt;=10,$D136&lt;=3),(IF($F136=1,11,1)),(IF(AND($C136&gt;=10,$D136&lt;=3),(IF($F136=1,12,2)),(IF(AND($C136&gt;=10,$D136&gt;=3,$D136&lt;=6),(IF($F136=1,13,3)),(IF($F136=1,14,4)))))))))</f>
        <v>0</v>
      </c>
      <c r="AC136">
        <f t="shared" ref="AC136:AC199" si="277">IF($B136&lt;&gt;"WB",0,(IF(AND($C136&gt;=2,$C136&lt;=10,$D136&lt;=3),(IF($F136=1,11,1)),(IF(AND($C136&gt;=10,$D136&lt;=3),(IF($F136=1,12,2)),(IF(AND($C136&gt;=10,$D136&gt;=3,$D136&lt;=6),(IF($F136=1,13,3)),(IF($F136=1,14,4)))))))))</f>
        <v>0</v>
      </c>
      <c r="AD136">
        <f t="shared" ref="AD136:AD199" si="278">IF($B136&lt;&gt;"BE",0,(IF(AND($C136&gt;=2,$C136&lt;=10,$D136&lt;=3),(IF($F136=1,11,1)),(IF(AND($C136&gt;=10,$D136&lt;=3),(IF($F136=1,12,2)),(IF(AND($C136&gt;=10,$D136&gt;=3,$D136&lt;=6),(IF($F136=1,13,3)),(IF($F136=1,14,4)))))))))</f>
        <v>0</v>
      </c>
      <c r="AE136">
        <f t="shared" ref="AE136:AE199" si="279">IF($B136&lt;&gt;"ASH",0,(IF(AND($C136&gt;=2,$C136&lt;=10,$D136&lt;=3),(IF($F136=1,11,1)),(IF(AND($C136&gt;=10,$D136&lt;=3),(IF($F136=1,12,2)),(IF(AND($C136&gt;=10,$D136&gt;=3,$D136&lt;=6),(IF($F136=1,13,3)),(IF($F136=1,14,4)))))))))</f>
        <v>0</v>
      </c>
      <c r="AF136">
        <f t="shared" ref="AF136:AF199" si="280">IF($B136&lt;&gt;"HH",0,(IF(AND($C136&gt;=2,$C136&lt;=10,$D136&lt;=3),(IF($F136=1,11,1)),(IF(AND($C136&gt;=10,$D136&lt;=3),(IF($F136=1,12,2)),(IF(AND($C136&gt;=10,$D136&gt;=3,$D136&lt;=6),(IF($F136=1,13,3)),(IF($F136=1,14,4)))))))))</f>
        <v>0</v>
      </c>
      <c r="AG136">
        <f t="shared" ref="AG136:AG199" si="281">IF($B136&lt;&gt;"RS",0,(IF(AND($C136&gt;=2,$C136&lt;=10,$D136&lt;=3),(IF($F136=1,11,1)),(IF(AND($C136&gt;=10,$D136&lt;=3),(IF($F136=1,12,2)),(IF(AND($C136&gt;=10,$D136&gt;=3,$D136&lt;=6),(IF($F136=1,13,3)),(IF($F136=1,14,4)))))))))</f>
        <v>0</v>
      </c>
      <c r="AH136">
        <f t="shared" ref="AH136:AH199" si="282">IF($B136&lt;&gt;"ASP",0,(IF(AND($C136&gt;=2,$C136&lt;=10,$D136&lt;=3),(IF($F136=1,11,1)),(IF(AND($C136&gt;=10,$D136&lt;=3),(IF($F136=1,12,2)),(IF(AND($C136&gt;=10,$D136&gt;=3,$D136&lt;=6),(IF($F136=1,13,3)),(IF($F136=1,14,4)))))))))</f>
        <v>0</v>
      </c>
      <c r="AI136">
        <f t="shared" ref="AI136:AI199" si="283">IF($B136&lt;&gt;"PC",0,(IF(AND($C136&gt;=2,$C136&lt;=10,$D136&lt;=3),(IF($F136=1,11,1)),(IF(AND($C136&gt;=10,$D136&lt;=3),(IF($F136=1,12,2)),(IF(AND($C136&gt;=10,$D136&gt;=3,$D136&lt;=6),(IF($F136=1,13,3)),(IF($F136=1,14,4)))))))))</f>
        <v>0</v>
      </c>
      <c r="AJ136">
        <f t="shared" ref="AJ136:AJ199" si="284">IF($B136&lt;&gt;"HEM",0,(IF(AND($C136&gt;=2,$C136&lt;=10,$D136&lt;=3),(IF($F136=1,11,1)),(IF(AND($C136&gt;=10,$D136&lt;=3),(IF($F136=1,12,2)),(IF(AND($C136&gt;=10,$D136&gt;=3,$D136&lt;=6),(IF($F136=1,13,3)),(IF($F136=1,14,4)))))))))</f>
        <v>0</v>
      </c>
      <c r="AK136">
        <f t="shared" ref="AK136:AK199" si="285">IF($B136&lt;&gt;"UNK",0,(IF(AND($C136&gt;=2,$C136&lt;=10,$D136&lt;=3),(IF($F136=1,11,1)),(IF(AND($C136&gt;=10,$D136&lt;=3),(IF($F136=1,12,2)),(IF(AND($C136&gt;=10,$D136&gt;=3,$D136&lt;=6),(IF($F136=1,13,3)),(IF($F136=1,14,4)))))))))</f>
        <v>0</v>
      </c>
      <c r="AL136">
        <f t="shared" si="272"/>
        <v>0</v>
      </c>
      <c r="AN136" s="17">
        <f t="shared" ref="AN136:AN199" si="286">IF(SUM($X136:$AL136)=1,PI()*($C136/2)^2,0)</f>
        <v>0</v>
      </c>
      <c r="AO136" s="17">
        <f t="shared" ref="AO136:AO199" si="287">IF(SUM($X136:$AL136)=2,PI()*($C136/2)^2,0)</f>
        <v>0</v>
      </c>
      <c r="AP136" s="17">
        <f t="shared" ref="AP136:AP199" si="288">IF(SUM($X136:$AL136)=3,PI()*($C136/2)^2,0)</f>
        <v>0</v>
      </c>
      <c r="AQ136" s="17">
        <f t="shared" ref="AQ136:AQ199" si="289">IF(SUM($X136:$AL136)=4,PI()*($C136/2)^2,0)</f>
        <v>0</v>
      </c>
      <c r="AR136" s="17">
        <f t="shared" ref="AR136:AR199" si="290">IF(SUM($X136:$AL136)=11,PI()*($C136/2)^2,0)</f>
        <v>0</v>
      </c>
      <c r="AS136" s="17">
        <f t="shared" ref="AS136:AS199" si="291">IF(SUM($X136:$AL136)=12,PI()*($C136/2)^2,0)</f>
        <v>0</v>
      </c>
      <c r="AT136" s="17">
        <f t="shared" ref="AT136:AT199" si="292">IF(SUM($X136:$AL136)=13,PI()*($C136/2)^2,0)</f>
        <v>0</v>
      </c>
      <c r="AU136" s="17">
        <f t="shared" ref="AU136:AU199" si="293">IF(SUM($X136:$AL136)=14,PI()*($C136/2)^2,0)</f>
        <v>0</v>
      </c>
      <c r="AW136" s="17">
        <f t="shared" ref="AW136:AW199" si="294">IF($X136=1,$AN136,0)</f>
        <v>0</v>
      </c>
      <c r="AX136" s="17">
        <f t="shared" ref="AX136:AX199" si="295">IF($X136=2,$AO136,0)</f>
        <v>0</v>
      </c>
      <c r="AY136" s="17">
        <f t="shared" ref="AY136:AY199" si="296">IF($X136=3,$AP136,0)</f>
        <v>0</v>
      </c>
      <c r="AZ136" s="17">
        <f t="shared" ref="AZ136:AZ199" si="297">IF($X136=4,$AQ136,0)</f>
        <v>0</v>
      </c>
      <c r="BA136" s="17">
        <f t="shared" ref="BA136:BA199" si="298">IF($X136=11,$AR136,0)</f>
        <v>0</v>
      </c>
      <c r="BB136" s="17">
        <f t="shared" ref="BB136:BB199" si="299">IF($X136=12,$AS136,0)</f>
        <v>0</v>
      </c>
      <c r="BC136" s="17">
        <f t="shared" ref="BC136:BC199" si="300">IF($X136=13,$AT136,0)</f>
        <v>0</v>
      </c>
      <c r="BD136" s="17">
        <f t="shared" ref="BD136:BD199" si="301">IF($X136=14,$AU136,0)</f>
        <v>0</v>
      </c>
      <c r="BE136" s="17">
        <f t="shared" ref="BE136:BE199" si="302">IF($Y136=1,$AN136,0)</f>
        <v>0</v>
      </c>
      <c r="BF136" s="17">
        <f t="shared" ref="BF136:BF199" si="303">IF($Y136=2,$AO136,0)</f>
        <v>0</v>
      </c>
      <c r="BG136" s="17">
        <f t="shared" ref="BG136:BG199" si="304">IF($Y136=3,$AP136,0)</f>
        <v>0</v>
      </c>
      <c r="BH136" s="17">
        <f t="shared" ref="BH136:BH199" si="305">IF($Y136=4,$AQ136,0)</f>
        <v>0</v>
      </c>
      <c r="BI136" s="17">
        <f t="shared" ref="BI136:BI199" si="306">IF($Y136=11,$AR136,0)</f>
        <v>0</v>
      </c>
      <c r="BJ136" s="17">
        <f t="shared" ref="BJ136:BJ199" si="307">IF($Y136=12,$AS136,0)</f>
        <v>0</v>
      </c>
      <c r="BK136" s="17">
        <f t="shared" ref="BK136:BK199" si="308">IF($Y136=13,$AT136,0)</f>
        <v>0</v>
      </c>
      <c r="BL136" s="17">
        <f t="shared" ref="BL136:BL199" si="309">IF($Y136=14,$AU136,0)</f>
        <v>0</v>
      </c>
      <c r="BM136" s="17">
        <f t="shared" ref="BM136:BM199" si="310">IF($Z136=1,$AN136,0)</f>
        <v>0</v>
      </c>
      <c r="BN136" s="17">
        <f t="shared" ref="BN136:BN199" si="311">IF($Z136=2,$AO136,0)</f>
        <v>0</v>
      </c>
      <c r="BO136" s="17">
        <f t="shared" ref="BO136:BO199" si="312">IF($Z136=3,$AP136,0)</f>
        <v>0</v>
      </c>
      <c r="BP136" s="17">
        <f t="shared" ref="BP136:BP199" si="313">IF($Z136=4,$AQ136,0)</f>
        <v>0</v>
      </c>
      <c r="BQ136" s="17">
        <f t="shared" ref="BQ136:BQ199" si="314">IF($Z136=11,$AR136,0)</f>
        <v>0</v>
      </c>
      <c r="BR136" s="17">
        <f t="shared" ref="BR136:BR199" si="315">IF($Z136=12,$AS136,0)</f>
        <v>0</v>
      </c>
      <c r="BS136" s="17">
        <f t="shared" ref="BS136:BS199" si="316">IF($Z136=13,$AT136,0)</f>
        <v>0</v>
      </c>
      <c r="BT136" s="17">
        <f t="shared" ref="BT136:BT199" si="317">IF($Z136=14,$AU136,0)</f>
        <v>0</v>
      </c>
      <c r="BU136" s="17">
        <f t="shared" ref="BU136:BU199" si="318">IF($AA136=1,$AN136,0)</f>
        <v>0</v>
      </c>
      <c r="BV136" s="17">
        <f t="shared" ref="BV136:BV199" si="319">IF($AA136=2,$AO136,0)</f>
        <v>0</v>
      </c>
      <c r="BW136" s="17">
        <f t="shared" ref="BW136:BW199" si="320">IF($AA136=3,$AP136,0)</f>
        <v>0</v>
      </c>
      <c r="BX136" s="17">
        <f t="shared" ref="BX136:BX199" si="321">IF($AA136=4,$AQ136,0)</f>
        <v>0</v>
      </c>
      <c r="BY136" s="17">
        <f t="shared" ref="BY136:BY199" si="322">IF($AA136=11,$AR136,0)</f>
        <v>0</v>
      </c>
      <c r="BZ136" s="17">
        <f t="shared" ref="BZ136:BZ199" si="323">IF($AA136=12,$AS136,0)</f>
        <v>0</v>
      </c>
      <c r="CA136" s="17">
        <f t="shared" ref="CA136:CA199" si="324">IF($AA136=13,$AT136,0)</f>
        <v>0</v>
      </c>
      <c r="CB136" s="17">
        <f t="shared" ref="CB136:CB199" si="325">IF($AA136=14,$AU136,0)</f>
        <v>0</v>
      </c>
      <c r="CC136" s="17">
        <f t="shared" ref="CC136:CC199" si="326">IF($AB136=1,$AN136,0)</f>
        <v>0</v>
      </c>
      <c r="CD136" s="17">
        <f t="shared" ref="CD136:CD199" si="327">IF($AB136=2,$AO136,0)</f>
        <v>0</v>
      </c>
      <c r="CE136" s="17">
        <f t="shared" ref="CE136:CE199" si="328">IF($AB136=3,$AP136,0)</f>
        <v>0</v>
      </c>
      <c r="CF136" s="17">
        <f t="shared" ref="CF136:CF199" si="329">IF($AB136=4,$AQ136,0)</f>
        <v>0</v>
      </c>
      <c r="CG136" s="17">
        <f t="shared" ref="CG136:CG199" si="330">IF($AB136=11,$AR136,0)</f>
        <v>0</v>
      </c>
      <c r="CH136" s="17">
        <f t="shared" ref="CH136:CH199" si="331">IF($AB136=12,$AS136,0)</f>
        <v>0</v>
      </c>
      <c r="CI136" s="17">
        <f t="shared" ref="CI136:CI199" si="332">IF($AB136=13,$AT136,0)</f>
        <v>0</v>
      </c>
      <c r="CJ136" s="17">
        <f t="shared" ref="CJ136:CJ199" si="333">IF($AB136=14,$AU136,0)</f>
        <v>0</v>
      </c>
      <c r="CK136" s="17">
        <f t="shared" ref="CK136:CK199" si="334">IF($AC136=1,$AN136,0)</f>
        <v>0</v>
      </c>
      <c r="CL136" s="17">
        <f t="shared" ref="CL136:CL199" si="335">IF($AC136=2,$AO136,0)</f>
        <v>0</v>
      </c>
      <c r="CM136" s="17">
        <f t="shared" ref="CM136:CM199" si="336">IF($AC136=3,$AP136,0)</f>
        <v>0</v>
      </c>
      <c r="CN136" s="17">
        <f t="shared" ref="CN136:CN199" si="337">IF($AC136=4,$AQ136,0)</f>
        <v>0</v>
      </c>
      <c r="CO136" s="17">
        <f t="shared" ref="CO136:CO199" si="338">IF($AC136=11,$AR136,0)</f>
        <v>0</v>
      </c>
      <c r="CP136" s="17">
        <f t="shared" ref="CP136:CP199" si="339">IF($AC136=12,$AS136,0)</f>
        <v>0</v>
      </c>
      <c r="CQ136" s="17">
        <f t="shared" ref="CQ136:CQ199" si="340">IF($AC136=13,$AT136,0)</f>
        <v>0</v>
      </c>
      <c r="CR136" s="17">
        <f t="shared" ref="CR136:CR199" si="341">IF($AC136=14,$AU136,0)</f>
        <v>0</v>
      </c>
      <c r="CS136" s="17">
        <f t="shared" ref="CS136:CS199" si="342">IF($AD136=1,$AN136,0)</f>
        <v>0</v>
      </c>
      <c r="CT136" s="17">
        <f t="shared" ref="CT136:CT199" si="343">IF($AD136=2,$AO136,0)</f>
        <v>0</v>
      </c>
      <c r="CU136" s="17">
        <f t="shared" ref="CU136:CU199" si="344">IF($AD136=3,$AP136,0)</f>
        <v>0</v>
      </c>
      <c r="CV136" s="17">
        <f t="shared" ref="CV136:CV199" si="345">IF($AD136=4,$AQ136,0)</f>
        <v>0</v>
      </c>
      <c r="CW136" s="17">
        <f t="shared" ref="CW136:CW199" si="346">IF($AD136=11,$AR136,0)</f>
        <v>0</v>
      </c>
      <c r="CX136" s="17">
        <f t="shared" ref="CX136:CX199" si="347">IF($AD136=12,$AS136,0)</f>
        <v>0</v>
      </c>
      <c r="CY136" s="17">
        <f t="shared" ref="CY136:CY199" si="348">IF($AD136=13,$AT136,0)</f>
        <v>0</v>
      </c>
      <c r="CZ136" s="17">
        <f t="shared" ref="CZ136:CZ199" si="349">IF($AD136=14,$AU136,0)</f>
        <v>0</v>
      </c>
      <c r="DA136" s="17">
        <f t="shared" ref="DA136:DA199" si="350">IF($AE136=1,$AN136,0)</f>
        <v>0</v>
      </c>
      <c r="DB136" s="17">
        <f t="shared" ref="DB136:DB199" si="351">IF($AE136=2,$AO136,0)</f>
        <v>0</v>
      </c>
      <c r="DC136" s="17">
        <f t="shared" ref="DC136:DC199" si="352">IF($AE136=3,$AP136,0)</f>
        <v>0</v>
      </c>
      <c r="DD136" s="17">
        <f t="shared" ref="DD136:DD199" si="353">IF($AE136=4,$AQ136,0)</f>
        <v>0</v>
      </c>
      <c r="DE136" s="17">
        <f t="shared" ref="DE136:DE199" si="354">IF($AE136=11,$AR136,0)</f>
        <v>0</v>
      </c>
      <c r="DF136" s="17">
        <f t="shared" ref="DF136:DF199" si="355">IF($AE136=12,$AS136,0)</f>
        <v>0</v>
      </c>
      <c r="DG136" s="17">
        <f t="shared" ref="DG136:DG199" si="356">IF($AE136=13,$AT136,0)</f>
        <v>0</v>
      </c>
      <c r="DH136" s="17">
        <f t="shared" ref="DH136:DH199" si="357">IF($AE136=14,$AU136,0)</f>
        <v>0</v>
      </c>
      <c r="DI136" s="17">
        <f t="shared" ref="DI136:DI199" si="358">IF($AF136=1,$AN136,0)</f>
        <v>0</v>
      </c>
      <c r="DJ136" s="17">
        <f t="shared" ref="DJ136:DJ199" si="359">IF($AF136=2,$AO136,0)</f>
        <v>0</v>
      </c>
      <c r="DK136" s="17">
        <f t="shared" ref="DK136:DK199" si="360">IF($AF136=3,$AP136,0)</f>
        <v>0</v>
      </c>
      <c r="DL136" s="17">
        <f t="shared" ref="DL136:DL199" si="361">IF($AF136=4,$AQ136,0)</f>
        <v>0</v>
      </c>
      <c r="DM136" s="17">
        <f t="shared" ref="DM136:DM199" si="362">IF($AF136=11,$AR136,0)</f>
        <v>0</v>
      </c>
      <c r="DN136" s="17">
        <f t="shared" ref="DN136:DN199" si="363">IF($AF136=12,$AS136,0)</f>
        <v>0</v>
      </c>
      <c r="DO136" s="17">
        <f t="shared" ref="DO136:DO199" si="364">IF($AF136=13,$AT136,0)</f>
        <v>0</v>
      </c>
      <c r="DP136" s="17">
        <f t="shared" ref="DP136:DP199" si="365">IF($AF136=14,$AU136,0)</f>
        <v>0</v>
      </c>
      <c r="DQ136" s="17">
        <f t="shared" ref="DQ136:DQ199" si="366">IF($AG136=1,$AN136,0)</f>
        <v>0</v>
      </c>
      <c r="DR136" s="17">
        <f t="shared" ref="DR136:DR199" si="367">IF($AG136=2,$AO136,0)</f>
        <v>0</v>
      </c>
      <c r="DS136" s="17">
        <f t="shared" ref="DS136:DS199" si="368">IF($AG136=3,$AP136,0)</f>
        <v>0</v>
      </c>
      <c r="DT136" s="17">
        <f t="shared" ref="DT136:DT199" si="369">IF($AG136=4,$AQ136,0)</f>
        <v>0</v>
      </c>
      <c r="DU136" s="17">
        <f t="shared" ref="DU136:DU199" si="370">IF($AG136=11,$AR136,0)</f>
        <v>0</v>
      </c>
      <c r="DV136" s="17">
        <f t="shared" ref="DV136:DV199" si="371">IF($AG136=12,$AS136,0)</f>
        <v>0</v>
      </c>
      <c r="DW136" s="17">
        <f t="shared" ref="DW136:DW199" si="372">IF($AG136=13,$AT136,0)</f>
        <v>0</v>
      </c>
      <c r="DX136" s="17">
        <f t="shared" ref="DX136:DX199" si="373">IF($AG136=14,$AU136,0)</f>
        <v>0</v>
      </c>
      <c r="DY136" s="17">
        <f t="shared" ref="DY136:DY199" si="374">IF($AH136=1,$AN136,0)</f>
        <v>0</v>
      </c>
      <c r="DZ136" s="17">
        <f t="shared" ref="DZ136:DZ199" si="375">IF($AH136=2,$AO136,0)</f>
        <v>0</v>
      </c>
      <c r="EA136" s="17">
        <f t="shared" ref="EA136:EA199" si="376">IF($AH136=3,$AP136,0)</f>
        <v>0</v>
      </c>
      <c r="EB136" s="17">
        <f t="shared" ref="EB136:EB199" si="377">IF($AH136=4,$AQ136,0)</f>
        <v>0</v>
      </c>
      <c r="EC136" s="17">
        <f t="shared" ref="EC136:EC199" si="378">IF($AH136=11,$AR136,0)</f>
        <v>0</v>
      </c>
      <c r="ED136" s="17">
        <f t="shared" ref="ED136:ED199" si="379">IF($AH136=12,$AS136,0)</f>
        <v>0</v>
      </c>
      <c r="EE136" s="17">
        <f t="shared" ref="EE136:EE199" si="380">IF($AH136=13,$AT136,0)</f>
        <v>0</v>
      </c>
      <c r="EF136" s="17">
        <f t="shared" ref="EF136:EF199" si="381">IF($AH136=14,$AU136,0)</f>
        <v>0</v>
      </c>
      <c r="EG136" s="17">
        <f t="shared" ref="EG136:EG199" si="382">IF($AI136=1,$AN136,0)</f>
        <v>0</v>
      </c>
      <c r="EH136" s="17">
        <f t="shared" ref="EH136:EH199" si="383">IF($AI136=2,$AO136,0)</f>
        <v>0</v>
      </c>
      <c r="EI136" s="17">
        <f t="shared" ref="EI136:EI199" si="384">IF($AI136=3,$AP136,0)</f>
        <v>0</v>
      </c>
      <c r="EJ136" s="17">
        <f t="shared" ref="EJ136:EJ199" si="385">IF($AI136=4,$AQ136,0)</f>
        <v>0</v>
      </c>
      <c r="EK136" s="17">
        <f t="shared" ref="EK136:EK199" si="386">IF($AI136=11,$AR136,0)</f>
        <v>0</v>
      </c>
      <c r="EL136" s="17">
        <f t="shared" ref="EL136:EL199" si="387">IF($AI136=12,$AS136,0)</f>
        <v>0</v>
      </c>
      <c r="EM136" s="17">
        <f t="shared" ref="EM136:EM199" si="388">IF($AI136=13,$AT136,0)</f>
        <v>0</v>
      </c>
      <c r="EN136" s="17">
        <f t="shared" ref="EN136:EN199" si="389">IF($AI136=14,$AU136,0)</f>
        <v>0</v>
      </c>
      <c r="EO136" s="17">
        <f t="shared" ref="EO136:EO199" si="390">IF($AJ136=1,$AN136,0)</f>
        <v>0</v>
      </c>
      <c r="EP136" s="17">
        <f t="shared" ref="EP136:EP199" si="391">IF($AJ136=2,$AO136,0)</f>
        <v>0</v>
      </c>
      <c r="EQ136" s="17">
        <f t="shared" ref="EQ136:EQ199" si="392">IF($AJ136=3,$AP136,0)</f>
        <v>0</v>
      </c>
      <c r="ER136" s="17">
        <f t="shared" ref="ER136:ER199" si="393">IF($AJ136=4,$AQ136,0)</f>
        <v>0</v>
      </c>
      <c r="ES136" s="17">
        <f t="shared" ref="ES136:ES199" si="394">IF($AJ136=11,$AR136,0)</f>
        <v>0</v>
      </c>
      <c r="ET136" s="17">
        <f t="shared" ref="ET136:ET199" si="395">IF($AJ136=12,$AS136,0)</f>
        <v>0</v>
      </c>
      <c r="EU136" s="17">
        <f t="shared" ref="EU136:EU199" si="396">IF($AJ136=13,$AT136,0)</f>
        <v>0</v>
      </c>
      <c r="EV136" s="17">
        <f t="shared" ref="EV136:EV199" si="397">IF($AJ136=14,$AU136,0)</f>
        <v>0</v>
      </c>
      <c r="EW136" s="17">
        <f t="shared" ref="EW136:EW199" si="398">IF($AK136=1,$AN136,0)</f>
        <v>0</v>
      </c>
      <c r="EX136" s="17">
        <f t="shared" ref="EX136:EX199" si="399">IF($AK136=2,$AO136,0)</f>
        <v>0</v>
      </c>
      <c r="EY136" s="17">
        <f t="shared" ref="EY136:EY199" si="400">IF($AK136=3,$AP136,0)</f>
        <v>0</v>
      </c>
      <c r="EZ136" s="17">
        <f t="shared" ref="EZ136:EZ199" si="401">IF($AK136=4,$AQ136,0)</f>
        <v>0</v>
      </c>
      <c r="FA136" s="17">
        <f t="shared" ref="FA136:FA199" si="402">IF($AK136=11,$AR136,0)</f>
        <v>0</v>
      </c>
      <c r="FB136" s="17">
        <f t="shared" ref="FB136:FB199" si="403">IF($AK136=12,$AS136,0)</f>
        <v>0</v>
      </c>
      <c r="FC136" s="17">
        <f t="shared" ref="FC136:FC199" si="404">IF($AK136=13,$AT136,0)</f>
        <v>0</v>
      </c>
      <c r="FD136" s="17">
        <f t="shared" ref="FD136:FD199" si="405">IF($AK136=14,$AU136,0)</f>
        <v>0</v>
      </c>
    </row>
    <row r="137" spans="1:160" x14ac:dyDescent="0.25">
      <c r="A137">
        <v>131</v>
      </c>
      <c r="X137">
        <f t="shared" si="273"/>
        <v>0</v>
      </c>
      <c r="Y137">
        <f t="shared" si="271"/>
        <v>0</v>
      </c>
      <c r="Z137">
        <f t="shared" si="274"/>
        <v>0</v>
      </c>
      <c r="AA137">
        <f t="shared" si="275"/>
        <v>0</v>
      </c>
      <c r="AB137">
        <f t="shared" si="276"/>
        <v>0</v>
      </c>
      <c r="AC137">
        <f t="shared" si="277"/>
        <v>0</v>
      </c>
      <c r="AD137">
        <f t="shared" si="278"/>
        <v>0</v>
      </c>
      <c r="AE137">
        <f t="shared" si="279"/>
        <v>0</v>
      </c>
      <c r="AF137">
        <f t="shared" si="280"/>
        <v>0</v>
      </c>
      <c r="AG137">
        <f t="shared" si="281"/>
        <v>0</v>
      </c>
      <c r="AH137">
        <f t="shared" si="282"/>
        <v>0</v>
      </c>
      <c r="AI137">
        <f t="shared" si="283"/>
        <v>0</v>
      </c>
      <c r="AJ137">
        <f t="shared" si="284"/>
        <v>0</v>
      </c>
      <c r="AK137">
        <f t="shared" si="285"/>
        <v>0</v>
      </c>
      <c r="AL137">
        <f t="shared" si="272"/>
        <v>0</v>
      </c>
      <c r="AN137" s="17">
        <f t="shared" si="286"/>
        <v>0</v>
      </c>
      <c r="AO137" s="17">
        <f t="shared" si="287"/>
        <v>0</v>
      </c>
      <c r="AP137" s="17">
        <f t="shared" si="288"/>
        <v>0</v>
      </c>
      <c r="AQ137" s="17">
        <f t="shared" si="289"/>
        <v>0</v>
      </c>
      <c r="AR137" s="17">
        <f t="shared" si="290"/>
        <v>0</v>
      </c>
      <c r="AS137" s="17">
        <f t="shared" si="291"/>
        <v>0</v>
      </c>
      <c r="AT137" s="17">
        <f t="shared" si="292"/>
        <v>0</v>
      </c>
      <c r="AU137" s="17">
        <f t="shared" si="293"/>
        <v>0</v>
      </c>
      <c r="AW137" s="17">
        <f t="shared" si="294"/>
        <v>0</v>
      </c>
      <c r="AX137" s="17">
        <f t="shared" si="295"/>
        <v>0</v>
      </c>
      <c r="AY137" s="17">
        <f t="shared" si="296"/>
        <v>0</v>
      </c>
      <c r="AZ137" s="17">
        <f t="shared" si="297"/>
        <v>0</v>
      </c>
      <c r="BA137" s="17">
        <f t="shared" si="298"/>
        <v>0</v>
      </c>
      <c r="BB137" s="17">
        <f t="shared" si="299"/>
        <v>0</v>
      </c>
      <c r="BC137" s="17">
        <f t="shared" si="300"/>
        <v>0</v>
      </c>
      <c r="BD137" s="17">
        <f t="shared" si="301"/>
        <v>0</v>
      </c>
      <c r="BE137" s="17">
        <f t="shared" si="302"/>
        <v>0</v>
      </c>
      <c r="BF137" s="17">
        <f t="shared" si="303"/>
        <v>0</v>
      </c>
      <c r="BG137" s="17">
        <f t="shared" si="304"/>
        <v>0</v>
      </c>
      <c r="BH137" s="17">
        <f t="shared" si="305"/>
        <v>0</v>
      </c>
      <c r="BI137" s="17">
        <f t="shared" si="306"/>
        <v>0</v>
      </c>
      <c r="BJ137" s="17">
        <f t="shared" si="307"/>
        <v>0</v>
      </c>
      <c r="BK137" s="17">
        <f t="shared" si="308"/>
        <v>0</v>
      </c>
      <c r="BL137" s="17">
        <f t="shared" si="309"/>
        <v>0</v>
      </c>
      <c r="BM137" s="17">
        <f t="shared" si="310"/>
        <v>0</v>
      </c>
      <c r="BN137" s="17">
        <f t="shared" si="311"/>
        <v>0</v>
      </c>
      <c r="BO137" s="17">
        <f t="shared" si="312"/>
        <v>0</v>
      </c>
      <c r="BP137" s="17">
        <f t="shared" si="313"/>
        <v>0</v>
      </c>
      <c r="BQ137" s="17">
        <f t="shared" si="314"/>
        <v>0</v>
      </c>
      <c r="BR137" s="17">
        <f t="shared" si="315"/>
        <v>0</v>
      </c>
      <c r="BS137" s="17">
        <f t="shared" si="316"/>
        <v>0</v>
      </c>
      <c r="BT137" s="17">
        <f t="shared" si="317"/>
        <v>0</v>
      </c>
      <c r="BU137" s="17">
        <f t="shared" si="318"/>
        <v>0</v>
      </c>
      <c r="BV137" s="17">
        <f t="shared" si="319"/>
        <v>0</v>
      </c>
      <c r="BW137" s="17">
        <f t="shared" si="320"/>
        <v>0</v>
      </c>
      <c r="BX137" s="17">
        <f t="shared" si="321"/>
        <v>0</v>
      </c>
      <c r="BY137" s="17">
        <f t="shared" si="322"/>
        <v>0</v>
      </c>
      <c r="BZ137" s="17">
        <f t="shared" si="323"/>
        <v>0</v>
      </c>
      <c r="CA137" s="17">
        <f t="shared" si="324"/>
        <v>0</v>
      </c>
      <c r="CB137" s="17">
        <f t="shared" si="325"/>
        <v>0</v>
      </c>
      <c r="CC137" s="17">
        <f t="shared" si="326"/>
        <v>0</v>
      </c>
      <c r="CD137" s="17">
        <f t="shared" si="327"/>
        <v>0</v>
      </c>
      <c r="CE137" s="17">
        <f t="shared" si="328"/>
        <v>0</v>
      </c>
      <c r="CF137" s="17">
        <f t="shared" si="329"/>
        <v>0</v>
      </c>
      <c r="CG137" s="17">
        <f t="shared" si="330"/>
        <v>0</v>
      </c>
      <c r="CH137" s="17">
        <f t="shared" si="331"/>
        <v>0</v>
      </c>
      <c r="CI137" s="17">
        <f t="shared" si="332"/>
        <v>0</v>
      </c>
      <c r="CJ137" s="17">
        <f t="shared" si="333"/>
        <v>0</v>
      </c>
      <c r="CK137" s="17">
        <f t="shared" si="334"/>
        <v>0</v>
      </c>
      <c r="CL137" s="17">
        <f t="shared" si="335"/>
        <v>0</v>
      </c>
      <c r="CM137" s="17">
        <f t="shared" si="336"/>
        <v>0</v>
      </c>
      <c r="CN137" s="17">
        <f t="shared" si="337"/>
        <v>0</v>
      </c>
      <c r="CO137" s="17">
        <f t="shared" si="338"/>
        <v>0</v>
      </c>
      <c r="CP137" s="17">
        <f t="shared" si="339"/>
        <v>0</v>
      </c>
      <c r="CQ137" s="17">
        <f t="shared" si="340"/>
        <v>0</v>
      </c>
      <c r="CR137" s="17">
        <f t="shared" si="341"/>
        <v>0</v>
      </c>
      <c r="CS137" s="17">
        <f t="shared" si="342"/>
        <v>0</v>
      </c>
      <c r="CT137" s="17">
        <f t="shared" si="343"/>
        <v>0</v>
      </c>
      <c r="CU137" s="17">
        <f t="shared" si="344"/>
        <v>0</v>
      </c>
      <c r="CV137" s="17">
        <f t="shared" si="345"/>
        <v>0</v>
      </c>
      <c r="CW137" s="17">
        <f t="shared" si="346"/>
        <v>0</v>
      </c>
      <c r="CX137" s="17">
        <f t="shared" si="347"/>
        <v>0</v>
      </c>
      <c r="CY137" s="17">
        <f t="shared" si="348"/>
        <v>0</v>
      </c>
      <c r="CZ137" s="17">
        <f t="shared" si="349"/>
        <v>0</v>
      </c>
      <c r="DA137" s="17">
        <f t="shared" si="350"/>
        <v>0</v>
      </c>
      <c r="DB137" s="17">
        <f t="shared" si="351"/>
        <v>0</v>
      </c>
      <c r="DC137" s="17">
        <f t="shared" si="352"/>
        <v>0</v>
      </c>
      <c r="DD137" s="17">
        <f t="shared" si="353"/>
        <v>0</v>
      </c>
      <c r="DE137" s="17">
        <f t="shared" si="354"/>
        <v>0</v>
      </c>
      <c r="DF137" s="17">
        <f t="shared" si="355"/>
        <v>0</v>
      </c>
      <c r="DG137" s="17">
        <f t="shared" si="356"/>
        <v>0</v>
      </c>
      <c r="DH137" s="17">
        <f t="shared" si="357"/>
        <v>0</v>
      </c>
      <c r="DI137" s="17">
        <f t="shared" si="358"/>
        <v>0</v>
      </c>
      <c r="DJ137" s="17">
        <f t="shared" si="359"/>
        <v>0</v>
      </c>
      <c r="DK137" s="17">
        <f t="shared" si="360"/>
        <v>0</v>
      </c>
      <c r="DL137" s="17">
        <f t="shared" si="361"/>
        <v>0</v>
      </c>
      <c r="DM137" s="17">
        <f t="shared" si="362"/>
        <v>0</v>
      </c>
      <c r="DN137" s="17">
        <f t="shared" si="363"/>
        <v>0</v>
      </c>
      <c r="DO137" s="17">
        <f t="shared" si="364"/>
        <v>0</v>
      </c>
      <c r="DP137" s="17">
        <f t="shared" si="365"/>
        <v>0</v>
      </c>
      <c r="DQ137" s="17">
        <f t="shared" si="366"/>
        <v>0</v>
      </c>
      <c r="DR137" s="17">
        <f t="shared" si="367"/>
        <v>0</v>
      </c>
      <c r="DS137" s="17">
        <f t="shared" si="368"/>
        <v>0</v>
      </c>
      <c r="DT137" s="17">
        <f t="shared" si="369"/>
        <v>0</v>
      </c>
      <c r="DU137" s="17">
        <f t="shared" si="370"/>
        <v>0</v>
      </c>
      <c r="DV137" s="17">
        <f t="shared" si="371"/>
        <v>0</v>
      </c>
      <c r="DW137" s="17">
        <f t="shared" si="372"/>
        <v>0</v>
      </c>
      <c r="DX137" s="17">
        <f t="shared" si="373"/>
        <v>0</v>
      </c>
      <c r="DY137" s="17">
        <f t="shared" si="374"/>
        <v>0</v>
      </c>
      <c r="DZ137" s="17">
        <f t="shared" si="375"/>
        <v>0</v>
      </c>
      <c r="EA137" s="17">
        <f t="shared" si="376"/>
        <v>0</v>
      </c>
      <c r="EB137" s="17">
        <f t="shared" si="377"/>
        <v>0</v>
      </c>
      <c r="EC137" s="17">
        <f t="shared" si="378"/>
        <v>0</v>
      </c>
      <c r="ED137" s="17">
        <f t="shared" si="379"/>
        <v>0</v>
      </c>
      <c r="EE137" s="17">
        <f t="shared" si="380"/>
        <v>0</v>
      </c>
      <c r="EF137" s="17">
        <f t="shared" si="381"/>
        <v>0</v>
      </c>
      <c r="EG137" s="17">
        <f t="shared" si="382"/>
        <v>0</v>
      </c>
      <c r="EH137" s="17">
        <f t="shared" si="383"/>
        <v>0</v>
      </c>
      <c r="EI137" s="17">
        <f t="shared" si="384"/>
        <v>0</v>
      </c>
      <c r="EJ137" s="17">
        <f t="shared" si="385"/>
        <v>0</v>
      </c>
      <c r="EK137" s="17">
        <f t="shared" si="386"/>
        <v>0</v>
      </c>
      <c r="EL137" s="17">
        <f t="shared" si="387"/>
        <v>0</v>
      </c>
      <c r="EM137" s="17">
        <f t="shared" si="388"/>
        <v>0</v>
      </c>
      <c r="EN137" s="17">
        <f t="shared" si="389"/>
        <v>0</v>
      </c>
      <c r="EO137" s="17">
        <f t="shared" si="390"/>
        <v>0</v>
      </c>
      <c r="EP137" s="17">
        <f t="shared" si="391"/>
        <v>0</v>
      </c>
      <c r="EQ137" s="17">
        <f t="shared" si="392"/>
        <v>0</v>
      </c>
      <c r="ER137" s="17">
        <f t="shared" si="393"/>
        <v>0</v>
      </c>
      <c r="ES137" s="17">
        <f t="shared" si="394"/>
        <v>0</v>
      </c>
      <c r="ET137" s="17">
        <f t="shared" si="395"/>
        <v>0</v>
      </c>
      <c r="EU137" s="17">
        <f t="shared" si="396"/>
        <v>0</v>
      </c>
      <c r="EV137" s="17">
        <f t="shared" si="397"/>
        <v>0</v>
      </c>
      <c r="EW137" s="17">
        <f t="shared" si="398"/>
        <v>0</v>
      </c>
      <c r="EX137" s="17">
        <f t="shared" si="399"/>
        <v>0</v>
      </c>
      <c r="EY137" s="17">
        <f t="shared" si="400"/>
        <v>0</v>
      </c>
      <c r="EZ137" s="17">
        <f t="shared" si="401"/>
        <v>0</v>
      </c>
      <c r="FA137" s="17">
        <f t="shared" si="402"/>
        <v>0</v>
      </c>
      <c r="FB137" s="17">
        <f t="shared" si="403"/>
        <v>0</v>
      </c>
      <c r="FC137" s="17">
        <f t="shared" si="404"/>
        <v>0</v>
      </c>
      <c r="FD137" s="17">
        <f t="shared" si="405"/>
        <v>0</v>
      </c>
    </row>
    <row r="138" spans="1:160" x14ac:dyDescent="0.25">
      <c r="A138">
        <v>132</v>
      </c>
      <c r="X138">
        <f t="shared" si="273"/>
        <v>0</v>
      </c>
      <c r="Y138">
        <f t="shared" si="271"/>
        <v>0</v>
      </c>
      <c r="Z138">
        <f t="shared" si="274"/>
        <v>0</v>
      </c>
      <c r="AA138">
        <f t="shared" si="275"/>
        <v>0</v>
      </c>
      <c r="AB138">
        <f t="shared" si="276"/>
        <v>0</v>
      </c>
      <c r="AC138">
        <f t="shared" si="277"/>
        <v>0</v>
      </c>
      <c r="AD138">
        <f t="shared" si="278"/>
        <v>0</v>
      </c>
      <c r="AE138">
        <f t="shared" si="279"/>
        <v>0</v>
      </c>
      <c r="AF138">
        <f t="shared" si="280"/>
        <v>0</v>
      </c>
      <c r="AG138">
        <f t="shared" si="281"/>
        <v>0</v>
      </c>
      <c r="AH138">
        <f t="shared" si="282"/>
        <v>0</v>
      </c>
      <c r="AI138">
        <f t="shared" si="283"/>
        <v>0</v>
      </c>
      <c r="AJ138">
        <f t="shared" si="284"/>
        <v>0</v>
      </c>
      <c r="AK138">
        <f t="shared" si="285"/>
        <v>0</v>
      </c>
      <c r="AL138">
        <f t="shared" si="272"/>
        <v>0</v>
      </c>
      <c r="AN138" s="17">
        <f t="shared" si="286"/>
        <v>0</v>
      </c>
      <c r="AO138" s="17">
        <f t="shared" si="287"/>
        <v>0</v>
      </c>
      <c r="AP138" s="17">
        <f t="shared" si="288"/>
        <v>0</v>
      </c>
      <c r="AQ138" s="17">
        <f t="shared" si="289"/>
        <v>0</v>
      </c>
      <c r="AR138" s="17">
        <f t="shared" si="290"/>
        <v>0</v>
      </c>
      <c r="AS138" s="17">
        <f t="shared" si="291"/>
        <v>0</v>
      </c>
      <c r="AT138" s="17">
        <f t="shared" si="292"/>
        <v>0</v>
      </c>
      <c r="AU138" s="17">
        <f t="shared" si="293"/>
        <v>0</v>
      </c>
      <c r="AW138" s="17">
        <f t="shared" si="294"/>
        <v>0</v>
      </c>
      <c r="AX138" s="17">
        <f t="shared" si="295"/>
        <v>0</v>
      </c>
      <c r="AY138" s="17">
        <f t="shared" si="296"/>
        <v>0</v>
      </c>
      <c r="AZ138" s="17">
        <f t="shared" si="297"/>
        <v>0</v>
      </c>
      <c r="BA138" s="17">
        <f t="shared" si="298"/>
        <v>0</v>
      </c>
      <c r="BB138" s="17">
        <f t="shared" si="299"/>
        <v>0</v>
      </c>
      <c r="BC138" s="17">
        <f t="shared" si="300"/>
        <v>0</v>
      </c>
      <c r="BD138" s="17">
        <f t="shared" si="301"/>
        <v>0</v>
      </c>
      <c r="BE138" s="17">
        <f t="shared" si="302"/>
        <v>0</v>
      </c>
      <c r="BF138" s="17">
        <f t="shared" si="303"/>
        <v>0</v>
      </c>
      <c r="BG138" s="17">
        <f t="shared" si="304"/>
        <v>0</v>
      </c>
      <c r="BH138" s="17">
        <f t="shared" si="305"/>
        <v>0</v>
      </c>
      <c r="BI138" s="17">
        <f t="shared" si="306"/>
        <v>0</v>
      </c>
      <c r="BJ138" s="17">
        <f t="shared" si="307"/>
        <v>0</v>
      </c>
      <c r="BK138" s="17">
        <f t="shared" si="308"/>
        <v>0</v>
      </c>
      <c r="BL138" s="17">
        <f t="shared" si="309"/>
        <v>0</v>
      </c>
      <c r="BM138" s="17">
        <f t="shared" si="310"/>
        <v>0</v>
      </c>
      <c r="BN138" s="17">
        <f t="shared" si="311"/>
        <v>0</v>
      </c>
      <c r="BO138" s="17">
        <f t="shared" si="312"/>
        <v>0</v>
      </c>
      <c r="BP138" s="17">
        <f t="shared" si="313"/>
        <v>0</v>
      </c>
      <c r="BQ138" s="17">
        <f t="shared" si="314"/>
        <v>0</v>
      </c>
      <c r="BR138" s="17">
        <f t="shared" si="315"/>
        <v>0</v>
      </c>
      <c r="BS138" s="17">
        <f t="shared" si="316"/>
        <v>0</v>
      </c>
      <c r="BT138" s="17">
        <f t="shared" si="317"/>
        <v>0</v>
      </c>
      <c r="BU138" s="17">
        <f t="shared" si="318"/>
        <v>0</v>
      </c>
      <c r="BV138" s="17">
        <f t="shared" si="319"/>
        <v>0</v>
      </c>
      <c r="BW138" s="17">
        <f t="shared" si="320"/>
        <v>0</v>
      </c>
      <c r="BX138" s="17">
        <f t="shared" si="321"/>
        <v>0</v>
      </c>
      <c r="BY138" s="17">
        <f t="shared" si="322"/>
        <v>0</v>
      </c>
      <c r="BZ138" s="17">
        <f t="shared" si="323"/>
        <v>0</v>
      </c>
      <c r="CA138" s="17">
        <f t="shared" si="324"/>
        <v>0</v>
      </c>
      <c r="CB138" s="17">
        <f t="shared" si="325"/>
        <v>0</v>
      </c>
      <c r="CC138" s="17">
        <f t="shared" si="326"/>
        <v>0</v>
      </c>
      <c r="CD138" s="17">
        <f t="shared" si="327"/>
        <v>0</v>
      </c>
      <c r="CE138" s="17">
        <f t="shared" si="328"/>
        <v>0</v>
      </c>
      <c r="CF138" s="17">
        <f t="shared" si="329"/>
        <v>0</v>
      </c>
      <c r="CG138" s="17">
        <f t="shared" si="330"/>
        <v>0</v>
      </c>
      <c r="CH138" s="17">
        <f t="shared" si="331"/>
        <v>0</v>
      </c>
      <c r="CI138" s="17">
        <f t="shared" si="332"/>
        <v>0</v>
      </c>
      <c r="CJ138" s="17">
        <f t="shared" si="333"/>
        <v>0</v>
      </c>
      <c r="CK138" s="17">
        <f t="shared" si="334"/>
        <v>0</v>
      </c>
      <c r="CL138" s="17">
        <f t="shared" si="335"/>
        <v>0</v>
      </c>
      <c r="CM138" s="17">
        <f t="shared" si="336"/>
        <v>0</v>
      </c>
      <c r="CN138" s="17">
        <f t="shared" si="337"/>
        <v>0</v>
      </c>
      <c r="CO138" s="17">
        <f t="shared" si="338"/>
        <v>0</v>
      </c>
      <c r="CP138" s="17">
        <f t="shared" si="339"/>
        <v>0</v>
      </c>
      <c r="CQ138" s="17">
        <f t="shared" si="340"/>
        <v>0</v>
      </c>
      <c r="CR138" s="17">
        <f t="shared" si="341"/>
        <v>0</v>
      </c>
      <c r="CS138" s="17">
        <f t="shared" si="342"/>
        <v>0</v>
      </c>
      <c r="CT138" s="17">
        <f t="shared" si="343"/>
        <v>0</v>
      </c>
      <c r="CU138" s="17">
        <f t="shared" si="344"/>
        <v>0</v>
      </c>
      <c r="CV138" s="17">
        <f t="shared" si="345"/>
        <v>0</v>
      </c>
      <c r="CW138" s="17">
        <f t="shared" si="346"/>
        <v>0</v>
      </c>
      <c r="CX138" s="17">
        <f t="shared" si="347"/>
        <v>0</v>
      </c>
      <c r="CY138" s="17">
        <f t="shared" si="348"/>
        <v>0</v>
      </c>
      <c r="CZ138" s="17">
        <f t="shared" si="349"/>
        <v>0</v>
      </c>
      <c r="DA138" s="17">
        <f t="shared" si="350"/>
        <v>0</v>
      </c>
      <c r="DB138" s="17">
        <f t="shared" si="351"/>
        <v>0</v>
      </c>
      <c r="DC138" s="17">
        <f t="shared" si="352"/>
        <v>0</v>
      </c>
      <c r="DD138" s="17">
        <f t="shared" si="353"/>
        <v>0</v>
      </c>
      <c r="DE138" s="17">
        <f t="shared" si="354"/>
        <v>0</v>
      </c>
      <c r="DF138" s="17">
        <f t="shared" si="355"/>
        <v>0</v>
      </c>
      <c r="DG138" s="17">
        <f t="shared" si="356"/>
        <v>0</v>
      </c>
      <c r="DH138" s="17">
        <f t="shared" si="357"/>
        <v>0</v>
      </c>
      <c r="DI138" s="17">
        <f t="shared" si="358"/>
        <v>0</v>
      </c>
      <c r="DJ138" s="17">
        <f t="shared" si="359"/>
        <v>0</v>
      </c>
      <c r="DK138" s="17">
        <f t="shared" si="360"/>
        <v>0</v>
      </c>
      <c r="DL138" s="17">
        <f t="shared" si="361"/>
        <v>0</v>
      </c>
      <c r="DM138" s="17">
        <f t="shared" si="362"/>
        <v>0</v>
      </c>
      <c r="DN138" s="17">
        <f t="shared" si="363"/>
        <v>0</v>
      </c>
      <c r="DO138" s="17">
        <f t="shared" si="364"/>
        <v>0</v>
      </c>
      <c r="DP138" s="17">
        <f t="shared" si="365"/>
        <v>0</v>
      </c>
      <c r="DQ138" s="17">
        <f t="shared" si="366"/>
        <v>0</v>
      </c>
      <c r="DR138" s="17">
        <f t="shared" si="367"/>
        <v>0</v>
      </c>
      <c r="DS138" s="17">
        <f t="shared" si="368"/>
        <v>0</v>
      </c>
      <c r="DT138" s="17">
        <f t="shared" si="369"/>
        <v>0</v>
      </c>
      <c r="DU138" s="17">
        <f t="shared" si="370"/>
        <v>0</v>
      </c>
      <c r="DV138" s="17">
        <f t="shared" si="371"/>
        <v>0</v>
      </c>
      <c r="DW138" s="17">
        <f t="shared" si="372"/>
        <v>0</v>
      </c>
      <c r="DX138" s="17">
        <f t="shared" si="373"/>
        <v>0</v>
      </c>
      <c r="DY138" s="17">
        <f t="shared" si="374"/>
        <v>0</v>
      </c>
      <c r="DZ138" s="17">
        <f t="shared" si="375"/>
        <v>0</v>
      </c>
      <c r="EA138" s="17">
        <f t="shared" si="376"/>
        <v>0</v>
      </c>
      <c r="EB138" s="17">
        <f t="shared" si="377"/>
        <v>0</v>
      </c>
      <c r="EC138" s="17">
        <f t="shared" si="378"/>
        <v>0</v>
      </c>
      <c r="ED138" s="17">
        <f t="shared" si="379"/>
        <v>0</v>
      </c>
      <c r="EE138" s="17">
        <f t="shared" si="380"/>
        <v>0</v>
      </c>
      <c r="EF138" s="17">
        <f t="shared" si="381"/>
        <v>0</v>
      </c>
      <c r="EG138" s="17">
        <f t="shared" si="382"/>
        <v>0</v>
      </c>
      <c r="EH138" s="17">
        <f t="shared" si="383"/>
        <v>0</v>
      </c>
      <c r="EI138" s="17">
        <f t="shared" si="384"/>
        <v>0</v>
      </c>
      <c r="EJ138" s="17">
        <f t="shared" si="385"/>
        <v>0</v>
      </c>
      <c r="EK138" s="17">
        <f t="shared" si="386"/>
        <v>0</v>
      </c>
      <c r="EL138" s="17">
        <f t="shared" si="387"/>
        <v>0</v>
      </c>
      <c r="EM138" s="17">
        <f t="shared" si="388"/>
        <v>0</v>
      </c>
      <c r="EN138" s="17">
        <f t="shared" si="389"/>
        <v>0</v>
      </c>
      <c r="EO138" s="17">
        <f t="shared" si="390"/>
        <v>0</v>
      </c>
      <c r="EP138" s="17">
        <f t="shared" si="391"/>
        <v>0</v>
      </c>
      <c r="EQ138" s="17">
        <f t="shared" si="392"/>
        <v>0</v>
      </c>
      <c r="ER138" s="17">
        <f t="shared" si="393"/>
        <v>0</v>
      </c>
      <c r="ES138" s="17">
        <f t="shared" si="394"/>
        <v>0</v>
      </c>
      <c r="ET138" s="17">
        <f t="shared" si="395"/>
        <v>0</v>
      </c>
      <c r="EU138" s="17">
        <f t="shared" si="396"/>
        <v>0</v>
      </c>
      <c r="EV138" s="17">
        <f t="shared" si="397"/>
        <v>0</v>
      </c>
      <c r="EW138" s="17">
        <f t="shared" si="398"/>
        <v>0</v>
      </c>
      <c r="EX138" s="17">
        <f t="shared" si="399"/>
        <v>0</v>
      </c>
      <c r="EY138" s="17">
        <f t="shared" si="400"/>
        <v>0</v>
      </c>
      <c r="EZ138" s="17">
        <f t="shared" si="401"/>
        <v>0</v>
      </c>
      <c r="FA138" s="17">
        <f t="shared" si="402"/>
        <v>0</v>
      </c>
      <c r="FB138" s="17">
        <f t="shared" si="403"/>
        <v>0</v>
      </c>
      <c r="FC138" s="17">
        <f t="shared" si="404"/>
        <v>0</v>
      </c>
      <c r="FD138" s="17">
        <f t="shared" si="405"/>
        <v>0</v>
      </c>
    </row>
    <row r="139" spans="1:160" x14ac:dyDescent="0.25">
      <c r="A139">
        <v>133</v>
      </c>
      <c r="X139">
        <f t="shared" si="273"/>
        <v>0</v>
      </c>
      <c r="Y139">
        <f t="shared" si="271"/>
        <v>0</v>
      </c>
      <c r="Z139">
        <f t="shared" si="274"/>
        <v>0</v>
      </c>
      <c r="AA139">
        <f t="shared" si="275"/>
        <v>0</v>
      </c>
      <c r="AB139">
        <f t="shared" si="276"/>
        <v>0</v>
      </c>
      <c r="AC139">
        <f t="shared" si="277"/>
        <v>0</v>
      </c>
      <c r="AD139">
        <f t="shared" si="278"/>
        <v>0</v>
      </c>
      <c r="AE139">
        <f t="shared" si="279"/>
        <v>0</v>
      </c>
      <c r="AF139">
        <f t="shared" si="280"/>
        <v>0</v>
      </c>
      <c r="AG139">
        <f t="shared" si="281"/>
        <v>0</v>
      </c>
      <c r="AH139">
        <f t="shared" si="282"/>
        <v>0</v>
      </c>
      <c r="AI139">
        <f t="shared" si="283"/>
        <v>0</v>
      </c>
      <c r="AJ139">
        <f t="shared" si="284"/>
        <v>0</v>
      </c>
      <c r="AK139">
        <f t="shared" si="285"/>
        <v>0</v>
      </c>
      <c r="AL139">
        <f t="shared" si="272"/>
        <v>0</v>
      </c>
      <c r="AN139" s="17">
        <f t="shared" si="286"/>
        <v>0</v>
      </c>
      <c r="AO139" s="17">
        <f t="shared" si="287"/>
        <v>0</v>
      </c>
      <c r="AP139" s="17">
        <f t="shared" si="288"/>
        <v>0</v>
      </c>
      <c r="AQ139" s="17">
        <f t="shared" si="289"/>
        <v>0</v>
      </c>
      <c r="AR139" s="17">
        <f t="shared" si="290"/>
        <v>0</v>
      </c>
      <c r="AS139" s="17">
        <f t="shared" si="291"/>
        <v>0</v>
      </c>
      <c r="AT139" s="17">
        <f t="shared" si="292"/>
        <v>0</v>
      </c>
      <c r="AU139" s="17">
        <f t="shared" si="293"/>
        <v>0</v>
      </c>
      <c r="AW139" s="17">
        <f t="shared" si="294"/>
        <v>0</v>
      </c>
      <c r="AX139" s="17">
        <f t="shared" si="295"/>
        <v>0</v>
      </c>
      <c r="AY139" s="17">
        <f t="shared" si="296"/>
        <v>0</v>
      </c>
      <c r="AZ139" s="17">
        <f t="shared" si="297"/>
        <v>0</v>
      </c>
      <c r="BA139" s="17">
        <f t="shared" si="298"/>
        <v>0</v>
      </c>
      <c r="BB139" s="17">
        <f t="shared" si="299"/>
        <v>0</v>
      </c>
      <c r="BC139" s="17">
        <f t="shared" si="300"/>
        <v>0</v>
      </c>
      <c r="BD139" s="17">
        <f t="shared" si="301"/>
        <v>0</v>
      </c>
      <c r="BE139" s="17">
        <f t="shared" si="302"/>
        <v>0</v>
      </c>
      <c r="BF139" s="17">
        <f t="shared" si="303"/>
        <v>0</v>
      </c>
      <c r="BG139" s="17">
        <f t="shared" si="304"/>
        <v>0</v>
      </c>
      <c r="BH139" s="17">
        <f t="shared" si="305"/>
        <v>0</v>
      </c>
      <c r="BI139" s="17">
        <f t="shared" si="306"/>
        <v>0</v>
      </c>
      <c r="BJ139" s="17">
        <f t="shared" si="307"/>
        <v>0</v>
      </c>
      <c r="BK139" s="17">
        <f t="shared" si="308"/>
        <v>0</v>
      </c>
      <c r="BL139" s="17">
        <f t="shared" si="309"/>
        <v>0</v>
      </c>
      <c r="BM139" s="17">
        <f t="shared" si="310"/>
        <v>0</v>
      </c>
      <c r="BN139" s="17">
        <f t="shared" si="311"/>
        <v>0</v>
      </c>
      <c r="BO139" s="17">
        <f t="shared" si="312"/>
        <v>0</v>
      </c>
      <c r="BP139" s="17">
        <f t="shared" si="313"/>
        <v>0</v>
      </c>
      <c r="BQ139" s="17">
        <f t="shared" si="314"/>
        <v>0</v>
      </c>
      <c r="BR139" s="17">
        <f t="shared" si="315"/>
        <v>0</v>
      </c>
      <c r="BS139" s="17">
        <f t="shared" si="316"/>
        <v>0</v>
      </c>
      <c r="BT139" s="17">
        <f t="shared" si="317"/>
        <v>0</v>
      </c>
      <c r="BU139" s="17">
        <f t="shared" si="318"/>
        <v>0</v>
      </c>
      <c r="BV139" s="17">
        <f t="shared" si="319"/>
        <v>0</v>
      </c>
      <c r="BW139" s="17">
        <f t="shared" si="320"/>
        <v>0</v>
      </c>
      <c r="BX139" s="17">
        <f t="shared" si="321"/>
        <v>0</v>
      </c>
      <c r="BY139" s="17">
        <f t="shared" si="322"/>
        <v>0</v>
      </c>
      <c r="BZ139" s="17">
        <f t="shared" si="323"/>
        <v>0</v>
      </c>
      <c r="CA139" s="17">
        <f t="shared" si="324"/>
        <v>0</v>
      </c>
      <c r="CB139" s="17">
        <f t="shared" si="325"/>
        <v>0</v>
      </c>
      <c r="CC139" s="17">
        <f t="shared" si="326"/>
        <v>0</v>
      </c>
      <c r="CD139" s="17">
        <f t="shared" si="327"/>
        <v>0</v>
      </c>
      <c r="CE139" s="17">
        <f t="shared" si="328"/>
        <v>0</v>
      </c>
      <c r="CF139" s="17">
        <f t="shared" si="329"/>
        <v>0</v>
      </c>
      <c r="CG139" s="17">
        <f t="shared" si="330"/>
        <v>0</v>
      </c>
      <c r="CH139" s="17">
        <f t="shared" si="331"/>
        <v>0</v>
      </c>
      <c r="CI139" s="17">
        <f t="shared" si="332"/>
        <v>0</v>
      </c>
      <c r="CJ139" s="17">
        <f t="shared" si="333"/>
        <v>0</v>
      </c>
      <c r="CK139" s="17">
        <f t="shared" si="334"/>
        <v>0</v>
      </c>
      <c r="CL139" s="17">
        <f t="shared" si="335"/>
        <v>0</v>
      </c>
      <c r="CM139" s="17">
        <f t="shared" si="336"/>
        <v>0</v>
      </c>
      <c r="CN139" s="17">
        <f t="shared" si="337"/>
        <v>0</v>
      </c>
      <c r="CO139" s="17">
        <f t="shared" si="338"/>
        <v>0</v>
      </c>
      <c r="CP139" s="17">
        <f t="shared" si="339"/>
        <v>0</v>
      </c>
      <c r="CQ139" s="17">
        <f t="shared" si="340"/>
        <v>0</v>
      </c>
      <c r="CR139" s="17">
        <f t="shared" si="341"/>
        <v>0</v>
      </c>
      <c r="CS139" s="17">
        <f t="shared" si="342"/>
        <v>0</v>
      </c>
      <c r="CT139" s="17">
        <f t="shared" si="343"/>
        <v>0</v>
      </c>
      <c r="CU139" s="17">
        <f t="shared" si="344"/>
        <v>0</v>
      </c>
      <c r="CV139" s="17">
        <f t="shared" si="345"/>
        <v>0</v>
      </c>
      <c r="CW139" s="17">
        <f t="shared" si="346"/>
        <v>0</v>
      </c>
      <c r="CX139" s="17">
        <f t="shared" si="347"/>
        <v>0</v>
      </c>
      <c r="CY139" s="17">
        <f t="shared" si="348"/>
        <v>0</v>
      </c>
      <c r="CZ139" s="17">
        <f t="shared" si="349"/>
        <v>0</v>
      </c>
      <c r="DA139" s="17">
        <f t="shared" si="350"/>
        <v>0</v>
      </c>
      <c r="DB139" s="17">
        <f t="shared" si="351"/>
        <v>0</v>
      </c>
      <c r="DC139" s="17">
        <f t="shared" si="352"/>
        <v>0</v>
      </c>
      <c r="DD139" s="17">
        <f t="shared" si="353"/>
        <v>0</v>
      </c>
      <c r="DE139" s="17">
        <f t="shared" si="354"/>
        <v>0</v>
      </c>
      <c r="DF139" s="17">
        <f t="shared" si="355"/>
        <v>0</v>
      </c>
      <c r="DG139" s="17">
        <f t="shared" si="356"/>
        <v>0</v>
      </c>
      <c r="DH139" s="17">
        <f t="shared" si="357"/>
        <v>0</v>
      </c>
      <c r="DI139" s="17">
        <f t="shared" si="358"/>
        <v>0</v>
      </c>
      <c r="DJ139" s="17">
        <f t="shared" si="359"/>
        <v>0</v>
      </c>
      <c r="DK139" s="17">
        <f t="shared" si="360"/>
        <v>0</v>
      </c>
      <c r="DL139" s="17">
        <f t="shared" si="361"/>
        <v>0</v>
      </c>
      <c r="DM139" s="17">
        <f t="shared" si="362"/>
        <v>0</v>
      </c>
      <c r="DN139" s="17">
        <f t="shared" si="363"/>
        <v>0</v>
      </c>
      <c r="DO139" s="17">
        <f t="shared" si="364"/>
        <v>0</v>
      </c>
      <c r="DP139" s="17">
        <f t="shared" si="365"/>
        <v>0</v>
      </c>
      <c r="DQ139" s="17">
        <f t="shared" si="366"/>
        <v>0</v>
      </c>
      <c r="DR139" s="17">
        <f t="shared" si="367"/>
        <v>0</v>
      </c>
      <c r="DS139" s="17">
        <f t="shared" si="368"/>
        <v>0</v>
      </c>
      <c r="DT139" s="17">
        <f t="shared" si="369"/>
        <v>0</v>
      </c>
      <c r="DU139" s="17">
        <f t="shared" si="370"/>
        <v>0</v>
      </c>
      <c r="DV139" s="17">
        <f t="shared" si="371"/>
        <v>0</v>
      </c>
      <c r="DW139" s="17">
        <f t="shared" si="372"/>
        <v>0</v>
      </c>
      <c r="DX139" s="17">
        <f t="shared" si="373"/>
        <v>0</v>
      </c>
      <c r="DY139" s="17">
        <f t="shared" si="374"/>
        <v>0</v>
      </c>
      <c r="DZ139" s="17">
        <f t="shared" si="375"/>
        <v>0</v>
      </c>
      <c r="EA139" s="17">
        <f t="shared" si="376"/>
        <v>0</v>
      </c>
      <c r="EB139" s="17">
        <f t="shared" si="377"/>
        <v>0</v>
      </c>
      <c r="EC139" s="17">
        <f t="shared" si="378"/>
        <v>0</v>
      </c>
      <c r="ED139" s="17">
        <f t="shared" si="379"/>
        <v>0</v>
      </c>
      <c r="EE139" s="17">
        <f t="shared" si="380"/>
        <v>0</v>
      </c>
      <c r="EF139" s="17">
        <f t="shared" si="381"/>
        <v>0</v>
      </c>
      <c r="EG139" s="17">
        <f t="shared" si="382"/>
        <v>0</v>
      </c>
      <c r="EH139" s="17">
        <f t="shared" si="383"/>
        <v>0</v>
      </c>
      <c r="EI139" s="17">
        <f t="shared" si="384"/>
        <v>0</v>
      </c>
      <c r="EJ139" s="17">
        <f t="shared" si="385"/>
        <v>0</v>
      </c>
      <c r="EK139" s="17">
        <f t="shared" si="386"/>
        <v>0</v>
      </c>
      <c r="EL139" s="17">
        <f t="shared" si="387"/>
        <v>0</v>
      </c>
      <c r="EM139" s="17">
        <f t="shared" si="388"/>
        <v>0</v>
      </c>
      <c r="EN139" s="17">
        <f t="shared" si="389"/>
        <v>0</v>
      </c>
      <c r="EO139" s="17">
        <f t="shared" si="390"/>
        <v>0</v>
      </c>
      <c r="EP139" s="17">
        <f t="shared" si="391"/>
        <v>0</v>
      </c>
      <c r="EQ139" s="17">
        <f t="shared" si="392"/>
        <v>0</v>
      </c>
      <c r="ER139" s="17">
        <f t="shared" si="393"/>
        <v>0</v>
      </c>
      <c r="ES139" s="17">
        <f t="shared" si="394"/>
        <v>0</v>
      </c>
      <c r="ET139" s="17">
        <f t="shared" si="395"/>
        <v>0</v>
      </c>
      <c r="EU139" s="17">
        <f t="shared" si="396"/>
        <v>0</v>
      </c>
      <c r="EV139" s="17">
        <f t="shared" si="397"/>
        <v>0</v>
      </c>
      <c r="EW139" s="17">
        <f t="shared" si="398"/>
        <v>0</v>
      </c>
      <c r="EX139" s="17">
        <f t="shared" si="399"/>
        <v>0</v>
      </c>
      <c r="EY139" s="17">
        <f t="shared" si="400"/>
        <v>0</v>
      </c>
      <c r="EZ139" s="17">
        <f t="shared" si="401"/>
        <v>0</v>
      </c>
      <c r="FA139" s="17">
        <f t="shared" si="402"/>
        <v>0</v>
      </c>
      <c r="FB139" s="17">
        <f t="shared" si="403"/>
        <v>0</v>
      </c>
      <c r="FC139" s="17">
        <f t="shared" si="404"/>
        <v>0</v>
      </c>
      <c r="FD139" s="17">
        <f t="shared" si="405"/>
        <v>0</v>
      </c>
    </row>
    <row r="140" spans="1:160" x14ac:dyDescent="0.25">
      <c r="A140">
        <v>134</v>
      </c>
      <c r="X140">
        <f t="shared" si="273"/>
        <v>0</v>
      </c>
      <c r="Y140">
        <f t="shared" si="271"/>
        <v>0</v>
      </c>
      <c r="Z140">
        <f t="shared" si="274"/>
        <v>0</v>
      </c>
      <c r="AA140">
        <f t="shared" si="275"/>
        <v>0</v>
      </c>
      <c r="AB140">
        <f t="shared" si="276"/>
        <v>0</v>
      </c>
      <c r="AC140">
        <f t="shared" si="277"/>
        <v>0</v>
      </c>
      <c r="AD140">
        <f t="shared" si="278"/>
        <v>0</v>
      </c>
      <c r="AE140">
        <f t="shared" si="279"/>
        <v>0</v>
      </c>
      <c r="AF140">
        <f t="shared" si="280"/>
        <v>0</v>
      </c>
      <c r="AG140">
        <f t="shared" si="281"/>
        <v>0</v>
      </c>
      <c r="AH140">
        <f t="shared" si="282"/>
        <v>0</v>
      </c>
      <c r="AI140">
        <f t="shared" si="283"/>
        <v>0</v>
      </c>
      <c r="AJ140">
        <f t="shared" si="284"/>
        <v>0</v>
      </c>
      <c r="AK140">
        <f t="shared" si="285"/>
        <v>0</v>
      </c>
      <c r="AL140">
        <f t="shared" si="272"/>
        <v>0</v>
      </c>
      <c r="AN140" s="17">
        <f t="shared" si="286"/>
        <v>0</v>
      </c>
      <c r="AO140" s="17">
        <f t="shared" si="287"/>
        <v>0</v>
      </c>
      <c r="AP140" s="17">
        <f t="shared" si="288"/>
        <v>0</v>
      </c>
      <c r="AQ140" s="17">
        <f t="shared" si="289"/>
        <v>0</v>
      </c>
      <c r="AR140" s="17">
        <f t="shared" si="290"/>
        <v>0</v>
      </c>
      <c r="AS140" s="17">
        <f t="shared" si="291"/>
        <v>0</v>
      </c>
      <c r="AT140" s="17">
        <f t="shared" si="292"/>
        <v>0</v>
      </c>
      <c r="AU140" s="17">
        <f t="shared" si="293"/>
        <v>0</v>
      </c>
      <c r="AW140" s="17">
        <f t="shared" si="294"/>
        <v>0</v>
      </c>
      <c r="AX140" s="17">
        <f t="shared" si="295"/>
        <v>0</v>
      </c>
      <c r="AY140" s="17">
        <f t="shared" si="296"/>
        <v>0</v>
      </c>
      <c r="AZ140" s="17">
        <f t="shared" si="297"/>
        <v>0</v>
      </c>
      <c r="BA140" s="17">
        <f t="shared" si="298"/>
        <v>0</v>
      </c>
      <c r="BB140" s="17">
        <f t="shared" si="299"/>
        <v>0</v>
      </c>
      <c r="BC140" s="17">
        <f t="shared" si="300"/>
        <v>0</v>
      </c>
      <c r="BD140" s="17">
        <f t="shared" si="301"/>
        <v>0</v>
      </c>
      <c r="BE140" s="17">
        <f t="shared" si="302"/>
        <v>0</v>
      </c>
      <c r="BF140" s="17">
        <f t="shared" si="303"/>
        <v>0</v>
      </c>
      <c r="BG140" s="17">
        <f t="shared" si="304"/>
        <v>0</v>
      </c>
      <c r="BH140" s="17">
        <f t="shared" si="305"/>
        <v>0</v>
      </c>
      <c r="BI140" s="17">
        <f t="shared" si="306"/>
        <v>0</v>
      </c>
      <c r="BJ140" s="17">
        <f t="shared" si="307"/>
        <v>0</v>
      </c>
      <c r="BK140" s="17">
        <f t="shared" si="308"/>
        <v>0</v>
      </c>
      <c r="BL140" s="17">
        <f t="shared" si="309"/>
        <v>0</v>
      </c>
      <c r="BM140" s="17">
        <f t="shared" si="310"/>
        <v>0</v>
      </c>
      <c r="BN140" s="17">
        <f t="shared" si="311"/>
        <v>0</v>
      </c>
      <c r="BO140" s="17">
        <f t="shared" si="312"/>
        <v>0</v>
      </c>
      <c r="BP140" s="17">
        <f t="shared" si="313"/>
        <v>0</v>
      </c>
      <c r="BQ140" s="17">
        <f t="shared" si="314"/>
        <v>0</v>
      </c>
      <c r="BR140" s="17">
        <f t="shared" si="315"/>
        <v>0</v>
      </c>
      <c r="BS140" s="17">
        <f t="shared" si="316"/>
        <v>0</v>
      </c>
      <c r="BT140" s="17">
        <f t="shared" si="317"/>
        <v>0</v>
      </c>
      <c r="BU140" s="17">
        <f t="shared" si="318"/>
        <v>0</v>
      </c>
      <c r="BV140" s="17">
        <f t="shared" si="319"/>
        <v>0</v>
      </c>
      <c r="BW140" s="17">
        <f t="shared" si="320"/>
        <v>0</v>
      </c>
      <c r="BX140" s="17">
        <f t="shared" si="321"/>
        <v>0</v>
      </c>
      <c r="BY140" s="17">
        <f t="shared" si="322"/>
        <v>0</v>
      </c>
      <c r="BZ140" s="17">
        <f t="shared" si="323"/>
        <v>0</v>
      </c>
      <c r="CA140" s="17">
        <f t="shared" si="324"/>
        <v>0</v>
      </c>
      <c r="CB140" s="17">
        <f t="shared" si="325"/>
        <v>0</v>
      </c>
      <c r="CC140" s="17">
        <f t="shared" si="326"/>
        <v>0</v>
      </c>
      <c r="CD140" s="17">
        <f t="shared" si="327"/>
        <v>0</v>
      </c>
      <c r="CE140" s="17">
        <f t="shared" si="328"/>
        <v>0</v>
      </c>
      <c r="CF140" s="17">
        <f t="shared" si="329"/>
        <v>0</v>
      </c>
      <c r="CG140" s="17">
        <f t="shared" si="330"/>
        <v>0</v>
      </c>
      <c r="CH140" s="17">
        <f t="shared" si="331"/>
        <v>0</v>
      </c>
      <c r="CI140" s="17">
        <f t="shared" si="332"/>
        <v>0</v>
      </c>
      <c r="CJ140" s="17">
        <f t="shared" si="333"/>
        <v>0</v>
      </c>
      <c r="CK140" s="17">
        <f t="shared" si="334"/>
        <v>0</v>
      </c>
      <c r="CL140" s="17">
        <f t="shared" si="335"/>
        <v>0</v>
      </c>
      <c r="CM140" s="17">
        <f t="shared" si="336"/>
        <v>0</v>
      </c>
      <c r="CN140" s="17">
        <f t="shared" si="337"/>
        <v>0</v>
      </c>
      <c r="CO140" s="17">
        <f t="shared" si="338"/>
        <v>0</v>
      </c>
      <c r="CP140" s="17">
        <f t="shared" si="339"/>
        <v>0</v>
      </c>
      <c r="CQ140" s="17">
        <f t="shared" si="340"/>
        <v>0</v>
      </c>
      <c r="CR140" s="17">
        <f t="shared" si="341"/>
        <v>0</v>
      </c>
      <c r="CS140" s="17">
        <f t="shared" si="342"/>
        <v>0</v>
      </c>
      <c r="CT140" s="17">
        <f t="shared" si="343"/>
        <v>0</v>
      </c>
      <c r="CU140" s="17">
        <f t="shared" si="344"/>
        <v>0</v>
      </c>
      <c r="CV140" s="17">
        <f t="shared" si="345"/>
        <v>0</v>
      </c>
      <c r="CW140" s="17">
        <f t="shared" si="346"/>
        <v>0</v>
      </c>
      <c r="CX140" s="17">
        <f t="shared" si="347"/>
        <v>0</v>
      </c>
      <c r="CY140" s="17">
        <f t="shared" si="348"/>
        <v>0</v>
      </c>
      <c r="CZ140" s="17">
        <f t="shared" si="349"/>
        <v>0</v>
      </c>
      <c r="DA140" s="17">
        <f t="shared" si="350"/>
        <v>0</v>
      </c>
      <c r="DB140" s="17">
        <f t="shared" si="351"/>
        <v>0</v>
      </c>
      <c r="DC140" s="17">
        <f t="shared" si="352"/>
        <v>0</v>
      </c>
      <c r="DD140" s="17">
        <f t="shared" si="353"/>
        <v>0</v>
      </c>
      <c r="DE140" s="17">
        <f t="shared" si="354"/>
        <v>0</v>
      </c>
      <c r="DF140" s="17">
        <f t="shared" si="355"/>
        <v>0</v>
      </c>
      <c r="DG140" s="17">
        <f t="shared" si="356"/>
        <v>0</v>
      </c>
      <c r="DH140" s="17">
        <f t="shared" si="357"/>
        <v>0</v>
      </c>
      <c r="DI140" s="17">
        <f t="shared" si="358"/>
        <v>0</v>
      </c>
      <c r="DJ140" s="17">
        <f t="shared" si="359"/>
        <v>0</v>
      </c>
      <c r="DK140" s="17">
        <f t="shared" si="360"/>
        <v>0</v>
      </c>
      <c r="DL140" s="17">
        <f t="shared" si="361"/>
        <v>0</v>
      </c>
      <c r="DM140" s="17">
        <f t="shared" si="362"/>
        <v>0</v>
      </c>
      <c r="DN140" s="17">
        <f t="shared" si="363"/>
        <v>0</v>
      </c>
      <c r="DO140" s="17">
        <f t="shared" si="364"/>
        <v>0</v>
      </c>
      <c r="DP140" s="17">
        <f t="shared" si="365"/>
        <v>0</v>
      </c>
      <c r="DQ140" s="17">
        <f t="shared" si="366"/>
        <v>0</v>
      </c>
      <c r="DR140" s="17">
        <f t="shared" si="367"/>
        <v>0</v>
      </c>
      <c r="DS140" s="17">
        <f t="shared" si="368"/>
        <v>0</v>
      </c>
      <c r="DT140" s="17">
        <f t="shared" si="369"/>
        <v>0</v>
      </c>
      <c r="DU140" s="17">
        <f t="shared" si="370"/>
        <v>0</v>
      </c>
      <c r="DV140" s="17">
        <f t="shared" si="371"/>
        <v>0</v>
      </c>
      <c r="DW140" s="17">
        <f t="shared" si="372"/>
        <v>0</v>
      </c>
      <c r="DX140" s="17">
        <f t="shared" si="373"/>
        <v>0</v>
      </c>
      <c r="DY140" s="17">
        <f t="shared" si="374"/>
        <v>0</v>
      </c>
      <c r="DZ140" s="17">
        <f t="shared" si="375"/>
        <v>0</v>
      </c>
      <c r="EA140" s="17">
        <f t="shared" si="376"/>
        <v>0</v>
      </c>
      <c r="EB140" s="17">
        <f t="shared" si="377"/>
        <v>0</v>
      </c>
      <c r="EC140" s="17">
        <f t="shared" si="378"/>
        <v>0</v>
      </c>
      <c r="ED140" s="17">
        <f t="shared" si="379"/>
        <v>0</v>
      </c>
      <c r="EE140" s="17">
        <f t="shared" si="380"/>
        <v>0</v>
      </c>
      <c r="EF140" s="17">
        <f t="shared" si="381"/>
        <v>0</v>
      </c>
      <c r="EG140" s="17">
        <f t="shared" si="382"/>
        <v>0</v>
      </c>
      <c r="EH140" s="17">
        <f t="shared" si="383"/>
        <v>0</v>
      </c>
      <c r="EI140" s="17">
        <f t="shared" si="384"/>
        <v>0</v>
      </c>
      <c r="EJ140" s="17">
        <f t="shared" si="385"/>
        <v>0</v>
      </c>
      <c r="EK140" s="17">
        <f t="shared" si="386"/>
        <v>0</v>
      </c>
      <c r="EL140" s="17">
        <f t="shared" si="387"/>
        <v>0</v>
      </c>
      <c r="EM140" s="17">
        <f t="shared" si="388"/>
        <v>0</v>
      </c>
      <c r="EN140" s="17">
        <f t="shared" si="389"/>
        <v>0</v>
      </c>
      <c r="EO140" s="17">
        <f t="shared" si="390"/>
        <v>0</v>
      </c>
      <c r="EP140" s="17">
        <f t="shared" si="391"/>
        <v>0</v>
      </c>
      <c r="EQ140" s="17">
        <f t="shared" si="392"/>
        <v>0</v>
      </c>
      <c r="ER140" s="17">
        <f t="shared" si="393"/>
        <v>0</v>
      </c>
      <c r="ES140" s="17">
        <f t="shared" si="394"/>
        <v>0</v>
      </c>
      <c r="ET140" s="17">
        <f t="shared" si="395"/>
        <v>0</v>
      </c>
      <c r="EU140" s="17">
        <f t="shared" si="396"/>
        <v>0</v>
      </c>
      <c r="EV140" s="17">
        <f t="shared" si="397"/>
        <v>0</v>
      </c>
      <c r="EW140" s="17">
        <f t="shared" si="398"/>
        <v>0</v>
      </c>
      <c r="EX140" s="17">
        <f t="shared" si="399"/>
        <v>0</v>
      </c>
      <c r="EY140" s="17">
        <f t="shared" si="400"/>
        <v>0</v>
      </c>
      <c r="EZ140" s="17">
        <f t="shared" si="401"/>
        <v>0</v>
      </c>
      <c r="FA140" s="17">
        <f t="shared" si="402"/>
        <v>0</v>
      </c>
      <c r="FB140" s="17">
        <f t="shared" si="403"/>
        <v>0</v>
      </c>
      <c r="FC140" s="17">
        <f t="shared" si="404"/>
        <v>0</v>
      </c>
      <c r="FD140" s="17">
        <f t="shared" si="405"/>
        <v>0</v>
      </c>
    </row>
    <row r="141" spans="1:160" x14ac:dyDescent="0.25">
      <c r="A141">
        <v>135</v>
      </c>
      <c r="X141">
        <f t="shared" si="273"/>
        <v>0</v>
      </c>
      <c r="Y141">
        <f t="shared" si="271"/>
        <v>0</v>
      </c>
      <c r="Z141">
        <f t="shared" si="274"/>
        <v>0</v>
      </c>
      <c r="AA141">
        <f t="shared" si="275"/>
        <v>0</v>
      </c>
      <c r="AB141">
        <f t="shared" si="276"/>
        <v>0</v>
      </c>
      <c r="AC141">
        <f t="shared" si="277"/>
        <v>0</v>
      </c>
      <c r="AD141">
        <f t="shared" si="278"/>
        <v>0</v>
      </c>
      <c r="AE141">
        <f t="shared" si="279"/>
        <v>0</v>
      </c>
      <c r="AF141">
        <f t="shared" si="280"/>
        <v>0</v>
      </c>
      <c r="AG141">
        <f t="shared" si="281"/>
        <v>0</v>
      </c>
      <c r="AH141">
        <f t="shared" si="282"/>
        <v>0</v>
      </c>
      <c r="AI141">
        <f t="shared" si="283"/>
        <v>0</v>
      </c>
      <c r="AJ141">
        <f t="shared" si="284"/>
        <v>0</v>
      </c>
      <c r="AK141">
        <f t="shared" si="285"/>
        <v>0</v>
      </c>
      <c r="AL141">
        <f t="shared" si="272"/>
        <v>0</v>
      </c>
      <c r="AN141" s="17">
        <f t="shared" si="286"/>
        <v>0</v>
      </c>
      <c r="AO141" s="17">
        <f t="shared" si="287"/>
        <v>0</v>
      </c>
      <c r="AP141" s="17">
        <f t="shared" si="288"/>
        <v>0</v>
      </c>
      <c r="AQ141" s="17">
        <f t="shared" si="289"/>
        <v>0</v>
      </c>
      <c r="AR141" s="17">
        <f t="shared" si="290"/>
        <v>0</v>
      </c>
      <c r="AS141" s="17">
        <f t="shared" si="291"/>
        <v>0</v>
      </c>
      <c r="AT141" s="17">
        <f t="shared" si="292"/>
        <v>0</v>
      </c>
      <c r="AU141" s="17">
        <f t="shared" si="293"/>
        <v>0</v>
      </c>
      <c r="AW141" s="17">
        <f t="shared" si="294"/>
        <v>0</v>
      </c>
      <c r="AX141" s="17">
        <f t="shared" si="295"/>
        <v>0</v>
      </c>
      <c r="AY141" s="17">
        <f t="shared" si="296"/>
        <v>0</v>
      </c>
      <c r="AZ141" s="17">
        <f t="shared" si="297"/>
        <v>0</v>
      </c>
      <c r="BA141" s="17">
        <f t="shared" si="298"/>
        <v>0</v>
      </c>
      <c r="BB141" s="17">
        <f t="shared" si="299"/>
        <v>0</v>
      </c>
      <c r="BC141" s="17">
        <f t="shared" si="300"/>
        <v>0</v>
      </c>
      <c r="BD141" s="17">
        <f t="shared" si="301"/>
        <v>0</v>
      </c>
      <c r="BE141" s="17">
        <f t="shared" si="302"/>
        <v>0</v>
      </c>
      <c r="BF141" s="17">
        <f t="shared" si="303"/>
        <v>0</v>
      </c>
      <c r="BG141" s="17">
        <f t="shared" si="304"/>
        <v>0</v>
      </c>
      <c r="BH141" s="17">
        <f t="shared" si="305"/>
        <v>0</v>
      </c>
      <c r="BI141" s="17">
        <f t="shared" si="306"/>
        <v>0</v>
      </c>
      <c r="BJ141" s="17">
        <f t="shared" si="307"/>
        <v>0</v>
      </c>
      <c r="BK141" s="17">
        <f t="shared" si="308"/>
        <v>0</v>
      </c>
      <c r="BL141" s="17">
        <f t="shared" si="309"/>
        <v>0</v>
      </c>
      <c r="BM141" s="17">
        <f t="shared" si="310"/>
        <v>0</v>
      </c>
      <c r="BN141" s="17">
        <f t="shared" si="311"/>
        <v>0</v>
      </c>
      <c r="BO141" s="17">
        <f t="shared" si="312"/>
        <v>0</v>
      </c>
      <c r="BP141" s="17">
        <f t="shared" si="313"/>
        <v>0</v>
      </c>
      <c r="BQ141" s="17">
        <f t="shared" si="314"/>
        <v>0</v>
      </c>
      <c r="BR141" s="17">
        <f t="shared" si="315"/>
        <v>0</v>
      </c>
      <c r="BS141" s="17">
        <f t="shared" si="316"/>
        <v>0</v>
      </c>
      <c r="BT141" s="17">
        <f t="shared" si="317"/>
        <v>0</v>
      </c>
      <c r="BU141" s="17">
        <f t="shared" si="318"/>
        <v>0</v>
      </c>
      <c r="BV141" s="17">
        <f t="shared" si="319"/>
        <v>0</v>
      </c>
      <c r="BW141" s="17">
        <f t="shared" si="320"/>
        <v>0</v>
      </c>
      <c r="BX141" s="17">
        <f t="shared" si="321"/>
        <v>0</v>
      </c>
      <c r="BY141" s="17">
        <f t="shared" si="322"/>
        <v>0</v>
      </c>
      <c r="BZ141" s="17">
        <f t="shared" si="323"/>
        <v>0</v>
      </c>
      <c r="CA141" s="17">
        <f t="shared" si="324"/>
        <v>0</v>
      </c>
      <c r="CB141" s="17">
        <f t="shared" si="325"/>
        <v>0</v>
      </c>
      <c r="CC141" s="17">
        <f t="shared" si="326"/>
        <v>0</v>
      </c>
      <c r="CD141" s="17">
        <f t="shared" si="327"/>
        <v>0</v>
      </c>
      <c r="CE141" s="17">
        <f t="shared" si="328"/>
        <v>0</v>
      </c>
      <c r="CF141" s="17">
        <f t="shared" si="329"/>
        <v>0</v>
      </c>
      <c r="CG141" s="17">
        <f t="shared" si="330"/>
        <v>0</v>
      </c>
      <c r="CH141" s="17">
        <f t="shared" si="331"/>
        <v>0</v>
      </c>
      <c r="CI141" s="17">
        <f t="shared" si="332"/>
        <v>0</v>
      </c>
      <c r="CJ141" s="17">
        <f t="shared" si="333"/>
        <v>0</v>
      </c>
      <c r="CK141" s="17">
        <f t="shared" si="334"/>
        <v>0</v>
      </c>
      <c r="CL141" s="17">
        <f t="shared" si="335"/>
        <v>0</v>
      </c>
      <c r="CM141" s="17">
        <f t="shared" si="336"/>
        <v>0</v>
      </c>
      <c r="CN141" s="17">
        <f t="shared" si="337"/>
        <v>0</v>
      </c>
      <c r="CO141" s="17">
        <f t="shared" si="338"/>
        <v>0</v>
      </c>
      <c r="CP141" s="17">
        <f t="shared" si="339"/>
        <v>0</v>
      </c>
      <c r="CQ141" s="17">
        <f t="shared" si="340"/>
        <v>0</v>
      </c>
      <c r="CR141" s="17">
        <f t="shared" si="341"/>
        <v>0</v>
      </c>
      <c r="CS141" s="17">
        <f t="shared" si="342"/>
        <v>0</v>
      </c>
      <c r="CT141" s="17">
        <f t="shared" si="343"/>
        <v>0</v>
      </c>
      <c r="CU141" s="17">
        <f t="shared" si="344"/>
        <v>0</v>
      </c>
      <c r="CV141" s="17">
        <f t="shared" si="345"/>
        <v>0</v>
      </c>
      <c r="CW141" s="17">
        <f t="shared" si="346"/>
        <v>0</v>
      </c>
      <c r="CX141" s="17">
        <f t="shared" si="347"/>
        <v>0</v>
      </c>
      <c r="CY141" s="17">
        <f t="shared" si="348"/>
        <v>0</v>
      </c>
      <c r="CZ141" s="17">
        <f t="shared" si="349"/>
        <v>0</v>
      </c>
      <c r="DA141" s="17">
        <f t="shared" si="350"/>
        <v>0</v>
      </c>
      <c r="DB141" s="17">
        <f t="shared" si="351"/>
        <v>0</v>
      </c>
      <c r="DC141" s="17">
        <f t="shared" si="352"/>
        <v>0</v>
      </c>
      <c r="DD141" s="17">
        <f t="shared" si="353"/>
        <v>0</v>
      </c>
      <c r="DE141" s="17">
        <f t="shared" si="354"/>
        <v>0</v>
      </c>
      <c r="DF141" s="17">
        <f t="shared" si="355"/>
        <v>0</v>
      </c>
      <c r="DG141" s="17">
        <f t="shared" si="356"/>
        <v>0</v>
      </c>
      <c r="DH141" s="17">
        <f t="shared" si="357"/>
        <v>0</v>
      </c>
      <c r="DI141" s="17">
        <f t="shared" si="358"/>
        <v>0</v>
      </c>
      <c r="DJ141" s="17">
        <f t="shared" si="359"/>
        <v>0</v>
      </c>
      <c r="DK141" s="17">
        <f t="shared" si="360"/>
        <v>0</v>
      </c>
      <c r="DL141" s="17">
        <f t="shared" si="361"/>
        <v>0</v>
      </c>
      <c r="DM141" s="17">
        <f t="shared" si="362"/>
        <v>0</v>
      </c>
      <c r="DN141" s="17">
        <f t="shared" si="363"/>
        <v>0</v>
      </c>
      <c r="DO141" s="17">
        <f t="shared" si="364"/>
        <v>0</v>
      </c>
      <c r="DP141" s="17">
        <f t="shared" si="365"/>
        <v>0</v>
      </c>
      <c r="DQ141" s="17">
        <f t="shared" si="366"/>
        <v>0</v>
      </c>
      <c r="DR141" s="17">
        <f t="shared" si="367"/>
        <v>0</v>
      </c>
      <c r="DS141" s="17">
        <f t="shared" si="368"/>
        <v>0</v>
      </c>
      <c r="DT141" s="17">
        <f t="shared" si="369"/>
        <v>0</v>
      </c>
      <c r="DU141" s="17">
        <f t="shared" si="370"/>
        <v>0</v>
      </c>
      <c r="DV141" s="17">
        <f t="shared" si="371"/>
        <v>0</v>
      </c>
      <c r="DW141" s="17">
        <f t="shared" si="372"/>
        <v>0</v>
      </c>
      <c r="DX141" s="17">
        <f t="shared" si="373"/>
        <v>0</v>
      </c>
      <c r="DY141" s="17">
        <f t="shared" si="374"/>
        <v>0</v>
      </c>
      <c r="DZ141" s="17">
        <f t="shared" si="375"/>
        <v>0</v>
      </c>
      <c r="EA141" s="17">
        <f t="shared" si="376"/>
        <v>0</v>
      </c>
      <c r="EB141" s="17">
        <f t="shared" si="377"/>
        <v>0</v>
      </c>
      <c r="EC141" s="17">
        <f t="shared" si="378"/>
        <v>0</v>
      </c>
      <c r="ED141" s="17">
        <f t="shared" si="379"/>
        <v>0</v>
      </c>
      <c r="EE141" s="17">
        <f t="shared" si="380"/>
        <v>0</v>
      </c>
      <c r="EF141" s="17">
        <f t="shared" si="381"/>
        <v>0</v>
      </c>
      <c r="EG141" s="17">
        <f t="shared" si="382"/>
        <v>0</v>
      </c>
      <c r="EH141" s="17">
        <f t="shared" si="383"/>
        <v>0</v>
      </c>
      <c r="EI141" s="17">
        <f t="shared" si="384"/>
        <v>0</v>
      </c>
      <c r="EJ141" s="17">
        <f t="shared" si="385"/>
        <v>0</v>
      </c>
      <c r="EK141" s="17">
        <f t="shared" si="386"/>
        <v>0</v>
      </c>
      <c r="EL141" s="17">
        <f t="shared" si="387"/>
        <v>0</v>
      </c>
      <c r="EM141" s="17">
        <f t="shared" si="388"/>
        <v>0</v>
      </c>
      <c r="EN141" s="17">
        <f t="shared" si="389"/>
        <v>0</v>
      </c>
      <c r="EO141" s="17">
        <f t="shared" si="390"/>
        <v>0</v>
      </c>
      <c r="EP141" s="17">
        <f t="shared" si="391"/>
        <v>0</v>
      </c>
      <c r="EQ141" s="17">
        <f t="shared" si="392"/>
        <v>0</v>
      </c>
      <c r="ER141" s="17">
        <f t="shared" si="393"/>
        <v>0</v>
      </c>
      <c r="ES141" s="17">
        <f t="shared" si="394"/>
        <v>0</v>
      </c>
      <c r="ET141" s="17">
        <f t="shared" si="395"/>
        <v>0</v>
      </c>
      <c r="EU141" s="17">
        <f t="shared" si="396"/>
        <v>0</v>
      </c>
      <c r="EV141" s="17">
        <f t="shared" si="397"/>
        <v>0</v>
      </c>
      <c r="EW141" s="17">
        <f t="shared" si="398"/>
        <v>0</v>
      </c>
      <c r="EX141" s="17">
        <f t="shared" si="399"/>
        <v>0</v>
      </c>
      <c r="EY141" s="17">
        <f t="shared" si="400"/>
        <v>0</v>
      </c>
      <c r="EZ141" s="17">
        <f t="shared" si="401"/>
        <v>0</v>
      </c>
      <c r="FA141" s="17">
        <f t="shared" si="402"/>
        <v>0</v>
      </c>
      <c r="FB141" s="17">
        <f t="shared" si="403"/>
        <v>0</v>
      </c>
      <c r="FC141" s="17">
        <f t="shared" si="404"/>
        <v>0</v>
      </c>
      <c r="FD141" s="17">
        <f t="shared" si="405"/>
        <v>0</v>
      </c>
    </row>
    <row r="142" spans="1:160" x14ac:dyDescent="0.25">
      <c r="A142">
        <v>136</v>
      </c>
      <c r="X142">
        <f t="shared" si="273"/>
        <v>0</v>
      </c>
      <c r="Y142">
        <f t="shared" si="271"/>
        <v>0</v>
      </c>
      <c r="Z142">
        <f t="shared" si="274"/>
        <v>0</v>
      </c>
      <c r="AA142">
        <f t="shared" si="275"/>
        <v>0</v>
      </c>
      <c r="AB142">
        <f t="shared" si="276"/>
        <v>0</v>
      </c>
      <c r="AC142">
        <f t="shared" si="277"/>
        <v>0</v>
      </c>
      <c r="AD142">
        <f t="shared" si="278"/>
        <v>0</v>
      </c>
      <c r="AE142">
        <f t="shared" si="279"/>
        <v>0</v>
      </c>
      <c r="AF142">
        <f t="shared" si="280"/>
        <v>0</v>
      </c>
      <c r="AG142">
        <f t="shared" si="281"/>
        <v>0</v>
      </c>
      <c r="AH142">
        <f t="shared" si="282"/>
        <v>0</v>
      </c>
      <c r="AI142">
        <f t="shared" si="283"/>
        <v>0</v>
      </c>
      <c r="AJ142">
        <f t="shared" si="284"/>
        <v>0</v>
      </c>
      <c r="AK142">
        <f t="shared" si="285"/>
        <v>0</v>
      </c>
      <c r="AL142">
        <f t="shared" si="272"/>
        <v>0</v>
      </c>
      <c r="AN142" s="17">
        <f t="shared" si="286"/>
        <v>0</v>
      </c>
      <c r="AO142" s="17">
        <f t="shared" si="287"/>
        <v>0</v>
      </c>
      <c r="AP142" s="17">
        <f t="shared" si="288"/>
        <v>0</v>
      </c>
      <c r="AQ142" s="17">
        <f t="shared" si="289"/>
        <v>0</v>
      </c>
      <c r="AR142" s="17">
        <f t="shared" si="290"/>
        <v>0</v>
      </c>
      <c r="AS142" s="17">
        <f t="shared" si="291"/>
        <v>0</v>
      </c>
      <c r="AT142" s="17">
        <f t="shared" si="292"/>
        <v>0</v>
      </c>
      <c r="AU142" s="17">
        <f t="shared" si="293"/>
        <v>0</v>
      </c>
      <c r="AW142" s="17">
        <f t="shared" si="294"/>
        <v>0</v>
      </c>
      <c r="AX142" s="17">
        <f t="shared" si="295"/>
        <v>0</v>
      </c>
      <c r="AY142" s="17">
        <f t="shared" si="296"/>
        <v>0</v>
      </c>
      <c r="AZ142" s="17">
        <f t="shared" si="297"/>
        <v>0</v>
      </c>
      <c r="BA142" s="17">
        <f t="shared" si="298"/>
        <v>0</v>
      </c>
      <c r="BB142" s="17">
        <f t="shared" si="299"/>
        <v>0</v>
      </c>
      <c r="BC142" s="17">
        <f t="shared" si="300"/>
        <v>0</v>
      </c>
      <c r="BD142" s="17">
        <f t="shared" si="301"/>
        <v>0</v>
      </c>
      <c r="BE142" s="17">
        <f t="shared" si="302"/>
        <v>0</v>
      </c>
      <c r="BF142" s="17">
        <f t="shared" si="303"/>
        <v>0</v>
      </c>
      <c r="BG142" s="17">
        <f t="shared" si="304"/>
        <v>0</v>
      </c>
      <c r="BH142" s="17">
        <f t="shared" si="305"/>
        <v>0</v>
      </c>
      <c r="BI142" s="17">
        <f t="shared" si="306"/>
        <v>0</v>
      </c>
      <c r="BJ142" s="17">
        <f t="shared" si="307"/>
        <v>0</v>
      </c>
      <c r="BK142" s="17">
        <f t="shared" si="308"/>
        <v>0</v>
      </c>
      <c r="BL142" s="17">
        <f t="shared" si="309"/>
        <v>0</v>
      </c>
      <c r="BM142" s="17">
        <f t="shared" si="310"/>
        <v>0</v>
      </c>
      <c r="BN142" s="17">
        <f t="shared" si="311"/>
        <v>0</v>
      </c>
      <c r="BO142" s="17">
        <f t="shared" si="312"/>
        <v>0</v>
      </c>
      <c r="BP142" s="17">
        <f t="shared" si="313"/>
        <v>0</v>
      </c>
      <c r="BQ142" s="17">
        <f t="shared" si="314"/>
        <v>0</v>
      </c>
      <c r="BR142" s="17">
        <f t="shared" si="315"/>
        <v>0</v>
      </c>
      <c r="BS142" s="17">
        <f t="shared" si="316"/>
        <v>0</v>
      </c>
      <c r="BT142" s="17">
        <f t="shared" si="317"/>
        <v>0</v>
      </c>
      <c r="BU142" s="17">
        <f t="shared" si="318"/>
        <v>0</v>
      </c>
      <c r="BV142" s="17">
        <f t="shared" si="319"/>
        <v>0</v>
      </c>
      <c r="BW142" s="17">
        <f t="shared" si="320"/>
        <v>0</v>
      </c>
      <c r="BX142" s="17">
        <f t="shared" si="321"/>
        <v>0</v>
      </c>
      <c r="BY142" s="17">
        <f t="shared" si="322"/>
        <v>0</v>
      </c>
      <c r="BZ142" s="17">
        <f t="shared" si="323"/>
        <v>0</v>
      </c>
      <c r="CA142" s="17">
        <f t="shared" si="324"/>
        <v>0</v>
      </c>
      <c r="CB142" s="17">
        <f t="shared" si="325"/>
        <v>0</v>
      </c>
      <c r="CC142" s="17">
        <f t="shared" si="326"/>
        <v>0</v>
      </c>
      <c r="CD142" s="17">
        <f t="shared" si="327"/>
        <v>0</v>
      </c>
      <c r="CE142" s="17">
        <f t="shared" si="328"/>
        <v>0</v>
      </c>
      <c r="CF142" s="17">
        <f t="shared" si="329"/>
        <v>0</v>
      </c>
      <c r="CG142" s="17">
        <f t="shared" si="330"/>
        <v>0</v>
      </c>
      <c r="CH142" s="17">
        <f t="shared" si="331"/>
        <v>0</v>
      </c>
      <c r="CI142" s="17">
        <f t="shared" si="332"/>
        <v>0</v>
      </c>
      <c r="CJ142" s="17">
        <f t="shared" si="333"/>
        <v>0</v>
      </c>
      <c r="CK142" s="17">
        <f t="shared" si="334"/>
        <v>0</v>
      </c>
      <c r="CL142" s="17">
        <f t="shared" si="335"/>
        <v>0</v>
      </c>
      <c r="CM142" s="17">
        <f t="shared" si="336"/>
        <v>0</v>
      </c>
      <c r="CN142" s="17">
        <f t="shared" si="337"/>
        <v>0</v>
      </c>
      <c r="CO142" s="17">
        <f t="shared" si="338"/>
        <v>0</v>
      </c>
      <c r="CP142" s="17">
        <f t="shared" si="339"/>
        <v>0</v>
      </c>
      <c r="CQ142" s="17">
        <f t="shared" si="340"/>
        <v>0</v>
      </c>
      <c r="CR142" s="17">
        <f t="shared" si="341"/>
        <v>0</v>
      </c>
      <c r="CS142" s="17">
        <f t="shared" si="342"/>
        <v>0</v>
      </c>
      <c r="CT142" s="17">
        <f t="shared" si="343"/>
        <v>0</v>
      </c>
      <c r="CU142" s="17">
        <f t="shared" si="344"/>
        <v>0</v>
      </c>
      <c r="CV142" s="17">
        <f t="shared" si="345"/>
        <v>0</v>
      </c>
      <c r="CW142" s="17">
        <f t="shared" si="346"/>
        <v>0</v>
      </c>
      <c r="CX142" s="17">
        <f t="shared" si="347"/>
        <v>0</v>
      </c>
      <c r="CY142" s="17">
        <f t="shared" si="348"/>
        <v>0</v>
      </c>
      <c r="CZ142" s="17">
        <f t="shared" si="349"/>
        <v>0</v>
      </c>
      <c r="DA142" s="17">
        <f t="shared" si="350"/>
        <v>0</v>
      </c>
      <c r="DB142" s="17">
        <f t="shared" si="351"/>
        <v>0</v>
      </c>
      <c r="DC142" s="17">
        <f t="shared" si="352"/>
        <v>0</v>
      </c>
      <c r="DD142" s="17">
        <f t="shared" si="353"/>
        <v>0</v>
      </c>
      <c r="DE142" s="17">
        <f t="shared" si="354"/>
        <v>0</v>
      </c>
      <c r="DF142" s="17">
        <f t="shared" si="355"/>
        <v>0</v>
      </c>
      <c r="DG142" s="17">
        <f t="shared" si="356"/>
        <v>0</v>
      </c>
      <c r="DH142" s="17">
        <f t="shared" si="357"/>
        <v>0</v>
      </c>
      <c r="DI142" s="17">
        <f t="shared" si="358"/>
        <v>0</v>
      </c>
      <c r="DJ142" s="17">
        <f t="shared" si="359"/>
        <v>0</v>
      </c>
      <c r="DK142" s="17">
        <f t="shared" si="360"/>
        <v>0</v>
      </c>
      <c r="DL142" s="17">
        <f t="shared" si="361"/>
        <v>0</v>
      </c>
      <c r="DM142" s="17">
        <f t="shared" si="362"/>
        <v>0</v>
      </c>
      <c r="DN142" s="17">
        <f t="shared" si="363"/>
        <v>0</v>
      </c>
      <c r="DO142" s="17">
        <f t="shared" si="364"/>
        <v>0</v>
      </c>
      <c r="DP142" s="17">
        <f t="shared" si="365"/>
        <v>0</v>
      </c>
      <c r="DQ142" s="17">
        <f t="shared" si="366"/>
        <v>0</v>
      </c>
      <c r="DR142" s="17">
        <f t="shared" si="367"/>
        <v>0</v>
      </c>
      <c r="DS142" s="17">
        <f t="shared" si="368"/>
        <v>0</v>
      </c>
      <c r="DT142" s="17">
        <f t="shared" si="369"/>
        <v>0</v>
      </c>
      <c r="DU142" s="17">
        <f t="shared" si="370"/>
        <v>0</v>
      </c>
      <c r="DV142" s="17">
        <f t="shared" si="371"/>
        <v>0</v>
      </c>
      <c r="DW142" s="17">
        <f t="shared" si="372"/>
        <v>0</v>
      </c>
      <c r="DX142" s="17">
        <f t="shared" si="373"/>
        <v>0</v>
      </c>
      <c r="DY142" s="17">
        <f t="shared" si="374"/>
        <v>0</v>
      </c>
      <c r="DZ142" s="17">
        <f t="shared" si="375"/>
        <v>0</v>
      </c>
      <c r="EA142" s="17">
        <f t="shared" si="376"/>
        <v>0</v>
      </c>
      <c r="EB142" s="17">
        <f t="shared" si="377"/>
        <v>0</v>
      </c>
      <c r="EC142" s="17">
        <f t="shared" si="378"/>
        <v>0</v>
      </c>
      <c r="ED142" s="17">
        <f t="shared" si="379"/>
        <v>0</v>
      </c>
      <c r="EE142" s="17">
        <f t="shared" si="380"/>
        <v>0</v>
      </c>
      <c r="EF142" s="17">
        <f t="shared" si="381"/>
        <v>0</v>
      </c>
      <c r="EG142" s="17">
        <f t="shared" si="382"/>
        <v>0</v>
      </c>
      <c r="EH142" s="17">
        <f t="shared" si="383"/>
        <v>0</v>
      </c>
      <c r="EI142" s="17">
        <f t="shared" si="384"/>
        <v>0</v>
      </c>
      <c r="EJ142" s="17">
        <f t="shared" si="385"/>
        <v>0</v>
      </c>
      <c r="EK142" s="17">
        <f t="shared" si="386"/>
        <v>0</v>
      </c>
      <c r="EL142" s="17">
        <f t="shared" si="387"/>
        <v>0</v>
      </c>
      <c r="EM142" s="17">
        <f t="shared" si="388"/>
        <v>0</v>
      </c>
      <c r="EN142" s="17">
        <f t="shared" si="389"/>
        <v>0</v>
      </c>
      <c r="EO142" s="17">
        <f t="shared" si="390"/>
        <v>0</v>
      </c>
      <c r="EP142" s="17">
        <f t="shared" si="391"/>
        <v>0</v>
      </c>
      <c r="EQ142" s="17">
        <f t="shared" si="392"/>
        <v>0</v>
      </c>
      <c r="ER142" s="17">
        <f t="shared" si="393"/>
        <v>0</v>
      </c>
      <c r="ES142" s="17">
        <f t="shared" si="394"/>
        <v>0</v>
      </c>
      <c r="ET142" s="17">
        <f t="shared" si="395"/>
        <v>0</v>
      </c>
      <c r="EU142" s="17">
        <f t="shared" si="396"/>
        <v>0</v>
      </c>
      <c r="EV142" s="17">
        <f t="shared" si="397"/>
        <v>0</v>
      </c>
      <c r="EW142" s="17">
        <f t="shared" si="398"/>
        <v>0</v>
      </c>
      <c r="EX142" s="17">
        <f t="shared" si="399"/>
        <v>0</v>
      </c>
      <c r="EY142" s="17">
        <f t="shared" si="400"/>
        <v>0</v>
      </c>
      <c r="EZ142" s="17">
        <f t="shared" si="401"/>
        <v>0</v>
      </c>
      <c r="FA142" s="17">
        <f t="shared" si="402"/>
        <v>0</v>
      </c>
      <c r="FB142" s="17">
        <f t="shared" si="403"/>
        <v>0</v>
      </c>
      <c r="FC142" s="17">
        <f t="shared" si="404"/>
        <v>0</v>
      </c>
      <c r="FD142" s="17">
        <f t="shared" si="405"/>
        <v>0</v>
      </c>
    </row>
    <row r="143" spans="1:160" x14ac:dyDescent="0.25">
      <c r="A143">
        <v>137</v>
      </c>
      <c r="X143">
        <f t="shared" si="273"/>
        <v>0</v>
      </c>
      <c r="Y143">
        <f t="shared" si="271"/>
        <v>0</v>
      </c>
      <c r="Z143">
        <f t="shared" si="274"/>
        <v>0</v>
      </c>
      <c r="AA143">
        <f t="shared" si="275"/>
        <v>0</v>
      </c>
      <c r="AB143">
        <f t="shared" si="276"/>
        <v>0</v>
      </c>
      <c r="AC143">
        <f t="shared" si="277"/>
        <v>0</v>
      </c>
      <c r="AD143">
        <f t="shared" si="278"/>
        <v>0</v>
      </c>
      <c r="AE143">
        <f t="shared" si="279"/>
        <v>0</v>
      </c>
      <c r="AF143">
        <f t="shared" si="280"/>
        <v>0</v>
      </c>
      <c r="AG143">
        <f t="shared" si="281"/>
        <v>0</v>
      </c>
      <c r="AH143">
        <f t="shared" si="282"/>
        <v>0</v>
      </c>
      <c r="AI143">
        <f t="shared" si="283"/>
        <v>0</v>
      </c>
      <c r="AJ143">
        <f t="shared" si="284"/>
        <v>0</v>
      </c>
      <c r="AK143">
        <f t="shared" si="285"/>
        <v>0</v>
      </c>
      <c r="AL143">
        <f t="shared" si="272"/>
        <v>0</v>
      </c>
      <c r="AN143" s="17">
        <f t="shared" si="286"/>
        <v>0</v>
      </c>
      <c r="AO143" s="17">
        <f t="shared" si="287"/>
        <v>0</v>
      </c>
      <c r="AP143" s="17">
        <f t="shared" si="288"/>
        <v>0</v>
      </c>
      <c r="AQ143" s="17">
        <f t="shared" si="289"/>
        <v>0</v>
      </c>
      <c r="AR143" s="17">
        <f t="shared" si="290"/>
        <v>0</v>
      </c>
      <c r="AS143" s="17">
        <f t="shared" si="291"/>
        <v>0</v>
      </c>
      <c r="AT143" s="17">
        <f t="shared" si="292"/>
        <v>0</v>
      </c>
      <c r="AU143" s="17">
        <f t="shared" si="293"/>
        <v>0</v>
      </c>
      <c r="AW143" s="17">
        <f t="shared" si="294"/>
        <v>0</v>
      </c>
      <c r="AX143" s="17">
        <f t="shared" si="295"/>
        <v>0</v>
      </c>
      <c r="AY143" s="17">
        <f t="shared" si="296"/>
        <v>0</v>
      </c>
      <c r="AZ143" s="17">
        <f t="shared" si="297"/>
        <v>0</v>
      </c>
      <c r="BA143" s="17">
        <f t="shared" si="298"/>
        <v>0</v>
      </c>
      <c r="BB143" s="17">
        <f t="shared" si="299"/>
        <v>0</v>
      </c>
      <c r="BC143" s="17">
        <f t="shared" si="300"/>
        <v>0</v>
      </c>
      <c r="BD143" s="17">
        <f t="shared" si="301"/>
        <v>0</v>
      </c>
      <c r="BE143" s="17">
        <f t="shared" si="302"/>
        <v>0</v>
      </c>
      <c r="BF143" s="17">
        <f t="shared" si="303"/>
        <v>0</v>
      </c>
      <c r="BG143" s="17">
        <f t="shared" si="304"/>
        <v>0</v>
      </c>
      <c r="BH143" s="17">
        <f t="shared" si="305"/>
        <v>0</v>
      </c>
      <c r="BI143" s="17">
        <f t="shared" si="306"/>
        <v>0</v>
      </c>
      <c r="BJ143" s="17">
        <f t="shared" si="307"/>
        <v>0</v>
      </c>
      <c r="BK143" s="17">
        <f t="shared" si="308"/>
        <v>0</v>
      </c>
      <c r="BL143" s="17">
        <f t="shared" si="309"/>
        <v>0</v>
      </c>
      <c r="BM143" s="17">
        <f t="shared" si="310"/>
        <v>0</v>
      </c>
      <c r="BN143" s="17">
        <f t="shared" si="311"/>
        <v>0</v>
      </c>
      <c r="BO143" s="17">
        <f t="shared" si="312"/>
        <v>0</v>
      </c>
      <c r="BP143" s="17">
        <f t="shared" si="313"/>
        <v>0</v>
      </c>
      <c r="BQ143" s="17">
        <f t="shared" si="314"/>
        <v>0</v>
      </c>
      <c r="BR143" s="17">
        <f t="shared" si="315"/>
        <v>0</v>
      </c>
      <c r="BS143" s="17">
        <f t="shared" si="316"/>
        <v>0</v>
      </c>
      <c r="BT143" s="17">
        <f t="shared" si="317"/>
        <v>0</v>
      </c>
      <c r="BU143" s="17">
        <f t="shared" si="318"/>
        <v>0</v>
      </c>
      <c r="BV143" s="17">
        <f t="shared" si="319"/>
        <v>0</v>
      </c>
      <c r="BW143" s="17">
        <f t="shared" si="320"/>
        <v>0</v>
      </c>
      <c r="BX143" s="17">
        <f t="shared" si="321"/>
        <v>0</v>
      </c>
      <c r="BY143" s="17">
        <f t="shared" si="322"/>
        <v>0</v>
      </c>
      <c r="BZ143" s="17">
        <f t="shared" si="323"/>
        <v>0</v>
      </c>
      <c r="CA143" s="17">
        <f t="shared" si="324"/>
        <v>0</v>
      </c>
      <c r="CB143" s="17">
        <f t="shared" si="325"/>
        <v>0</v>
      </c>
      <c r="CC143" s="17">
        <f t="shared" si="326"/>
        <v>0</v>
      </c>
      <c r="CD143" s="17">
        <f t="shared" si="327"/>
        <v>0</v>
      </c>
      <c r="CE143" s="17">
        <f t="shared" si="328"/>
        <v>0</v>
      </c>
      <c r="CF143" s="17">
        <f t="shared" si="329"/>
        <v>0</v>
      </c>
      <c r="CG143" s="17">
        <f t="shared" si="330"/>
        <v>0</v>
      </c>
      <c r="CH143" s="17">
        <f t="shared" si="331"/>
        <v>0</v>
      </c>
      <c r="CI143" s="17">
        <f t="shared" si="332"/>
        <v>0</v>
      </c>
      <c r="CJ143" s="17">
        <f t="shared" si="333"/>
        <v>0</v>
      </c>
      <c r="CK143" s="17">
        <f t="shared" si="334"/>
        <v>0</v>
      </c>
      <c r="CL143" s="17">
        <f t="shared" si="335"/>
        <v>0</v>
      </c>
      <c r="CM143" s="17">
        <f t="shared" si="336"/>
        <v>0</v>
      </c>
      <c r="CN143" s="17">
        <f t="shared" si="337"/>
        <v>0</v>
      </c>
      <c r="CO143" s="17">
        <f t="shared" si="338"/>
        <v>0</v>
      </c>
      <c r="CP143" s="17">
        <f t="shared" si="339"/>
        <v>0</v>
      </c>
      <c r="CQ143" s="17">
        <f t="shared" si="340"/>
        <v>0</v>
      </c>
      <c r="CR143" s="17">
        <f t="shared" si="341"/>
        <v>0</v>
      </c>
      <c r="CS143" s="17">
        <f t="shared" si="342"/>
        <v>0</v>
      </c>
      <c r="CT143" s="17">
        <f t="shared" si="343"/>
        <v>0</v>
      </c>
      <c r="CU143" s="17">
        <f t="shared" si="344"/>
        <v>0</v>
      </c>
      <c r="CV143" s="17">
        <f t="shared" si="345"/>
        <v>0</v>
      </c>
      <c r="CW143" s="17">
        <f t="shared" si="346"/>
        <v>0</v>
      </c>
      <c r="CX143" s="17">
        <f t="shared" si="347"/>
        <v>0</v>
      </c>
      <c r="CY143" s="17">
        <f t="shared" si="348"/>
        <v>0</v>
      </c>
      <c r="CZ143" s="17">
        <f t="shared" si="349"/>
        <v>0</v>
      </c>
      <c r="DA143" s="17">
        <f t="shared" si="350"/>
        <v>0</v>
      </c>
      <c r="DB143" s="17">
        <f t="shared" si="351"/>
        <v>0</v>
      </c>
      <c r="DC143" s="17">
        <f t="shared" si="352"/>
        <v>0</v>
      </c>
      <c r="DD143" s="17">
        <f t="shared" si="353"/>
        <v>0</v>
      </c>
      <c r="DE143" s="17">
        <f t="shared" si="354"/>
        <v>0</v>
      </c>
      <c r="DF143" s="17">
        <f t="shared" si="355"/>
        <v>0</v>
      </c>
      <c r="DG143" s="17">
        <f t="shared" si="356"/>
        <v>0</v>
      </c>
      <c r="DH143" s="17">
        <f t="shared" si="357"/>
        <v>0</v>
      </c>
      <c r="DI143" s="17">
        <f t="shared" si="358"/>
        <v>0</v>
      </c>
      <c r="DJ143" s="17">
        <f t="shared" si="359"/>
        <v>0</v>
      </c>
      <c r="DK143" s="17">
        <f t="shared" si="360"/>
        <v>0</v>
      </c>
      <c r="DL143" s="17">
        <f t="shared" si="361"/>
        <v>0</v>
      </c>
      <c r="DM143" s="17">
        <f t="shared" si="362"/>
        <v>0</v>
      </c>
      <c r="DN143" s="17">
        <f t="shared" si="363"/>
        <v>0</v>
      </c>
      <c r="DO143" s="17">
        <f t="shared" si="364"/>
        <v>0</v>
      </c>
      <c r="DP143" s="17">
        <f t="shared" si="365"/>
        <v>0</v>
      </c>
      <c r="DQ143" s="17">
        <f t="shared" si="366"/>
        <v>0</v>
      </c>
      <c r="DR143" s="17">
        <f t="shared" si="367"/>
        <v>0</v>
      </c>
      <c r="DS143" s="17">
        <f t="shared" si="368"/>
        <v>0</v>
      </c>
      <c r="DT143" s="17">
        <f t="shared" si="369"/>
        <v>0</v>
      </c>
      <c r="DU143" s="17">
        <f t="shared" si="370"/>
        <v>0</v>
      </c>
      <c r="DV143" s="17">
        <f t="shared" si="371"/>
        <v>0</v>
      </c>
      <c r="DW143" s="17">
        <f t="shared" si="372"/>
        <v>0</v>
      </c>
      <c r="DX143" s="17">
        <f t="shared" si="373"/>
        <v>0</v>
      </c>
      <c r="DY143" s="17">
        <f t="shared" si="374"/>
        <v>0</v>
      </c>
      <c r="DZ143" s="17">
        <f t="shared" si="375"/>
        <v>0</v>
      </c>
      <c r="EA143" s="17">
        <f t="shared" si="376"/>
        <v>0</v>
      </c>
      <c r="EB143" s="17">
        <f t="shared" si="377"/>
        <v>0</v>
      </c>
      <c r="EC143" s="17">
        <f t="shared" si="378"/>
        <v>0</v>
      </c>
      <c r="ED143" s="17">
        <f t="shared" si="379"/>
        <v>0</v>
      </c>
      <c r="EE143" s="17">
        <f t="shared" si="380"/>
        <v>0</v>
      </c>
      <c r="EF143" s="17">
        <f t="shared" si="381"/>
        <v>0</v>
      </c>
      <c r="EG143" s="17">
        <f t="shared" si="382"/>
        <v>0</v>
      </c>
      <c r="EH143" s="17">
        <f t="shared" si="383"/>
        <v>0</v>
      </c>
      <c r="EI143" s="17">
        <f t="shared" si="384"/>
        <v>0</v>
      </c>
      <c r="EJ143" s="17">
        <f t="shared" si="385"/>
        <v>0</v>
      </c>
      <c r="EK143" s="17">
        <f t="shared" si="386"/>
        <v>0</v>
      </c>
      <c r="EL143" s="17">
        <f t="shared" si="387"/>
        <v>0</v>
      </c>
      <c r="EM143" s="17">
        <f t="shared" si="388"/>
        <v>0</v>
      </c>
      <c r="EN143" s="17">
        <f t="shared" si="389"/>
        <v>0</v>
      </c>
      <c r="EO143" s="17">
        <f t="shared" si="390"/>
        <v>0</v>
      </c>
      <c r="EP143" s="17">
        <f t="shared" si="391"/>
        <v>0</v>
      </c>
      <c r="EQ143" s="17">
        <f t="shared" si="392"/>
        <v>0</v>
      </c>
      <c r="ER143" s="17">
        <f t="shared" si="393"/>
        <v>0</v>
      </c>
      <c r="ES143" s="17">
        <f t="shared" si="394"/>
        <v>0</v>
      </c>
      <c r="ET143" s="17">
        <f t="shared" si="395"/>
        <v>0</v>
      </c>
      <c r="EU143" s="17">
        <f t="shared" si="396"/>
        <v>0</v>
      </c>
      <c r="EV143" s="17">
        <f t="shared" si="397"/>
        <v>0</v>
      </c>
      <c r="EW143" s="17">
        <f t="shared" si="398"/>
        <v>0</v>
      </c>
      <c r="EX143" s="17">
        <f t="shared" si="399"/>
        <v>0</v>
      </c>
      <c r="EY143" s="17">
        <f t="shared" si="400"/>
        <v>0</v>
      </c>
      <c r="EZ143" s="17">
        <f t="shared" si="401"/>
        <v>0</v>
      </c>
      <c r="FA143" s="17">
        <f t="shared" si="402"/>
        <v>0</v>
      </c>
      <c r="FB143" s="17">
        <f t="shared" si="403"/>
        <v>0</v>
      </c>
      <c r="FC143" s="17">
        <f t="shared" si="404"/>
        <v>0</v>
      </c>
      <c r="FD143" s="17">
        <f t="shared" si="405"/>
        <v>0</v>
      </c>
    </row>
    <row r="144" spans="1:160" x14ac:dyDescent="0.25">
      <c r="A144">
        <v>138</v>
      </c>
      <c r="X144">
        <f t="shared" si="273"/>
        <v>0</v>
      </c>
      <c r="Y144">
        <f t="shared" si="271"/>
        <v>0</v>
      </c>
      <c r="Z144">
        <f t="shared" si="274"/>
        <v>0</v>
      </c>
      <c r="AA144">
        <f t="shared" si="275"/>
        <v>0</v>
      </c>
      <c r="AB144">
        <f t="shared" si="276"/>
        <v>0</v>
      </c>
      <c r="AC144">
        <f t="shared" si="277"/>
        <v>0</v>
      </c>
      <c r="AD144">
        <f t="shared" si="278"/>
        <v>0</v>
      </c>
      <c r="AE144">
        <f t="shared" si="279"/>
        <v>0</v>
      </c>
      <c r="AF144">
        <f t="shared" si="280"/>
        <v>0</v>
      </c>
      <c r="AG144">
        <f t="shared" si="281"/>
        <v>0</v>
      </c>
      <c r="AH144">
        <f t="shared" si="282"/>
        <v>0</v>
      </c>
      <c r="AI144">
        <f t="shared" si="283"/>
        <v>0</v>
      </c>
      <c r="AJ144">
        <f t="shared" si="284"/>
        <v>0</v>
      </c>
      <c r="AK144">
        <f t="shared" si="285"/>
        <v>0</v>
      </c>
      <c r="AL144">
        <f t="shared" si="272"/>
        <v>0</v>
      </c>
      <c r="AN144" s="17">
        <f t="shared" si="286"/>
        <v>0</v>
      </c>
      <c r="AO144" s="17">
        <f t="shared" si="287"/>
        <v>0</v>
      </c>
      <c r="AP144" s="17">
        <f t="shared" si="288"/>
        <v>0</v>
      </c>
      <c r="AQ144" s="17">
        <f t="shared" si="289"/>
        <v>0</v>
      </c>
      <c r="AR144" s="17">
        <f t="shared" si="290"/>
        <v>0</v>
      </c>
      <c r="AS144" s="17">
        <f t="shared" si="291"/>
        <v>0</v>
      </c>
      <c r="AT144" s="17">
        <f t="shared" si="292"/>
        <v>0</v>
      </c>
      <c r="AU144" s="17">
        <f t="shared" si="293"/>
        <v>0</v>
      </c>
      <c r="AW144" s="17">
        <f t="shared" si="294"/>
        <v>0</v>
      </c>
      <c r="AX144" s="17">
        <f t="shared" si="295"/>
        <v>0</v>
      </c>
      <c r="AY144" s="17">
        <f t="shared" si="296"/>
        <v>0</v>
      </c>
      <c r="AZ144" s="17">
        <f t="shared" si="297"/>
        <v>0</v>
      </c>
      <c r="BA144" s="17">
        <f t="shared" si="298"/>
        <v>0</v>
      </c>
      <c r="BB144" s="17">
        <f t="shared" si="299"/>
        <v>0</v>
      </c>
      <c r="BC144" s="17">
        <f t="shared" si="300"/>
        <v>0</v>
      </c>
      <c r="BD144" s="17">
        <f t="shared" si="301"/>
        <v>0</v>
      </c>
      <c r="BE144" s="17">
        <f t="shared" si="302"/>
        <v>0</v>
      </c>
      <c r="BF144" s="17">
        <f t="shared" si="303"/>
        <v>0</v>
      </c>
      <c r="BG144" s="17">
        <f t="shared" si="304"/>
        <v>0</v>
      </c>
      <c r="BH144" s="17">
        <f t="shared" si="305"/>
        <v>0</v>
      </c>
      <c r="BI144" s="17">
        <f t="shared" si="306"/>
        <v>0</v>
      </c>
      <c r="BJ144" s="17">
        <f t="shared" si="307"/>
        <v>0</v>
      </c>
      <c r="BK144" s="17">
        <f t="shared" si="308"/>
        <v>0</v>
      </c>
      <c r="BL144" s="17">
        <f t="shared" si="309"/>
        <v>0</v>
      </c>
      <c r="BM144" s="17">
        <f t="shared" si="310"/>
        <v>0</v>
      </c>
      <c r="BN144" s="17">
        <f t="shared" si="311"/>
        <v>0</v>
      </c>
      <c r="BO144" s="17">
        <f t="shared" si="312"/>
        <v>0</v>
      </c>
      <c r="BP144" s="17">
        <f t="shared" si="313"/>
        <v>0</v>
      </c>
      <c r="BQ144" s="17">
        <f t="shared" si="314"/>
        <v>0</v>
      </c>
      <c r="BR144" s="17">
        <f t="shared" si="315"/>
        <v>0</v>
      </c>
      <c r="BS144" s="17">
        <f t="shared" si="316"/>
        <v>0</v>
      </c>
      <c r="BT144" s="17">
        <f t="shared" si="317"/>
        <v>0</v>
      </c>
      <c r="BU144" s="17">
        <f t="shared" si="318"/>
        <v>0</v>
      </c>
      <c r="BV144" s="17">
        <f t="shared" si="319"/>
        <v>0</v>
      </c>
      <c r="BW144" s="17">
        <f t="shared" si="320"/>
        <v>0</v>
      </c>
      <c r="BX144" s="17">
        <f t="shared" si="321"/>
        <v>0</v>
      </c>
      <c r="BY144" s="17">
        <f t="shared" si="322"/>
        <v>0</v>
      </c>
      <c r="BZ144" s="17">
        <f t="shared" si="323"/>
        <v>0</v>
      </c>
      <c r="CA144" s="17">
        <f t="shared" si="324"/>
        <v>0</v>
      </c>
      <c r="CB144" s="17">
        <f t="shared" si="325"/>
        <v>0</v>
      </c>
      <c r="CC144" s="17">
        <f t="shared" si="326"/>
        <v>0</v>
      </c>
      <c r="CD144" s="17">
        <f t="shared" si="327"/>
        <v>0</v>
      </c>
      <c r="CE144" s="17">
        <f t="shared" si="328"/>
        <v>0</v>
      </c>
      <c r="CF144" s="17">
        <f t="shared" si="329"/>
        <v>0</v>
      </c>
      <c r="CG144" s="17">
        <f t="shared" si="330"/>
        <v>0</v>
      </c>
      <c r="CH144" s="17">
        <f t="shared" si="331"/>
        <v>0</v>
      </c>
      <c r="CI144" s="17">
        <f t="shared" si="332"/>
        <v>0</v>
      </c>
      <c r="CJ144" s="17">
        <f t="shared" si="333"/>
        <v>0</v>
      </c>
      <c r="CK144" s="17">
        <f t="shared" si="334"/>
        <v>0</v>
      </c>
      <c r="CL144" s="17">
        <f t="shared" si="335"/>
        <v>0</v>
      </c>
      <c r="CM144" s="17">
        <f t="shared" si="336"/>
        <v>0</v>
      </c>
      <c r="CN144" s="17">
        <f t="shared" si="337"/>
        <v>0</v>
      </c>
      <c r="CO144" s="17">
        <f t="shared" si="338"/>
        <v>0</v>
      </c>
      <c r="CP144" s="17">
        <f t="shared" si="339"/>
        <v>0</v>
      </c>
      <c r="CQ144" s="17">
        <f t="shared" si="340"/>
        <v>0</v>
      </c>
      <c r="CR144" s="17">
        <f t="shared" si="341"/>
        <v>0</v>
      </c>
      <c r="CS144" s="17">
        <f t="shared" si="342"/>
        <v>0</v>
      </c>
      <c r="CT144" s="17">
        <f t="shared" si="343"/>
        <v>0</v>
      </c>
      <c r="CU144" s="17">
        <f t="shared" si="344"/>
        <v>0</v>
      </c>
      <c r="CV144" s="17">
        <f t="shared" si="345"/>
        <v>0</v>
      </c>
      <c r="CW144" s="17">
        <f t="shared" si="346"/>
        <v>0</v>
      </c>
      <c r="CX144" s="17">
        <f t="shared" si="347"/>
        <v>0</v>
      </c>
      <c r="CY144" s="17">
        <f t="shared" si="348"/>
        <v>0</v>
      </c>
      <c r="CZ144" s="17">
        <f t="shared" si="349"/>
        <v>0</v>
      </c>
      <c r="DA144" s="17">
        <f t="shared" si="350"/>
        <v>0</v>
      </c>
      <c r="DB144" s="17">
        <f t="shared" si="351"/>
        <v>0</v>
      </c>
      <c r="DC144" s="17">
        <f t="shared" si="352"/>
        <v>0</v>
      </c>
      <c r="DD144" s="17">
        <f t="shared" si="353"/>
        <v>0</v>
      </c>
      <c r="DE144" s="17">
        <f t="shared" si="354"/>
        <v>0</v>
      </c>
      <c r="DF144" s="17">
        <f t="shared" si="355"/>
        <v>0</v>
      </c>
      <c r="DG144" s="17">
        <f t="shared" si="356"/>
        <v>0</v>
      </c>
      <c r="DH144" s="17">
        <f t="shared" si="357"/>
        <v>0</v>
      </c>
      <c r="DI144" s="17">
        <f t="shared" si="358"/>
        <v>0</v>
      </c>
      <c r="DJ144" s="17">
        <f t="shared" si="359"/>
        <v>0</v>
      </c>
      <c r="DK144" s="17">
        <f t="shared" si="360"/>
        <v>0</v>
      </c>
      <c r="DL144" s="17">
        <f t="shared" si="361"/>
        <v>0</v>
      </c>
      <c r="DM144" s="17">
        <f t="shared" si="362"/>
        <v>0</v>
      </c>
      <c r="DN144" s="17">
        <f t="shared" si="363"/>
        <v>0</v>
      </c>
      <c r="DO144" s="17">
        <f t="shared" si="364"/>
        <v>0</v>
      </c>
      <c r="DP144" s="17">
        <f t="shared" si="365"/>
        <v>0</v>
      </c>
      <c r="DQ144" s="17">
        <f t="shared" si="366"/>
        <v>0</v>
      </c>
      <c r="DR144" s="17">
        <f t="shared" si="367"/>
        <v>0</v>
      </c>
      <c r="DS144" s="17">
        <f t="shared" si="368"/>
        <v>0</v>
      </c>
      <c r="DT144" s="17">
        <f t="shared" si="369"/>
        <v>0</v>
      </c>
      <c r="DU144" s="17">
        <f t="shared" si="370"/>
        <v>0</v>
      </c>
      <c r="DV144" s="17">
        <f t="shared" si="371"/>
        <v>0</v>
      </c>
      <c r="DW144" s="17">
        <f t="shared" si="372"/>
        <v>0</v>
      </c>
      <c r="DX144" s="17">
        <f t="shared" si="373"/>
        <v>0</v>
      </c>
      <c r="DY144" s="17">
        <f t="shared" si="374"/>
        <v>0</v>
      </c>
      <c r="DZ144" s="17">
        <f t="shared" si="375"/>
        <v>0</v>
      </c>
      <c r="EA144" s="17">
        <f t="shared" si="376"/>
        <v>0</v>
      </c>
      <c r="EB144" s="17">
        <f t="shared" si="377"/>
        <v>0</v>
      </c>
      <c r="EC144" s="17">
        <f t="shared" si="378"/>
        <v>0</v>
      </c>
      <c r="ED144" s="17">
        <f t="shared" si="379"/>
        <v>0</v>
      </c>
      <c r="EE144" s="17">
        <f t="shared" si="380"/>
        <v>0</v>
      </c>
      <c r="EF144" s="17">
        <f t="shared" si="381"/>
        <v>0</v>
      </c>
      <c r="EG144" s="17">
        <f t="shared" si="382"/>
        <v>0</v>
      </c>
      <c r="EH144" s="17">
        <f t="shared" si="383"/>
        <v>0</v>
      </c>
      <c r="EI144" s="17">
        <f t="shared" si="384"/>
        <v>0</v>
      </c>
      <c r="EJ144" s="17">
        <f t="shared" si="385"/>
        <v>0</v>
      </c>
      <c r="EK144" s="17">
        <f t="shared" si="386"/>
        <v>0</v>
      </c>
      <c r="EL144" s="17">
        <f t="shared" si="387"/>
        <v>0</v>
      </c>
      <c r="EM144" s="17">
        <f t="shared" si="388"/>
        <v>0</v>
      </c>
      <c r="EN144" s="17">
        <f t="shared" si="389"/>
        <v>0</v>
      </c>
      <c r="EO144" s="17">
        <f t="shared" si="390"/>
        <v>0</v>
      </c>
      <c r="EP144" s="17">
        <f t="shared" si="391"/>
        <v>0</v>
      </c>
      <c r="EQ144" s="17">
        <f t="shared" si="392"/>
        <v>0</v>
      </c>
      <c r="ER144" s="17">
        <f t="shared" si="393"/>
        <v>0</v>
      </c>
      <c r="ES144" s="17">
        <f t="shared" si="394"/>
        <v>0</v>
      </c>
      <c r="ET144" s="17">
        <f t="shared" si="395"/>
        <v>0</v>
      </c>
      <c r="EU144" s="17">
        <f t="shared" si="396"/>
        <v>0</v>
      </c>
      <c r="EV144" s="17">
        <f t="shared" si="397"/>
        <v>0</v>
      </c>
      <c r="EW144" s="17">
        <f t="shared" si="398"/>
        <v>0</v>
      </c>
      <c r="EX144" s="17">
        <f t="shared" si="399"/>
        <v>0</v>
      </c>
      <c r="EY144" s="17">
        <f t="shared" si="400"/>
        <v>0</v>
      </c>
      <c r="EZ144" s="17">
        <f t="shared" si="401"/>
        <v>0</v>
      </c>
      <c r="FA144" s="17">
        <f t="shared" si="402"/>
        <v>0</v>
      </c>
      <c r="FB144" s="17">
        <f t="shared" si="403"/>
        <v>0</v>
      </c>
      <c r="FC144" s="17">
        <f t="shared" si="404"/>
        <v>0</v>
      </c>
      <c r="FD144" s="17">
        <f t="shared" si="405"/>
        <v>0</v>
      </c>
    </row>
    <row r="145" spans="1:160" x14ac:dyDescent="0.25">
      <c r="A145">
        <v>139</v>
      </c>
      <c r="X145">
        <f t="shared" si="273"/>
        <v>0</v>
      </c>
      <c r="Y145">
        <f t="shared" si="271"/>
        <v>0</v>
      </c>
      <c r="Z145">
        <f t="shared" si="274"/>
        <v>0</v>
      </c>
      <c r="AA145">
        <f t="shared" si="275"/>
        <v>0</v>
      </c>
      <c r="AB145">
        <f t="shared" si="276"/>
        <v>0</v>
      </c>
      <c r="AC145">
        <f t="shared" si="277"/>
        <v>0</v>
      </c>
      <c r="AD145">
        <f t="shared" si="278"/>
        <v>0</v>
      </c>
      <c r="AE145">
        <f t="shared" si="279"/>
        <v>0</v>
      </c>
      <c r="AF145">
        <f t="shared" si="280"/>
        <v>0</v>
      </c>
      <c r="AG145">
        <f t="shared" si="281"/>
        <v>0</v>
      </c>
      <c r="AH145">
        <f t="shared" si="282"/>
        <v>0</v>
      </c>
      <c r="AI145">
        <f t="shared" si="283"/>
        <v>0</v>
      </c>
      <c r="AJ145">
        <f t="shared" si="284"/>
        <v>0</v>
      </c>
      <c r="AK145">
        <f t="shared" si="285"/>
        <v>0</v>
      </c>
      <c r="AL145">
        <f t="shared" si="272"/>
        <v>0</v>
      </c>
      <c r="AN145" s="17">
        <f t="shared" si="286"/>
        <v>0</v>
      </c>
      <c r="AO145" s="17">
        <f t="shared" si="287"/>
        <v>0</v>
      </c>
      <c r="AP145" s="17">
        <f t="shared" si="288"/>
        <v>0</v>
      </c>
      <c r="AQ145" s="17">
        <f t="shared" si="289"/>
        <v>0</v>
      </c>
      <c r="AR145" s="17">
        <f t="shared" si="290"/>
        <v>0</v>
      </c>
      <c r="AS145" s="17">
        <f t="shared" si="291"/>
        <v>0</v>
      </c>
      <c r="AT145" s="17">
        <f t="shared" si="292"/>
        <v>0</v>
      </c>
      <c r="AU145" s="17">
        <f t="shared" si="293"/>
        <v>0</v>
      </c>
      <c r="AW145" s="17">
        <f t="shared" si="294"/>
        <v>0</v>
      </c>
      <c r="AX145" s="17">
        <f t="shared" si="295"/>
        <v>0</v>
      </c>
      <c r="AY145" s="17">
        <f t="shared" si="296"/>
        <v>0</v>
      </c>
      <c r="AZ145" s="17">
        <f t="shared" si="297"/>
        <v>0</v>
      </c>
      <c r="BA145" s="17">
        <f t="shared" si="298"/>
        <v>0</v>
      </c>
      <c r="BB145" s="17">
        <f t="shared" si="299"/>
        <v>0</v>
      </c>
      <c r="BC145" s="17">
        <f t="shared" si="300"/>
        <v>0</v>
      </c>
      <c r="BD145" s="17">
        <f t="shared" si="301"/>
        <v>0</v>
      </c>
      <c r="BE145" s="17">
        <f t="shared" si="302"/>
        <v>0</v>
      </c>
      <c r="BF145" s="17">
        <f t="shared" si="303"/>
        <v>0</v>
      </c>
      <c r="BG145" s="17">
        <f t="shared" si="304"/>
        <v>0</v>
      </c>
      <c r="BH145" s="17">
        <f t="shared" si="305"/>
        <v>0</v>
      </c>
      <c r="BI145" s="17">
        <f t="shared" si="306"/>
        <v>0</v>
      </c>
      <c r="BJ145" s="17">
        <f t="shared" si="307"/>
        <v>0</v>
      </c>
      <c r="BK145" s="17">
        <f t="shared" si="308"/>
        <v>0</v>
      </c>
      <c r="BL145" s="17">
        <f t="shared" si="309"/>
        <v>0</v>
      </c>
      <c r="BM145" s="17">
        <f t="shared" si="310"/>
        <v>0</v>
      </c>
      <c r="BN145" s="17">
        <f t="shared" si="311"/>
        <v>0</v>
      </c>
      <c r="BO145" s="17">
        <f t="shared" si="312"/>
        <v>0</v>
      </c>
      <c r="BP145" s="17">
        <f t="shared" si="313"/>
        <v>0</v>
      </c>
      <c r="BQ145" s="17">
        <f t="shared" si="314"/>
        <v>0</v>
      </c>
      <c r="BR145" s="17">
        <f t="shared" si="315"/>
        <v>0</v>
      </c>
      <c r="BS145" s="17">
        <f t="shared" si="316"/>
        <v>0</v>
      </c>
      <c r="BT145" s="17">
        <f t="shared" si="317"/>
        <v>0</v>
      </c>
      <c r="BU145" s="17">
        <f t="shared" si="318"/>
        <v>0</v>
      </c>
      <c r="BV145" s="17">
        <f t="shared" si="319"/>
        <v>0</v>
      </c>
      <c r="BW145" s="17">
        <f t="shared" si="320"/>
        <v>0</v>
      </c>
      <c r="BX145" s="17">
        <f t="shared" si="321"/>
        <v>0</v>
      </c>
      <c r="BY145" s="17">
        <f t="shared" si="322"/>
        <v>0</v>
      </c>
      <c r="BZ145" s="17">
        <f t="shared" si="323"/>
        <v>0</v>
      </c>
      <c r="CA145" s="17">
        <f t="shared" si="324"/>
        <v>0</v>
      </c>
      <c r="CB145" s="17">
        <f t="shared" si="325"/>
        <v>0</v>
      </c>
      <c r="CC145" s="17">
        <f t="shared" si="326"/>
        <v>0</v>
      </c>
      <c r="CD145" s="17">
        <f t="shared" si="327"/>
        <v>0</v>
      </c>
      <c r="CE145" s="17">
        <f t="shared" si="328"/>
        <v>0</v>
      </c>
      <c r="CF145" s="17">
        <f t="shared" si="329"/>
        <v>0</v>
      </c>
      <c r="CG145" s="17">
        <f t="shared" si="330"/>
        <v>0</v>
      </c>
      <c r="CH145" s="17">
        <f t="shared" si="331"/>
        <v>0</v>
      </c>
      <c r="CI145" s="17">
        <f t="shared" si="332"/>
        <v>0</v>
      </c>
      <c r="CJ145" s="17">
        <f t="shared" si="333"/>
        <v>0</v>
      </c>
      <c r="CK145" s="17">
        <f t="shared" si="334"/>
        <v>0</v>
      </c>
      <c r="CL145" s="17">
        <f t="shared" si="335"/>
        <v>0</v>
      </c>
      <c r="CM145" s="17">
        <f t="shared" si="336"/>
        <v>0</v>
      </c>
      <c r="CN145" s="17">
        <f t="shared" si="337"/>
        <v>0</v>
      </c>
      <c r="CO145" s="17">
        <f t="shared" si="338"/>
        <v>0</v>
      </c>
      <c r="CP145" s="17">
        <f t="shared" si="339"/>
        <v>0</v>
      </c>
      <c r="CQ145" s="17">
        <f t="shared" si="340"/>
        <v>0</v>
      </c>
      <c r="CR145" s="17">
        <f t="shared" si="341"/>
        <v>0</v>
      </c>
      <c r="CS145" s="17">
        <f t="shared" si="342"/>
        <v>0</v>
      </c>
      <c r="CT145" s="17">
        <f t="shared" si="343"/>
        <v>0</v>
      </c>
      <c r="CU145" s="17">
        <f t="shared" si="344"/>
        <v>0</v>
      </c>
      <c r="CV145" s="17">
        <f t="shared" si="345"/>
        <v>0</v>
      </c>
      <c r="CW145" s="17">
        <f t="shared" si="346"/>
        <v>0</v>
      </c>
      <c r="CX145" s="17">
        <f t="shared" si="347"/>
        <v>0</v>
      </c>
      <c r="CY145" s="17">
        <f t="shared" si="348"/>
        <v>0</v>
      </c>
      <c r="CZ145" s="17">
        <f t="shared" si="349"/>
        <v>0</v>
      </c>
      <c r="DA145" s="17">
        <f t="shared" si="350"/>
        <v>0</v>
      </c>
      <c r="DB145" s="17">
        <f t="shared" si="351"/>
        <v>0</v>
      </c>
      <c r="DC145" s="17">
        <f t="shared" si="352"/>
        <v>0</v>
      </c>
      <c r="DD145" s="17">
        <f t="shared" si="353"/>
        <v>0</v>
      </c>
      <c r="DE145" s="17">
        <f t="shared" si="354"/>
        <v>0</v>
      </c>
      <c r="DF145" s="17">
        <f t="shared" si="355"/>
        <v>0</v>
      </c>
      <c r="DG145" s="17">
        <f t="shared" si="356"/>
        <v>0</v>
      </c>
      <c r="DH145" s="17">
        <f t="shared" si="357"/>
        <v>0</v>
      </c>
      <c r="DI145" s="17">
        <f t="shared" si="358"/>
        <v>0</v>
      </c>
      <c r="DJ145" s="17">
        <f t="shared" si="359"/>
        <v>0</v>
      </c>
      <c r="DK145" s="17">
        <f t="shared" si="360"/>
        <v>0</v>
      </c>
      <c r="DL145" s="17">
        <f t="shared" si="361"/>
        <v>0</v>
      </c>
      <c r="DM145" s="17">
        <f t="shared" si="362"/>
        <v>0</v>
      </c>
      <c r="DN145" s="17">
        <f t="shared" si="363"/>
        <v>0</v>
      </c>
      <c r="DO145" s="17">
        <f t="shared" si="364"/>
        <v>0</v>
      </c>
      <c r="DP145" s="17">
        <f t="shared" si="365"/>
        <v>0</v>
      </c>
      <c r="DQ145" s="17">
        <f t="shared" si="366"/>
        <v>0</v>
      </c>
      <c r="DR145" s="17">
        <f t="shared" si="367"/>
        <v>0</v>
      </c>
      <c r="DS145" s="17">
        <f t="shared" si="368"/>
        <v>0</v>
      </c>
      <c r="DT145" s="17">
        <f t="shared" si="369"/>
        <v>0</v>
      </c>
      <c r="DU145" s="17">
        <f t="shared" si="370"/>
        <v>0</v>
      </c>
      <c r="DV145" s="17">
        <f t="shared" si="371"/>
        <v>0</v>
      </c>
      <c r="DW145" s="17">
        <f t="shared" si="372"/>
        <v>0</v>
      </c>
      <c r="DX145" s="17">
        <f t="shared" si="373"/>
        <v>0</v>
      </c>
      <c r="DY145" s="17">
        <f t="shared" si="374"/>
        <v>0</v>
      </c>
      <c r="DZ145" s="17">
        <f t="shared" si="375"/>
        <v>0</v>
      </c>
      <c r="EA145" s="17">
        <f t="shared" si="376"/>
        <v>0</v>
      </c>
      <c r="EB145" s="17">
        <f t="shared" si="377"/>
        <v>0</v>
      </c>
      <c r="EC145" s="17">
        <f t="shared" si="378"/>
        <v>0</v>
      </c>
      <c r="ED145" s="17">
        <f t="shared" si="379"/>
        <v>0</v>
      </c>
      <c r="EE145" s="17">
        <f t="shared" si="380"/>
        <v>0</v>
      </c>
      <c r="EF145" s="17">
        <f t="shared" si="381"/>
        <v>0</v>
      </c>
      <c r="EG145" s="17">
        <f t="shared" si="382"/>
        <v>0</v>
      </c>
      <c r="EH145" s="17">
        <f t="shared" si="383"/>
        <v>0</v>
      </c>
      <c r="EI145" s="17">
        <f t="shared" si="384"/>
        <v>0</v>
      </c>
      <c r="EJ145" s="17">
        <f t="shared" si="385"/>
        <v>0</v>
      </c>
      <c r="EK145" s="17">
        <f t="shared" si="386"/>
        <v>0</v>
      </c>
      <c r="EL145" s="17">
        <f t="shared" si="387"/>
        <v>0</v>
      </c>
      <c r="EM145" s="17">
        <f t="shared" si="388"/>
        <v>0</v>
      </c>
      <c r="EN145" s="17">
        <f t="shared" si="389"/>
        <v>0</v>
      </c>
      <c r="EO145" s="17">
        <f t="shared" si="390"/>
        <v>0</v>
      </c>
      <c r="EP145" s="17">
        <f t="shared" si="391"/>
        <v>0</v>
      </c>
      <c r="EQ145" s="17">
        <f t="shared" si="392"/>
        <v>0</v>
      </c>
      <c r="ER145" s="17">
        <f t="shared" si="393"/>
        <v>0</v>
      </c>
      <c r="ES145" s="17">
        <f t="shared" si="394"/>
        <v>0</v>
      </c>
      <c r="ET145" s="17">
        <f t="shared" si="395"/>
        <v>0</v>
      </c>
      <c r="EU145" s="17">
        <f t="shared" si="396"/>
        <v>0</v>
      </c>
      <c r="EV145" s="17">
        <f t="shared" si="397"/>
        <v>0</v>
      </c>
      <c r="EW145" s="17">
        <f t="shared" si="398"/>
        <v>0</v>
      </c>
      <c r="EX145" s="17">
        <f t="shared" si="399"/>
        <v>0</v>
      </c>
      <c r="EY145" s="17">
        <f t="shared" si="400"/>
        <v>0</v>
      </c>
      <c r="EZ145" s="17">
        <f t="shared" si="401"/>
        <v>0</v>
      </c>
      <c r="FA145" s="17">
        <f t="shared" si="402"/>
        <v>0</v>
      </c>
      <c r="FB145" s="17">
        <f t="shared" si="403"/>
        <v>0</v>
      </c>
      <c r="FC145" s="17">
        <f t="shared" si="404"/>
        <v>0</v>
      </c>
      <c r="FD145" s="17">
        <f t="shared" si="405"/>
        <v>0</v>
      </c>
    </row>
    <row r="146" spans="1:160" x14ac:dyDescent="0.25">
      <c r="A146">
        <v>140</v>
      </c>
      <c r="X146">
        <f t="shared" si="273"/>
        <v>0</v>
      </c>
      <c r="Y146">
        <f t="shared" si="271"/>
        <v>0</v>
      </c>
      <c r="Z146">
        <f t="shared" si="274"/>
        <v>0</v>
      </c>
      <c r="AA146">
        <f t="shared" si="275"/>
        <v>0</v>
      </c>
      <c r="AB146">
        <f t="shared" si="276"/>
        <v>0</v>
      </c>
      <c r="AC146">
        <f t="shared" si="277"/>
        <v>0</v>
      </c>
      <c r="AD146">
        <f t="shared" si="278"/>
        <v>0</v>
      </c>
      <c r="AE146">
        <f t="shared" si="279"/>
        <v>0</v>
      </c>
      <c r="AF146">
        <f t="shared" si="280"/>
        <v>0</v>
      </c>
      <c r="AG146">
        <f t="shared" si="281"/>
        <v>0</v>
      </c>
      <c r="AH146">
        <f t="shared" si="282"/>
        <v>0</v>
      </c>
      <c r="AI146">
        <f t="shared" si="283"/>
        <v>0</v>
      </c>
      <c r="AJ146">
        <f t="shared" si="284"/>
        <v>0</v>
      </c>
      <c r="AK146">
        <f t="shared" si="285"/>
        <v>0</v>
      </c>
      <c r="AL146">
        <f t="shared" si="272"/>
        <v>0</v>
      </c>
      <c r="AN146" s="17">
        <f t="shared" si="286"/>
        <v>0</v>
      </c>
      <c r="AO146" s="17">
        <f t="shared" si="287"/>
        <v>0</v>
      </c>
      <c r="AP146" s="17">
        <f t="shared" si="288"/>
        <v>0</v>
      </c>
      <c r="AQ146" s="17">
        <f t="shared" si="289"/>
        <v>0</v>
      </c>
      <c r="AR146" s="17">
        <f t="shared" si="290"/>
        <v>0</v>
      </c>
      <c r="AS146" s="17">
        <f t="shared" si="291"/>
        <v>0</v>
      </c>
      <c r="AT146" s="17">
        <f t="shared" si="292"/>
        <v>0</v>
      </c>
      <c r="AU146" s="17">
        <f t="shared" si="293"/>
        <v>0</v>
      </c>
      <c r="AW146" s="17">
        <f t="shared" si="294"/>
        <v>0</v>
      </c>
      <c r="AX146" s="17">
        <f t="shared" si="295"/>
        <v>0</v>
      </c>
      <c r="AY146" s="17">
        <f t="shared" si="296"/>
        <v>0</v>
      </c>
      <c r="AZ146" s="17">
        <f t="shared" si="297"/>
        <v>0</v>
      </c>
      <c r="BA146" s="17">
        <f t="shared" si="298"/>
        <v>0</v>
      </c>
      <c r="BB146" s="17">
        <f t="shared" si="299"/>
        <v>0</v>
      </c>
      <c r="BC146" s="17">
        <f t="shared" si="300"/>
        <v>0</v>
      </c>
      <c r="BD146" s="17">
        <f t="shared" si="301"/>
        <v>0</v>
      </c>
      <c r="BE146" s="17">
        <f t="shared" si="302"/>
        <v>0</v>
      </c>
      <c r="BF146" s="17">
        <f t="shared" si="303"/>
        <v>0</v>
      </c>
      <c r="BG146" s="17">
        <f t="shared" si="304"/>
        <v>0</v>
      </c>
      <c r="BH146" s="17">
        <f t="shared" si="305"/>
        <v>0</v>
      </c>
      <c r="BI146" s="17">
        <f t="shared" si="306"/>
        <v>0</v>
      </c>
      <c r="BJ146" s="17">
        <f t="shared" si="307"/>
        <v>0</v>
      </c>
      <c r="BK146" s="17">
        <f t="shared" si="308"/>
        <v>0</v>
      </c>
      <c r="BL146" s="17">
        <f t="shared" si="309"/>
        <v>0</v>
      </c>
      <c r="BM146" s="17">
        <f t="shared" si="310"/>
        <v>0</v>
      </c>
      <c r="BN146" s="17">
        <f t="shared" si="311"/>
        <v>0</v>
      </c>
      <c r="BO146" s="17">
        <f t="shared" si="312"/>
        <v>0</v>
      </c>
      <c r="BP146" s="17">
        <f t="shared" si="313"/>
        <v>0</v>
      </c>
      <c r="BQ146" s="17">
        <f t="shared" si="314"/>
        <v>0</v>
      </c>
      <c r="BR146" s="17">
        <f t="shared" si="315"/>
        <v>0</v>
      </c>
      <c r="BS146" s="17">
        <f t="shared" si="316"/>
        <v>0</v>
      </c>
      <c r="BT146" s="17">
        <f t="shared" si="317"/>
        <v>0</v>
      </c>
      <c r="BU146" s="17">
        <f t="shared" si="318"/>
        <v>0</v>
      </c>
      <c r="BV146" s="17">
        <f t="shared" si="319"/>
        <v>0</v>
      </c>
      <c r="BW146" s="17">
        <f t="shared" si="320"/>
        <v>0</v>
      </c>
      <c r="BX146" s="17">
        <f t="shared" si="321"/>
        <v>0</v>
      </c>
      <c r="BY146" s="17">
        <f t="shared" si="322"/>
        <v>0</v>
      </c>
      <c r="BZ146" s="17">
        <f t="shared" si="323"/>
        <v>0</v>
      </c>
      <c r="CA146" s="17">
        <f t="shared" si="324"/>
        <v>0</v>
      </c>
      <c r="CB146" s="17">
        <f t="shared" si="325"/>
        <v>0</v>
      </c>
      <c r="CC146" s="17">
        <f t="shared" si="326"/>
        <v>0</v>
      </c>
      <c r="CD146" s="17">
        <f t="shared" si="327"/>
        <v>0</v>
      </c>
      <c r="CE146" s="17">
        <f t="shared" si="328"/>
        <v>0</v>
      </c>
      <c r="CF146" s="17">
        <f t="shared" si="329"/>
        <v>0</v>
      </c>
      <c r="CG146" s="17">
        <f t="shared" si="330"/>
        <v>0</v>
      </c>
      <c r="CH146" s="17">
        <f t="shared" si="331"/>
        <v>0</v>
      </c>
      <c r="CI146" s="17">
        <f t="shared" si="332"/>
        <v>0</v>
      </c>
      <c r="CJ146" s="17">
        <f t="shared" si="333"/>
        <v>0</v>
      </c>
      <c r="CK146" s="17">
        <f t="shared" si="334"/>
        <v>0</v>
      </c>
      <c r="CL146" s="17">
        <f t="shared" si="335"/>
        <v>0</v>
      </c>
      <c r="CM146" s="17">
        <f t="shared" si="336"/>
        <v>0</v>
      </c>
      <c r="CN146" s="17">
        <f t="shared" si="337"/>
        <v>0</v>
      </c>
      <c r="CO146" s="17">
        <f t="shared" si="338"/>
        <v>0</v>
      </c>
      <c r="CP146" s="17">
        <f t="shared" si="339"/>
        <v>0</v>
      </c>
      <c r="CQ146" s="17">
        <f t="shared" si="340"/>
        <v>0</v>
      </c>
      <c r="CR146" s="17">
        <f t="shared" si="341"/>
        <v>0</v>
      </c>
      <c r="CS146" s="17">
        <f t="shared" si="342"/>
        <v>0</v>
      </c>
      <c r="CT146" s="17">
        <f t="shared" si="343"/>
        <v>0</v>
      </c>
      <c r="CU146" s="17">
        <f t="shared" si="344"/>
        <v>0</v>
      </c>
      <c r="CV146" s="17">
        <f t="shared" si="345"/>
        <v>0</v>
      </c>
      <c r="CW146" s="17">
        <f t="shared" si="346"/>
        <v>0</v>
      </c>
      <c r="CX146" s="17">
        <f t="shared" si="347"/>
        <v>0</v>
      </c>
      <c r="CY146" s="17">
        <f t="shared" si="348"/>
        <v>0</v>
      </c>
      <c r="CZ146" s="17">
        <f t="shared" si="349"/>
        <v>0</v>
      </c>
      <c r="DA146" s="17">
        <f t="shared" si="350"/>
        <v>0</v>
      </c>
      <c r="DB146" s="17">
        <f t="shared" si="351"/>
        <v>0</v>
      </c>
      <c r="DC146" s="17">
        <f t="shared" si="352"/>
        <v>0</v>
      </c>
      <c r="DD146" s="17">
        <f t="shared" si="353"/>
        <v>0</v>
      </c>
      <c r="DE146" s="17">
        <f t="shared" si="354"/>
        <v>0</v>
      </c>
      <c r="DF146" s="17">
        <f t="shared" si="355"/>
        <v>0</v>
      </c>
      <c r="DG146" s="17">
        <f t="shared" si="356"/>
        <v>0</v>
      </c>
      <c r="DH146" s="17">
        <f t="shared" si="357"/>
        <v>0</v>
      </c>
      <c r="DI146" s="17">
        <f t="shared" si="358"/>
        <v>0</v>
      </c>
      <c r="DJ146" s="17">
        <f t="shared" si="359"/>
        <v>0</v>
      </c>
      <c r="DK146" s="17">
        <f t="shared" si="360"/>
        <v>0</v>
      </c>
      <c r="DL146" s="17">
        <f t="shared" si="361"/>
        <v>0</v>
      </c>
      <c r="DM146" s="17">
        <f t="shared" si="362"/>
        <v>0</v>
      </c>
      <c r="DN146" s="17">
        <f t="shared" si="363"/>
        <v>0</v>
      </c>
      <c r="DO146" s="17">
        <f t="shared" si="364"/>
        <v>0</v>
      </c>
      <c r="DP146" s="17">
        <f t="shared" si="365"/>
        <v>0</v>
      </c>
      <c r="DQ146" s="17">
        <f t="shared" si="366"/>
        <v>0</v>
      </c>
      <c r="DR146" s="17">
        <f t="shared" si="367"/>
        <v>0</v>
      </c>
      <c r="DS146" s="17">
        <f t="shared" si="368"/>
        <v>0</v>
      </c>
      <c r="DT146" s="17">
        <f t="shared" si="369"/>
        <v>0</v>
      </c>
      <c r="DU146" s="17">
        <f t="shared" si="370"/>
        <v>0</v>
      </c>
      <c r="DV146" s="17">
        <f t="shared" si="371"/>
        <v>0</v>
      </c>
      <c r="DW146" s="17">
        <f t="shared" si="372"/>
        <v>0</v>
      </c>
      <c r="DX146" s="17">
        <f t="shared" si="373"/>
        <v>0</v>
      </c>
      <c r="DY146" s="17">
        <f t="shared" si="374"/>
        <v>0</v>
      </c>
      <c r="DZ146" s="17">
        <f t="shared" si="375"/>
        <v>0</v>
      </c>
      <c r="EA146" s="17">
        <f t="shared" si="376"/>
        <v>0</v>
      </c>
      <c r="EB146" s="17">
        <f t="shared" si="377"/>
        <v>0</v>
      </c>
      <c r="EC146" s="17">
        <f t="shared" si="378"/>
        <v>0</v>
      </c>
      <c r="ED146" s="17">
        <f t="shared" si="379"/>
        <v>0</v>
      </c>
      <c r="EE146" s="17">
        <f t="shared" si="380"/>
        <v>0</v>
      </c>
      <c r="EF146" s="17">
        <f t="shared" si="381"/>
        <v>0</v>
      </c>
      <c r="EG146" s="17">
        <f t="shared" si="382"/>
        <v>0</v>
      </c>
      <c r="EH146" s="17">
        <f t="shared" si="383"/>
        <v>0</v>
      </c>
      <c r="EI146" s="17">
        <f t="shared" si="384"/>
        <v>0</v>
      </c>
      <c r="EJ146" s="17">
        <f t="shared" si="385"/>
        <v>0</v>
      </c>
      <c r="EK146" s="17">
        <f t="shared" si="386"/>
        <v>0</v>
      </c>
      <c r="EL146" s="17">
        <f t="shared" si="387"/>
        <v>0</v>
      </c>
      <c r="EM146" s="17">
        <f t="shared" si="388"/>
        <v>0</v>
      </c>
      <c r="EN146" s="17">
        <f t="shared" si="389"/>
        <v>0</v>
      </c>
      <c r="EO146" s="17">
        <f t="shared" si="390"/>
        <v>0</v>
      </c>
      <c r="EP146" s="17">
        <f t="shared" si="391"/>
        <v>0</v>
      </c>
      <c r="EQ146" s="17">
        <f t="shared" si="392"/>
        <v>0</v>
      </c>
      <c r="ER146" s="17">
        <f t="shared" si="393"/>
        <v>0</v>
      </c>
      <c r="ES146" s="17">
        <f t="shared" si="394"/>
        <v>0</v>
      </c>
      <c r="ET146" s="17">
        <f t="shared" si="395"/>
        <v>0</v>
      </c>
      <c r="EU146" s="17">
        <f t="shared" si="396"/>
        <v>0</v>
      </c>
      <c r="EV146" s="17">
        <f t="shared" si="397"/>
        <v>0</v>
      </c>
      <c r="EW146" s="17">
        <f t="shared" si="398"/>
        <v>0</v>
      </c>
      <c r="EX146" s="17">
        <f t="shared" si="399"/>
        <v>0</v>
      </c>
      <c r="EY146" s="17">
        <f t="shared" si="400"/>
        <v>0</v>
      </c>
      <c r="EZ146" s="17">
        <f t="shared" si="401"/>
        <v>0</v>
      </c>
      <c r="FA146" s="17">
        <f t="shared" si="402"/>
        <v>0</v>
      </c>
      <c r="FB146" s="17">
        <f t="shared" si="403"/>
        <v>0</v>
      </c>
      <c r="FC146" s="17">
        <f t="shared" si="404"/>
        <v>0</v>
      </c>
      <c r="FD146" s="17">
        <f t="shared" si="405"/>
        <v>0</v>
      </c>
    </row>
    <row r="147" spans="1:160" x14ac:dyDescent="0.25">
      <c r="A147">
        <v>141</v>
      </c>
      <c r="X147">
        <f t="shared" si="273"/>
        <v>0</v>
      </c>
      <c r="Y147">
        <f t="shared" si="271"/>
        <v>0</v>
      </c>
      <c r="Z147">
        <f t="shared" si="274"/>
        <v>0</v>
      </c>
      <c r="AA147">
        <f t="shared" si="275"/>
        <v>0</v>
      </c>
      <c r="AB147">
        <f t="shared" si="276"/>
        <v>0</v>
      </c>
      <c r="AC147">
        <f t="shared" si="277"/>
        <v>0</v>
      </c>
      <c r="AD147">
        <f t="shared" si="278"/>
        <v>0</v>
      </c>
      <c r="AE147">
        <f t="shared" si="279"/>
        <v>0</v>
      </c>
      <c r="AF147">
        <f t="shared" si="280"/>
        <v>0</v>
      </c>
      <c r="AG147">
        <f t="shared" si="281"/>
        <v>0</v>
      </c>
      <c r="AH147">
        <f t="shared" si="282"/>
        <v>0</v>
      </c>
      <c r="AI147">
        <f t="shared" si="283"/>
        <v>0</v>
      </c>
      <c r="AJ147">
        <f t="shared" si="284"/>
        <v>0</v>
      </c>
      <c r="AK147">
        <f t="shared" si="285"/>
        <v>0</v>
      </c>
      <c r="AL147">
        <f t="shared" si="272"/>
        <v>0</v>
      </c>
      <c r="AN147" s="17">
        <f t="shared" si="286"/>
        <v>0</v>
      </c>
      <c r="AO147" s="17">
        <f t="shared" si="287"/>
        <v>0</v>
      </c>
      <c r="AP147" s="17">
        <f t="shared" si="288"/>
        <v>0</v>
      </c>
      <c r="AQ147" s="17">
        <f t="shared" si="289"/>
        <v>0</v>
      </c>
      <c r="AR147" s="17">
        <f t="shared" si="290"/>
        <v>0</v>
      </c>
      <c r="AS147" s="17">
        <f t="shared" si="291"/>
        <v>0</v>
      </c>
      <c r="AT147" s="17">
        <f t="shared" si="292"/>
        <v>0</v>
      </c>
      <c r="AU147" s="17">
        <f t="shared" si="293"/>
        <v>0</v>
      </c>
      <c r="AW147" s="17">
        <f t="shared" si="294"/>
        <v>0</v>
      </c>
      <c r="AX147" s="17">
        <f t="shared" si="295"/>
        <v>0</v>
      </c>
      <c r="AY147" s="17">
        <f t="shared" si="296"/>
        <v>0</v>
      </c>
      <c r="AZ147" s="17">
        <f t="shared" si="297"/>
        <v>0</v>
      </c>
      <c r="BA147" s="17">
        <f t="shared" si="298"/>
        <v>0</v>
      </c>
      <c r="BB147" s="17">
        <f t="shared" si="299"/>
        <v>0</v>
      </c>
      <c r="BC147" s="17">
        <f t="shared" si="300"/>
        <v>0</v>
      </c>
      <c r="BD147" s="17">
        <f t="shared" si="301"/>
        <v>0</v>
      </c>
      <c r="BE147" s="17">
        <f t="shared" si="302"/>
        <v>0</v>
      </c>
      <c r="BF147" s="17">
        <f t="shared" si="303"/>
        <v>0</v>
      </c>
      <c r="BG147" s="17">
        <f t="shared" si="304"/>
        <v>0</v>
      </c>
      <c r="BH147" s="17">
        <f t="shared" si="305"/>
        <v>0</v>
      </c>
      <c r="BI147" s="17">
        <f t="shared" si="306"/>
        <v>0</v>
      </c>
      <c r="BJ147" s="17">
        <f t="shared" si="307"/>
        <v>0</v>
      </c>
      <c r="BK147" s="17">
        <f t="shared" si="308"/>
        <v>0</v>
      </c>
      <c r="BL147" s="17">
        <f t="shared" si="309"/>
        <v>0</v>
      </c>
      <c r="BM147" s="17">
        <f t="shared" si="310"/>
        <v>0</v>
      </c>
      <c r="BN147" s="17">
        <f t="shared" si="311"/>
        <v>0</v>
      </c>
      <c r="BO147" s="17">
        <f t="shared" si="312"/>
        <v>0</v>
      </c>
      <c r="BP147" s="17">
        <f t="shared" si="313"/>
        <v>0</v>
      </c>
      <c r="BQ147" s="17">
        <f t="shared" si="314"/>
        <v>0</v>
      </c>
      <c r="BR147" s="17">
        <f t="shared" si="315"/>
        <v>0</v>
      </c>
      <c r="BS147" s="17">
        <f t="shared" si="316"/>
        <v>0</v>
      </c>
      <c r="BT147" s="17">
        <f t="shared" si="317"/>
        <v>0</v>
      </c>
      <c r="BU147" s="17">
        <f t="shared" si="318"/>
        <v>0</v>
      </c>
      <c r="BV147" s="17">
        <f t="shared" si="319"/>
        <v>0</v>
      </c>
      <c r="BW147" s="17">
        <f t="shared" si="320"/>
        <v>0</v>
      </c>
      <c r="BX147" s="17">
        <f t="shared" si="321"/>
        <v>0</v>
      </c>
      <c r="BY147" s="17">
        <f t="shared" si="322"/>
        <v>0</v>
      </c>
      <c r="BZ147" s="17">
        <f t="shared" si="323"/>
        <v>0</v>
      </c>
      <c r="CA147" s="17">
        <f t="shared" si="324"/>
        <v>0</v>
      </c>
      <c r="CB147" s="17">
        <f t="shared" si="325"/>
        <v>0</v>
      </c>
      <c r="CC147" s="17">
        <f t="shared" si="326"/>
        <v>0</v>
      </c>
      <c r="CD147" s="17">
        <f t="shared" si="327"/>
        <v>0</v>
      </c>
      <c r="CE147" s="17">
        <f t="shared" si="328"/>
        <v>0</v>
      </c>
      <c r="CF147" s="17">
        <f t="shared" si="329"/>
        <v>0</v>
      </c>
      <c r="CG147" s="17">
        <f t="shared" si="330"/>
        <v>0</v>
      </c>
      <c r="CH147" s="17">
        <f t="shared" si="331"/>
        <v>0</v>
      </c>
      <c r="CI147" s="17">
        <f t="shared" si="332"/>
        <v>0</v>
      </c>
      <c r="CJ147" s="17">
        <f t="shared" si="333"/>
        <v>0</v>
      </c>
      <c r="CK147" s="17">
        <f t="shared" si="334"/>
        <v>0</v>
      </c>
      <c r="CL147" s="17">
        <f t="shared" si="335"/>
        <v>0</v>
      </c>
      <c r="CM147" s="17">
        <f t="shared" si="336"/>
        <v>0</v>
      </c>
      <c r="CN147" s="17">
        <f t="shared" si="337"/>
        <v>0</v>
      </c>
      <c r="CO147" s="17">
        <f t="shared" si="338"/>
        <v>0</v>
      </c>
      <c r="CP147" s="17">
        <f t="shared" si="339"/>
        <v>0</v>
      </c>
      <c r="CQ147" s="17">
        <f t="shared" si="340"/>
        <v>0</v>
      </c>
      <c r="CR147" s="17">
        <f t="shared" si="341"/>
        <v>0</v>
      </c>
      <c r="CS147" s="17">
        <f t="shared" si="342"/>
        <v>0</v>
      </c>
      <c r="CT147" s="17">
        <f t="shared" si="343"/>
        <v>0</v>
      </c>
      <c r="CU147" s="17">
        <f t="shared" si="344"/>
        <v>0</v>
      </c>
      <c r="CV147" s="17">
        <f t="shared" si="345"/>
        <v>0</v>
      </c>
      <c r="CW147" s="17">
        <f t="shared" si="346"/>
        <v>0</v>
      </c>
      <c r="CX147" s="17">
        <f t="shared" si="347"/>
        <v>0</v>
      </c>
      <c r="CY147" s="17">
        <f t="shared" si="348"/>
        <v>0</v>
      </c>
      <c r="CZ147" s="17">
        <f t="shared" si="349"/>
        <v>0</v>
      </c>
      <c r="DA147" s="17">
        <f t="shared" si="350"/>
        <v>0</v>
      </c>
      <c r="DB147" s="17">
        <f t="shared" si="351"/>
        <v>0</v>
      </c>
      <c r="DC147" s="17">
        <f t="shared" si="352"/>
        <v>0</v>
      </c>
      <c r="DD147" s="17">
        <f t="shared" si="353"/>
        <v>0</v>
      </c>
      <c r="DE147" s="17">
        <f t="shared" si="354"/>
        <v>0</v>
      </c>
      <c r="DF147" s="17">
        <f t="shared" si="355"/>
        <v>0</v>
      </c>
      <c r="DG147" s="17">
        <f t="shared" si="356"/>
        <v>0</v>
      </c>
      <c r="DH147" s="17">
        <f t="shared" si="357"/>
        <v>0</v>
      </c>
      <c r="DI147" s="17">
        <f t="shared" si="358"/>
        <v>0</v>
      </c>
      <c r="DJ147" s="17">
        <f t="shared" si="359"/>
        <v>0</v>
      </c>
      <c r="DK147" s="17">
        <f t="shared" si="360"/>
        <v>0</v>
      </c>
      <c r="DL147" s="17">
        <f t="shared" si="361"/>
        <v>0</v>
      </c>
      <c r="DM147" s="17">
        <f t="shared" si="362"/>
        <v>0</v>
      </c>
      <c r="DN147" s="17">
        <f t="shared" si="363"/>
        <v>0</v>
      </c>
      <c r="DO147" s="17">
        <f t="shared" si="364"/>
        <v>0</v>
      </c>
      <c r="DP147" s="17">
        <f t="shared" si="365"/>
        <v>0</v>
      </c>
      <c r="DQ147" s="17">
        <f t="shared" si="366"/>
        <v>0</v>
      </c>
      <c r="DR147" s="17">
        <f t="shared" si="367"/>
        <v>0</v>
      </c>
      <c r="DS147" s="17">
        <f t="shared" si="368"/>
        <v>0</v>
      </c>
      <c r="DT147" s="17">
        <f t="shared" si="369"/>
        <v>0</v>
      </c>
      <c r="DU147" s="17">
        <f t="shared" si="370"/>
        <v>0</v>
      </c>
      <c r="DV147" s="17">
        <f t="shared" si="371"/>
        <v>0</v>
      </c>
      <c r="DW147" s="17">
        <f t="shared" si="372"/>
        <v>0</v>
      </c>
      <c r="DX147" s="17">
        <f t="shared" si="373"/>
        <v>0</v>
      </c>
      <c r="DY147" s="17">
        <f t="shared" si="374"/>
        <v>0</v>
      </c>
      <c r="DZ147" s="17">
        <f t="shared" si="375"/>
        <v>0</v>
      </c>
      <c r="EA147" s="17">
        <f t="shared" si="376"/>
        <v>0</v>
      </c>
      <c r="EB147" s="17">
        <f t="shared" si="377"/>
        <v>0</v>
      </c>
      <c r="EC147" s="17">
        <f t="shared" si="378"/>
        <v>0</v>
      </c>
      <c r="ED147" s="17">
        <f t="shared" si="379"/>
        <v>0</v>
      </c>
      <c r="EE147" s="17">
        <f t="shared" si="380"/>
        <v>0</v>
      </c>
      <c r="EF147" s="17">
        <f t="shared" si="381"/>
        <v>0</v>
      </c>
      <c r="EG147" s="17">
        <f t="shared" si="382"/>
        <v>0</v>
      </c>
      <c r="EH147" s="17">
        <f t="shared" si="383"/>
        <v>0</v>
      </c>
      <c r="EI147" s="17">
        <f t="shared" si="384"/>
        <v>0</v>
      </c>
      <c r="EJ147" s="17">
        <f t="shared" si="385"/>
        <v>0</v>
      </c>
      <c r="EK147" s="17">
        <f t="shared" si="386"/>
        <v>0</v>
      </c>
      <c r="EL147" s="17">
        <f t="shared" si="387"/>
        <v>0</v>
      </c>
      <c r="EM147" s="17">
        <f t="shared" si="388"/>
        <v>0</v>
      </c>
      <c r="EN147" s="17">
        <f t="shared" si="389"/>
        <v>0</v>
      </c>
      <c r="EO147" s="17">
        <f t="shared" si="390"/>
        <v>0</v>
      </c>
      <c r="EP147" s="17">
        <f t="shared" si="391"/>
        <v>0</v>
      </c>
      <c r="EQ147" s="17">
        <f t="shared" si="392"/>
        <v>0</v>
      </c>
      <c r="ER147" s="17">
        <f t="shared" si="393"/>
        <v>0</v>
      </c>
      <c r="ES147" s="17">
        <f t="shared" si="394"/>
        <v>0</v>
      </c>
      <c r="ET147" s="17">
        <f t="shared" si="395"/>
        <v>0</v>
      </c>
      <c r="EU147" s="17">
        <f t="shared" si="396"/>
        <v>0</v>
      </c>
      <c r="EV147" s="17">
        <f t="shared" si="397"/>
        <v>0</v>
      </c>
      <c r="EW147" s="17">
        <f t="shared" si="398"/>
        <v>0</v>
      </c>
      <c r="EX147" s="17">
        <f t="shared" si="399"/>
        <v>0</v>
      </c>
      <c r="EY147" s="17">
        <f t="shared" si="400"/>
        <v>0</v>
      </c>
      <c r="EZ147" s="17">
        <f t="shared" si="401"/>
        <v>0</v>
      </c>
      <c r="FA147" s="17">
        <f t="shared" si="402"/>
        <v>0</v>
      </c>
      <c r="FB147" s="17">
        <f t="shared" si="403"/>
        <v>0</v>
      </c>
      <c r="FC147" s="17">
        <f t="shared" si="404"/>
        <v>0</v>
      </c>
      <c r="FD147" s="17">
        <f t="shared" si="405"/>
        <v>0</v>
      </c>
    </row>
    <row r="148" spans="1:160" x14ac:dyDescent="0.25">
      <c r="A148">
        <v>142</v>
      </c>
      <c r="X148">
        <f t="shared" si="273"/>
        <v>0</v>
      </c>
      <c r="Y148">
        <f t="shared" si="271"/>
        <v>0</v>
      </c>
      <c r="Z148">
        <f t="shared" si="274"/>
        <v>0</v>
      </c>
      <c r="AA148">
        <f t="shared" si="275"/>
        <v>0</v>
      </c>
      <c r="AB148">
        <f t="shared" si="276"/>
        <v>0</v>
      </c>
      <c r="AC148">
        <f t="shared" si="277"/>
        <v>0</v>
      </c>
      <c r="AD148">
        <f t="shared" si="278"/>
        <v>0</v>
      </c>
      <c r="AE148">
        <f t="shared" si="279"/>
        <v>0</v>
      </c>
      <c r="AF148">
        <f t="shared" si="280"/>
        <v>0</v>
      </c>
      <c r="AG148">
        <f t="shared" si="281"/>
        <v>0</v>
      </c>
      <c r="AH148">
        <f t="shared" si="282"/>
        <v>0</v>
      </c>
      <c r="AI148">
        <f t="shared" si="283"/>
        <v>0</v>
      </c>
      <c r="AJ148">
        <f t="shared" si="284"/>
        <v>0</v>
      </c>
      <c r="AK148">
        <f t="shared" si="285"/>
        <v>0</v>
      </c>
      <c r="AL148">
        <f t="shared" si="272"/>
        <v>0</v>
      </c>
      <c r="AN148" s="17">
        <f t="shared" si="286"/>
        <v>0</v>
      </c>
      <c r="AO148" s="17">
        <f t="shared" si="287"/>
        <v>0</v>
      </c>
      <c r="AP148" s="17">
        <f t="shared" si="288"/>
        <v>0</v>
      </c>
      <c r="AQ148" s="17">
        <f t="shared" si="289"/>
        <v>0</v>
      </c>
      <c r="AR148" s="17">
        <f t="shared" si="290"/>
        <v>0</v>
      </c>
      <c r="AS148" s="17">
        <f t="shared" si="291"/>
        <v>0</v>
      </c>
      <c r="AT148" s="17">
        <f t="shared" si="292"/>
        <v>0</v>
      </c>
      <c r="AU148" s="17">
        <f t="shared" si="293"/>
        <v>0</v>
      </c>
      <c r="AW148" s="17">
        <f t="shared" si="294"/>
        <v>0</v>
      </c>
      <c r="AX148" s="17">
        <f t="shared" si="295"/>
        <v>0</v>
      </c>
      <c r="AY148" s="17">
        <f t="shared" si="296"/>
        <v>0</v>
      </c>
      <c r="AZ148" s="17">
        <f t="shared" si="297"/>
        <v>0</v>
      </c>
      <c r="BA148" s="17">
        <f t="shared" si="298"/>
        <v>0</v>
      </c>
      <c r="BB148" s="17">
        <f t="shared" si="299"/>
        <v>0</v>
      </c>
      <c r="BC148" s="17">
        <f t="shared" si="300"/>
        <v>0</v>
      </c>
      <c r="BD148" s="17">
        <f t="shared" si="301"/>
        <v>0</v>
      </c>
      <c r="BE148" s="17">
        <f t="shared" si="302"/>
        <v>0</v>
      </c>
      <c r="BF148" s="17">
        <f t="shared" si="303"/>
        <v>0</v>
      </c>
      <c r="BG148" s="17">
        <f t="shared" si="304"/>
        <v>0</v>
      </c>
      <c r="BH148" s="17">
        <f t="shared" si="305"/>
        <v>0</v>
      </c>
      <c r="BI148" s="17">
        <f t="shared" si="306"/>
        <v>0</v>
      </c>
      <c r="BJ148" s="17">
        <f t="shared" si="307"/>
        <v>0</v>
      </c>
      <c r="BK148" s="17">
        <f t="shared" si="308"/>
        <v>0</v>
      </c>
      <c r="BL148" s="17">
        <f t="shared" si="309"/>
        <v>0</v>
      </c>
      <c r="BM148" s="17">
        <f t="shared" si="310"/>
        <v>0</v>
      </c>
      <c r="BN148" s="17">
        <f t="shared" si="311"/>
        <v>0</v>
      </c>
      <c r="BO148" s="17">
        <f t="shared" si="312"/>
        <v>0</v>
      </c>
      <c r="BP148" s="17">
        <f t="shared" si="313"/>
        <v>0</v>
      </c>
      <c r="BQ148" s="17">
        <f t="shared" si="314"/>
        <v>0</v>
      </c>
      <c r="BR148" s="17">
        <f t="shared" si="315"/>
        <v>0</v>
      </c>
      <c r="BS148" s="17">
        <f t="shared" si="316"/>
        <v>0</v>
      </c>
      <c r="BT148" s="17">
        <f t="shared" si="317"/>
        <v>0</v>
      </c>
      <c r="BU148" s="17">
        <f t="shared" si="318"/>
        <v>0</v>
      </c>
      <c r="BV148" s="17">
        <f t="shared" si="319"/>
        <v>0</v>
      </c>
      <c r="BW148" s="17">
        <f t="shared" si="320"/>
        <v>0</v>
      </c>
      <c r="BX148" s="17">
        <f t="shared" si="321"/>
        <v>0</v>
      </c>
      <c r="BY148" s="17">
        <f t="shared" si="322"/>
        <v>0</v>
      </c>
      <c r="BZ148" s="17">
        <f t="shared" si="323"/>
        <v>0</v>
      </c>
      <c r="CA148" s="17">
        <f t="shared" si="324"/>
        <v>0</v>
      </c>
      <c r="CB148" s="17">
        <f t="shared" si="325"/>
        <v>0</v>
      </c>
      <c r="CC148" s="17">
        <f t="shared" si="326"/>
        <v>0</v>
      </c>
      <c r="CD148" s="17">
        <f t="shared" si="327"/>
        <v>0</v>
      </c>
      <c r="CE148" s="17">
        <f t="shared" si="328"/>
        <v>0</v>
      </c>
      <c r="CF148" s="17">
        <f t="shared" si="329"/>
        <v>0</v>
      </c>
      <c r="CG148" s="17">
        <f t="shared" si="330"/>
        <v>0</v>
      </c>
      <c r="CH148" s="17">
        <f t="shared" si="331"/>
        <v>0</v>
      </c>
      <c r="CI148" s="17">
        <f t="shared" si="332"/>
        <v>0</v>
      </c>
      <c r="CJ148" s="17">
        <f t="shared" si="333"/>
        <v>0</v>
      </c>
      <c r="CK148" s="17">
        <f t="shared" si="334"/>
        <v>0</v>
      </c>
      <c r="CL148" s="17">
        <f t="shared" si="335"/>
        <v>0</v>
      </c>
      <c r="CM148" s="17">
        <f t="shared" si="336"/>
        <v>0</v>
      </c>
      <c r="CN148" s="17">
        <f t="shared" si="337"/>
        <v>0</v>
      </c>
      <c r="CO148" s="17">
        <f t="shared" si="338"/>
        <v>0</v>
      </c>
      <c r="CP148" s="17">
        <f t="shared" si="339"/>
        <v>0</v>
      </c>
      <c r="CQ148" s="17">
        <f t="shared" si="340"/>
        <v>0</v>
      </c>
      <c r="CR148" s="17">
        <f t="shared" si="341"/>
        <v>0</v>
      </c>
      <c r="CS148" s="17">
        <f t="shared" si="342"/>
        <v>0</v>
      </c>
      <c r="CT148" s="17">
        <f t="shared" si="343"/>
        <v>0</v>
      </c>
      <c r="CU148" s="17">
        <f t="shared" si="344"/>
        <v>0</v>
      </c>
      <c r="CV148" s="17">
        <f t="shared" si="345"/>
        <v>0</v>
      </c>
      <c r="CW148" s="17">
        <f t="shared" si="346"/>
        <v>0</v>
      </c>
      <c r="CX148" s="17">
        <f t="shared" si="347"/>
        <v>0</v>
      </c>
      <c r="CY148" s="17">
        <f t="shared" si="348"/>
        <v>0</v>
      </c>
      <c r="CZ148" s="17">
        <f t="shared" si="349"/>
        <v>0</v>
      </c>
      <c r="DA148" s="17">
        <f t="shared" si="350"/>
        <v>0</v>
      </c>
      <c r="DB148" s="17">
        <f t="shared" si="351"/>
        <v>0</v>
      </c>
      <c r="DC148" s="17">
        <f t="shared" si="352"/>
        <v>0</v>
      </c>
      <c r="DD148" s="17">
        <f t="shared" si="353"/>
        <v>0</v>
      </c>
      <c r="DE148" s="17">
        <f t="shared" si="354"/>
        <v>0</v>
      </c>
      <c r="DF148" s="17">
        <f t="shared" si="355"/>
        <v>0</v>
      </c>
      <c r="DG148" s="17">
        <f t="shared" si="356"/>
        <v>0</v>
      </c>
      <c r="DH148" s="17">
        <f t="shared" si="357"/>
        <v>0</v>
      </c>
      <c r="DI148" s="17">
        <f t="shared" si="358"/>
        <v>0</v>
      </c>
      <c r="DJ148" s="17">
        <f t="shared" si="359"/>
        <v>0</v>
      </c>
      <c r="DK148" s="17">
        <f t="shared" si="360"/>
        <v>0</v>
      </c>
      <c r="DL148" s="17">
        <f t="shared" si="361"/>
        <v>0</v>
      </c>
      <c r="DM148" s="17">
        <f t="shared" si="362"/>
        <v>0</v>
      </c>
      <c r="DN148" s="17">
        <f t="shared" si="363"/>
        <v>0</v>
      </c>
      <c r="DO148" s="17">
        <f t="shared" si="364"/>
        <v>0</v>
      </c>
      <c r="DP148" s="17">
        <f t="shared" si="365"/>
        <v>0</v>
      </c>
      <c r="DQ148" s="17">
        <f t="shared" si="366"/>
        <v>0</v>
      </c>
      <c r="DR148" s="17">
        <f t="shared" si="367"/>
        <v>0</v>
      </c>
      <c r="DS148" s="17">
        <f t="shared" si="368"/>
        <v>0</v>
      </c>
      <c r="DT148" s="17">
        <f t="shared" si="369"/>
        <v>0</v>
      </c>
      <c r="DU148" s="17">
        <f t="shared" si="370"/>
        <v>0</v>
      </c>
      <c r="DV148" s="17">
        <f t="shared" si="371"/>
        <v>0</v>
      </c>
      <c r="DW148" s="17">
        <f t="shared" si="372"/>
        <v>0</v>
      </c>
      <c r="DX148" s="17">
        <f t="shared" si="373"/>
        <v>0</v>
      </c>
      <c r="DY148" s="17">
        <f t="shared" si="374"/>
        <v>0</v>
      </c>
      <c r="DZ148" s="17">
        <f t="shared" si="375"/>
        <v>0</v>
      </c>
      <c r="EA148" s="17">
        <f t="shared" si="376"/>
        <v>0</v>
      </c>
      <c r="EB148" s="17">
        <f t="shared" si="377"/>
        <v>0</v>
      </c>
      <c r="EC148" s="17">
        <f t="shared" si="378"/>
        <v>0</v>
      </c>
      <c r="ED148" s="17">
        <f t="shared" si="379"/>
        <v>0</v>
      </c>
      <c r="EE148" s="17">
        <f t="shared" si="380"/>
        <v>0</v>
      </c>
      <c r="EF148" s="17">
        <f t="shared" si="381"/>
        <v>0</v>
      </c>
      <c r="EG148" s="17">
        <f t="shared" si="382"/>
        <v>0</v>
      </c>
      <c r="EH148" s="17">
        <f t="shared" si="383"/>
        <v>0</v>
      </c>
      <c r="EI148" s="17">
        <f t="shared" si="384"/>
        <v>0</v>
      </c>
      <c r="EJ148" s="17">
        <f t="shared" si="385"/>
        <v>0</v>
      </c>
      <c r="EK148" s="17">
        <f t="shared" si="386"/>
        <v>0</v>
      </c>
      <c r="EL148" s="17">
        <f t="shared" si="387"/>
        <v>0</v>
      </c>
      <c r="EM148" s="17">
        <f t="shared" si="388"/>
        <v>0</v>
      </c>
      <c r="EN148" s="17">
        <f t="shared" si="389"/>
        <v>0</v>
      </c>
      <c r="EO148" s="17">
        <f t="shared" si="390"/>
        <v>0</v>
      </c>
      <c r="EP148" s="17">
        <f t="shared" si="391"/>
        <v>0</v>
      </c>
      <c r="EQ148" s="17">
        <f t="shared" si="392"/>
        <v>0</v>
      </c>
      <c r="ER148" s="17">
        <f t="shared" si="393"/>
        <v>0</v>
      </c>
      <c r="ES148" s="17">
        <f t="shared" si="394"/>
        <v>0</v>
      </c>
      <c r="ET148" s="17">
        <f t="shared" si="395"/>
        <v>0</v>
      </c>
      <c r="EU148" s="17">
        <f t="shared" si="396"/>
        <v>0</v>
      </c>
      <c r="EV148" s="17">
        <f t="shared" si="397"/>
        <v>0</v>
      </c>
      <c r="EW148" s="17">
        <f t="shared" si="398"/>
        <v>0</v>
      </c>
      <c r="EX148" s="17">
        <f t="shared" si="399"/>
        <v>0</v>
      </c>
      <c r="EY148" s="17">
        <f t="shared" si="400"/>
        <v>0</v>
      </c>
      <c r="EZ148" s="17">
        <f t="shared" si="401"/>
        <v>0</v>
      </c>
      <c r="FA148" s="17">
        <f t="shared" si="402"/>
        <v>0</v>
      </c>
      <c r="FB148" s="17">
        <f t="shared" si="403"/>
        <v>0</v>
      </c>
      <c r="FC148" s="17">
        <f t="shared" si="404"/>
        <v>0</v>
      </c>
      <c r="FD148" s="17">
        <f t="shared" si="405"/>
        <v>0</v>
      </c>
    </row>
    <row r="149" spans="1:160" x14ac:dyDescent="0.25">
      <c r="A149">
        <v>143</v>
      </c>
      <c r="X149">
        <f t="shared" si="273"/>
        <v>0</v>
      </c>
      <c r="Y149">
        <f t="shared" si="271"/>
        <v>0</v>
      </c>
      <c r="Z149">
        <f t="shared" si="274"/>
        <v>0</v>
      </c>
      <c r="AA149">
        <f t="shared" si="275"/>
        <v>0</v>
      </c>
      <c r="AB149">
        <f t="shared" si="276"/>
        <v>0</v>
      </c>
      <c r="AC149">
        <f t="shared" si="277"/>
        <v>0</v>
      </c>
      <c r="AD149">
        <f t="shared" si="278"/>
        <v>0</v>
      </c>
      <c r="AE149">
        <f t="shared" si="279"/>
        <v>0</v>
      </c>
      <c r="AF149">
        <f t="shared" si="280"/>
        <v>0</v>
      </c>
      <c r="AG149">
        <f t="shared" si="281"/>
        <v>0</v>
      </c>
      <c r="AH149">
        <f t="shared" si="282"/>
        <v>0</v>
      </c>
      <c r="AI149">
        <f t="shared" si="283"/>
        <v>0</v>
      </c>
      <c r="AJ149">
        <f t="shared" si="284"/>
        <v>0</v>
      </c>
      <c r="AK149">
        <f t="shared" si="285"/>
        <v>0</v>
      </c>
      <c r="AL149">
        <f t="shared" si="272"/>
        <v>0</v>
      </c>
      <c r="AN149" s="17">
        <f t="shared" si="286"/>
        <v>0</v>
      </c>
      <c r="AO149" s="17">
        <f t="shared" si="287"/>
        <v>0</v>
      </c>
      <c r="AP149" s="17">
        <f t="shared" si="288"/>
        <v>0</v>
      </c>
      <c r="AQ149" s="17">
        <f t="shared" si="289"/>
        <v>0</v>
      </c>
      <c r="AR149" s="17">
        <f t="shared" si="290"/>
        <v>0</v>
      </c>
      <c r="AS149" s="17">
        <f t="shared" si="291"/>
        <v>0</v>
      </c>
      <c r="AT149" s="17">
        <f t="shared" si="292"/>
        <v>0</v>
      </c>
      <c r="AU149" s="17">
        <f t="shared" si="293"/>
        <v>0</v>
      </c>
      <c r="AW149" s="17">
        <f t="shared" si="294"/>
        <v>0</v>
      </c>
      <c r="AX149" s="17">
        <f t="shared" si="295"/>
        <v>0</v>
      </c>
      <c r="AY149" s="17">
        <f t="shared" si="296"/>
        <v>0</v>
      </c>
      <c r="AZ149" s="17">
        <f t="shared" si="297"/>
        <v>0</v>
      </c>
      <c r="BA149" s="17">
        <f t="shared" si="298"/>
        <v>0</v>
      </c>
      <c r="BB149" s="17">
        <f t="shared" si="299"/>
        <v>0</v>
      </c>
      <c r="BC149" s="17">
        <f t="shared" si="300"/>
        <v>0</v>
      </c>
      <c r="BD149" s="17">
        <f t="shared" si="301"/>
        <v>0</v>
      </c>
      <c r="BE149" s="17">
        <f t="shared" si="302"/>
        <v>0</v>
      </c>
      <c r="BF149" s="17">
        <f t="shared" si="303"/>
        <v>0</v>
      </c>
      <c r="BG149" s="17">
        <f t="shared" si="304"/>
        <v>0</v>
      </c>
      <c r="BH149" s="17">
        <f t="shared" si="305"/>
        <v>0</v>
      </c>
      <c r="BI149" s="17">
        <f t="shared" si="306"/>
        <v>0</v>
      </c>
      <c r="BJ149" s="17">
        <f t="shared" si="307"/>
        <v>0</v>
      </c>
      <c r="BK149" s="17">
        <f t="shared" si="308"/>
        <v>0</v>
      </c>
      <c r="BL149" s="17">
        <f t="shared" si="309"/>
        <v>0</v>
      </c>
      <c r="BM149" s="17">
        <f t="shared" si="310"/>
        <v>0</v>
      </c>
      <c r="BN149" s="17">
        <f t="shared" si="311"/>
        <v>0</v>
      </c>
      <c r="BO149" s="17">
        <f t="shared" si="312"/>
        <v>0</v>
      </c>
      <c r="BP149" s="17">
        <f t="shared" si="313"/>
        <v>0</v>
      </c>
      <c r="BQ149" s="17">
        <f t="shared" si="314"/>
        <v>0</v>
      </c>
      <c r="BR149" s="17">
        <f t="shared" si="315"/>
        <v>0</v>
      </c>
      <c r="BS149" s="17">
        <f t="shared" si="316"/>
        <v>0</v>
      </c>
      <c r="BT149" s="17">
        <f t="shared" si="317"/>
        <v>0</v>
      </c>
      <c r="BU149" s="17">
        <f t="shared" si="318"/>
        <v>0</v>
      </c>
      <c r="BV149" s="17">
        <f t="shared" si="319"/>
        <v>0</v>
      </c>
      <c r="BW149" s="17">
        <f t="shared" si="320"/>
        <v>0</v>
      </c>
      <c r="BX149" s="17">
        <f t="shared" si="321"/>
        <v>0</v>
      </c>
      <c r="BY149" s="17">
        <f t="shared" si="322"/>
        <v>0</v>
      </c>
      <c r="BZ149" s="17">
        <f t="shared" si="323"/>
        <v>0</v>
      </c>
      <c r="CA149" s="17">
        <f t="shared" si="324"/>
        <v>0</v>
      </c>
      <c r="CB149" s="17">
        <f t="shared" si="325"/>
        <v>0</v>
      </c>
      <c r="CC149" s="17">
        <f t="shared" si="326"/>
        <v>0</v>
      </c>
      <c r="CD149" s="17">
        <f t="shared" si="327"/>
        <v>0</v>
      </c>
      <c r="CE149" s="17">
        <f t="shared" si="328"/>
        <v>0</v>
      </c>
      <c r="CF149" s="17">
        <f t="shared" si="329"/>
        <v>0</v>
      </c>
      <c r="CG149" s="17">
        <f t="shared" si="330"/>
        <v>0</v>
      </c>
      <c r="CH149" s="17">
        <f t="shared" si="331"/>
        <v>0</v>
      </c>
      <c r="CI149" s="17">
        <f t="shared" si="332"/>
        <v>0</v>
      </c>
      <c r="CJ149" s="17">
        <f t="shared" si="333"/>
        <v>0</v>
      </c>
      <c r="CK149" s="17">
        <f t="shared" si="334"/>
        <v>0</v>
      </c>
      <c r="CL149" s="17">
        <f t="shared" si="335"/>
        <v>0</v>
      </c>
      <c r="CM149" s="17">
        <f t="shared" si="336"/>
        <v>0</v>
      </c>
      <c r="CN149" s="17">
        <f t="shared" si="337"/>
        <v>0</v>
      </c>
      <c r="CO149" s="17">
        <f t="shared" si="338"/>
        <v>0</v>
      </c>
      <c r="CP149" s="17">
        <f t="shared" si="339"/>
        <v>0</v>
      </c>
      <c r="CQ149" s="17">
        <f t="shared" si="340"/>
        <v>0</v>
      </c>
      <c r="CR149" s="17">
        <f t="shared" si="341"/>
        <v>0</v>
      </c>
      <c r="CS149" s="17">
        <f t="shared" si="342"/>
        <v>0</v>
      </c>
      <c r="CT149" s="17">
        <f t="shared" si="343"/>
        <v>0</v>
      </c>
      <c r="CU149" s="17">
        <f t="shared" si="344"/>
        <v>0</v>
      </c>
      <c r="CV149" s="17">
        <f t="shared" si="345"/>
        <v>0</v>
      </c>
      <c r="CW149" s="17">
        <f t="shared" si="346"/>
        <v>0</v>
      </c>
      <c r="CX149" s="17">
        <f t="shared" si="347"/>
        <v>0</v>
      </c>
      <c r="CY149" s="17">
        <f t="shared" si="348"/>
        <v>0</v>
      </c>
      <c r="CZ149" s="17">
        <f t="shared" si="349"/>
        <v>0</v>
      </c>
      <c r="DA149" s="17">
        <f t="shared" si="350"/>
        <v>0</v>
      </c>
      <c r="DB149" s="17">
        <f t="shared" si="351"/>
        <v>0</v>
      </c>
      <c r="DC149" s="17">
        <f t="shared" si="352"/>
        <v>0</v>
      </c>
      <c r="DD149" s="17">
        <f t="shared" si="353"/>
        <v>0</v>
      </c>
      <c r="DE149" s="17">
        <f t="shared" si="354"/>
        <v>0</v>
      </c>
      <c r="DF149" s="17">
        <f t="shared" si="355"/>
        <v>0</v>
      </c>
      <c r="DG149" s="17">
        <f t="shared" si="356"/>
        <v>0</v>
      </c>
      <c r="DH149" s="17">
        <f t="shared" si="357"/>
        <v>0</v>
      </c>
      <c r="DI149" s="17">
        <f t="shared" si="358"/>
        <v>0</v>
      </c>
      <c r="DJ149" s="17">
        <f t="shared" si="359"/>
        <v>0</v>
      </c>
      <c r="DK149" s="17">
        <f t="shared" si="360"/>
        <v>0</v>
      </c>
      <c r="DL149" s="17">
        <f t="shared" si="361"/>
        <v>0</v>
      </c>
      <c r="DM149" s="17">
        <f t="shared" si="362"/>
        <v>0</v>
      </c>
      <c r="DN149" s="17">
        <f t="shared" si="363"/>
        <v>0</v>
      </c>
      <c r="DO149" s="17">
        <f t="shared" si="364"/>
        <v>0</v>
      </c>
      <c r="DP149" s="17">
        <f t="shared" si="365"/>
        <v>0</v>
      </c>
      <c r="DQ149" s="17">
        <f t="shared" si="366"/>
        <v>0</v>
      </c>
      <c r="DR149" s="17">
        <f t="shared" si="367"/>
        <v>0</v>
      </c>
      <c r="DS149" s="17">
        <f t="shared" si="368"/>
        <v>0</v>
      </c>
      <c r="DT149" s="17">
        <f t="shared" si="369"/>
        <v>0</v>
      </c>
      <c r="DU149" s="17">
        <f t="shared" si="370"/>
        <v>0</v>
      </c>
      <c r="DV149" s="17">
        <f t="shared" si="371"/>
        <v>0</v>
      </c>
      <c r="DW149" s="17">
        <f t="shared" si="372"/>
        <v>0</v>
      </c>
      <c r="DX149" s="17">
        <f t="shared" si="373"/>
        <v>0</v>
      </c>
      <c r="DY149" s="17">
        <f t="shared" si="374"/>
        <v>0</v>
      </c>
      <c r="DZ149" s="17">
        <f t="shared" si="375"/>
        <v>0</v>
      </c>
      <c r="EA149" s="17">
        <f t="shared" si="376"/>
        <v>0</v>
      </c>
      <c r="EB149" s="17">
        <f t="shared" si="377"/>
        <v>0</v>
      </c>
      <c r="EC149" s="17">
        <f t="shared" si="378"/>
        <v>0</v>
      </c>
      <c r="ED149" s="17">
        <f t="shared" si="379"/>
        <v>0</v>
      </c>
      <c r="EE149" s="17">
        <f t="shared" si="380"/>
        <v>0</v>
      </c>
      <c r="EF149" s="17">
        <f t="shared" si="381"/>
        <v>0</v>
      </c>
      <c r="EG149" s="17">
        <f t="shared" si="382"/>
        <v>0</v>
      </c>
      <c r="EH149" s="17">
        <f t="shared" si="383"/>
        <v>0</v>
      </c>
      <c r="EI149" s="17">
        <f t="shared" si="384"/>
        <v>0</v>
      </c>
      <c r="EJ149" s="17">
        <f t="shared" si="385"/>
        <v>0</v>
      </c>
      <c r="EK149" s="17">
        <f t="shared" si="386"/>
        <v>0</v>
      </c>
      <c r="EL149" s="17">
        <f t="shared" si="387"/>
        <v>0</v>
      </c>
      <c r="EM149" s="17">
        <f t="shared" si="388"/>
        <v>0</v>
      </c>
      <c r="EN149" s="17">
        <f t="shared" si="389"/>
        <v>0</v>
      </c>
      <c r="EO149" s="17">
        <f t="shared" si="390"/>
        <v>0</v>
      </c>
      <c r="EP149" s="17">
        <f t="shared" si="391"/>
        <v>0</v>
      </c>
      <c r="EQ149" s="17">
        <f t="shared" si="392"/>
        <v>0</v>
      </c>
      <c r="ER149" s="17">
        <f t="shared" si="393"/>
        <v>0</v>
      </c>
      <c r="ES149" s="17">
        <f t="shared" si="394"/>
        <v>0</v>
      </c>
      <c r="ET149" s="17">
        <f t="shared" si="395"/>
        <v>0</v>
      </c>
      <c r="EU149" s="17">
        <f t="shared" si="396"/>
        <v>0</v>
      </c>
      <c r="EV149" s="17">
        <f t="shared" si="397"/>
        <v>0</v>
      </c>
      <c r="EW149" s="17">
        <f t="shared" si="398"/>
        <v>0</v>
      </c>
      <c r="EX149" s="17">
        <f t="shared" si="399"/>
        <v>0</v>
      </c>
      <c r="EY149" s="17">
        <f t="shared" si="400"/>
        <v>0</v>
      </c>
      <c r="EZ149" s="17">
        <f t="shared" si="401"/>
        <v>0</v>
      </c>
      <c r="FA149" s="17">
        <f t="shared" si="402"/>
        <v>0</v>
      </c>
      <c r="FB149" s="17">
        <f t="shared" si="403"/>
        <v>0</v>
      </c>
      <c r="FC149" s="17">
        <f t="shared" si="404"/>
        <v>0</v>
      </c>
      <c r="FD149" s="17">
        <f t="shared" si="405"/>
        <v>0</v>
      </c>
    </row>
    <row r="150" spans="1:160" x14ac:dyDescent="0.25">
      <c r="A150">
        <v>144</v>
      </c>
      <c r="X150">
        <f t="shared" si="273"/>
        <v>0</v>
      </c>
      <c r="Y150">
        <f t="shared" si="271"/>
        <v>0</v>
      </c>
      <c r="Z150">
        <f t="shared" si="274"/>
        <v>0</v>
      </c>
      <c r="AA150">
        <f t="shared" si="275"/>
        <v>0</v>
      </c>
      <c r="AB150">
        <f t="shared" si="276"/>
        <v>0</v>
      </c>
      <c r="AC150">
        <f t="shared" si="277"/>
        <v>0</v>
      </c>
      <c r="AD150">
        <f t="shared" si="278"/>
        <v>0</v>
      </c>
      <c r="AE150">
        <f t="shared" si="279"/>
        <v>0</v>
      </c>
      <c r="AF150">
        <f t="shared" si="280"/>
        <v>0</v>
      </c>
      <c r="AG150">
        <f t="shared" si="281"/>
        <v>0</v>
      </c>
      <c r="AH150">
        <f t="shared" si="282"/>
        <v>0</v>
      </c>
      <c r="AI150">
        <f t="shared" si="283"/>
        <v>0</v>
      </c>
      <c r="AJ150">
        <f t="shared" si="284"/>
        <v>0</v>
      </c>
      <c r="AK150">
        <f t="shared" si="285"/>
        <v>0</v>
      </c>
      <c r="AL150">
        <f t="shared" si="272"/>
        <v>0</v>
      </c>
      <c r="AN150" s="17">
        <f t="shared" si="286"/>
        <v>0</v>
      </c>
      <c r="AO150" s="17">
        <f t="shared" si="287"/>
        <v>0</v>
      </c>
      <c r="AP150" s="17">
        <f t="shared" si="288"/>
        <v>0</v>
      </c>
      <c r="AQ150" s="17">
        <f t="shared" si="289"/>
        <v>0</v>
      </c>
      <c r="AR150" s="17">
        <f t="shared" si="290"/>
        <v>0</v>
      </c>
      <c r="AS150" s="17">
        <f t="shared" si="291"/>
        <v>0</v>
      </c>
      <c r="AT150" s="17">
        <f t="shared" si="292"/>
        <v>0</v>
      </c>
      <c r="AU150" s="17">
        <f t="shared" si="293"/>
        <v>0</v>
      </c>
      <c r="AW150" s="17">
        <f t="shared" si="294"/>
        <v>0</v>
      </c>
      <c r="AX150" s="17">
        <f t="shared" si="295"/>
        <v>0</v>
      </c>
      <c r="AY150" s="17">
        <f t="shared" si="296"/>
        <v>0</v>
      </c>
      <c r="AZ150" s="17">
        <f t="shared" si="297"/>
        <v>0</v>
      </c>
      <c r="BA150" s="17">
        <f t="shared" si="298"/>
        <v>0</v>
      </c>
      <c r="BB150" s="17">
        <f t="shared" si="299"/>
        <v>0</v>
      </c>
      <c r="BC150" s="17">
        <f t="shared" si="300"/>
        <v>0</v>
      </c>
      <c r="BD150" s="17">
        <f t="shared" si="301"/>
        <v>0</v>
      </c>
      <c r="BE150" s="17">
        <f t="shared" si="302"/>
        <v>0</v>
      </c>
      <c r="BF150" s="17">
        <f t="shared" si="303"/>
        <v>0</v>
      </c>
      <c r="BG150" s="17">
        <f t="shared" si="304"/>
        <v>0</v>
      </c>
      <c r="BH150" s="17">
        <f t="shared" si="305"/>
        <v>0</v>
      </c>
      <c r="BI150" s="17">
        <f t="shared" si="306"/>
        <v>0</v>
      </c>
      <c r="BJ150" s="17">
        <f t="shared" si="307"/>
        <v>0</v>
      </c>
      <c r="BK150" s="17">
        <f t="shared" si="308"/>
        <v>0</v>
      </c>
      <c r="BL150" s="17">
        <f t="shared" si="309"/>
        <v>0</v>
      </c>
      <c r="BM150" s="17">
        <f t="shared" si="310"/>
        <v>0</v>
      </c>
      <c r="BN150" s="17">
        <f t="shared" si="311"/>
        <v>0</v>
      </c>
      <c r="BO150" s="17">
        <f t="shared" si="312"/>
        <v>0</v>
      </c>
      <c r="BP150" s="17">
        <f t="shared" si="313"/>
        <v>0</v>
      </c>
      <c r="BQ150" s="17">
        <f t="shared" si="314"/>
        <v>0</v>
      </c>
      <c r="BR150" s="17">
        <f t="shared" si="315"/>
        <v>0</v>
      </c>
      <c r="BS150" s="17">
        <f t="shared" si="316"/>
        <v>0</v>
      </c>
      <c r="BT150" s="17">
        <f t="shared" si="317"/>
        <v>0</v>
      </c>
      <c r="BU150" s="17">
        <f t="shared" si="318"/>
        <v>0</v>
      </c>
      <c r="BV150" s="17">
        <f t="shared" si="319"/>
        <v>0</v>
      </c>
      <c r="BW150" s="17">
        <f t="shared" si="320"/>
        <v>0</v>
      </c>
      <c r="BX150" s="17">
        <f t="shared" si="321"/>
        <v>0</v>
      </c>
      <c r="BY150" s="17">
        <f t="shared" si="322"/>
        <v>0</v>
      </c>
      <c r="BZ150" s="17">
        <f t="shared" si="323"/>
        <v>0</v>
      </c>
      <c r="CA150" s="17">
        <f t="shared" si="324"/>
        <v>0</v>
      </c>
      <c r="CB150" s="17">
        <f t="shared" si="325"/>
        <v>0</v>
      </c>
      <c r="CC150" s="17">
        <f t="shared" si="326"/>
        <v>0</v>
      </c>
      <c r="CD150" s="17">
        <f t="shared" si="327"/>
        <v>0</v>
      </c>
      <c r="CE150" s="17">
        <f t="shared" si="328"/>
        <v>0</v>
      </c>
      <c r="CF150" s="17">
        <f t="shared" si="329"/>
        <v>0</v>
      </c>
      <c r="CG150" s="17">
        <f t="shared" si="330"/>
        <v>0</v>
      </c>
      <c r="CH150" s="17">
        <f t="shared" si="331"/>
        <v>0</v>
      </c>
      <c r="CI150" s="17">
        <f t="shared" si="332"/>
        <v>0</v>
      </c>
      <c r="CJ150" s="17">
        <f t="shared" si="333"/>
        <v>0</v>
      </c>
      <c r="CK150" s="17">
        <f t="shared" si="334"/>
        <v>0</v>
      </c>
      <c r="CL150" s="17">
        <f t="shared" si="335"/>
        <v>0</v>
      </c>
      <c r="CM150" s="17">
        <f t="shared" si="336"/>
        <v>0</v>
      </c>
      <c r="CN150" s="17">
        <f t="shared" si="337"/>
        <v>0</v>
      </c>
      <c r="CO150" s="17">
        <f t="shared" si="338"/>
        <v>0</v>
      </c>
      <c r="CP150" s="17">
        <f t="shared" si="339"/>
        <v>0</v>
      </c>
      <c r="CQ150" s="17">
        <f t="shared" si="340"/>
        <v>0</v>
      </c>
      <c r="CR150" s="17">
        <f t="shared" si="341"/>
        <v>0</v>
      </c>
      <c r="CS150" s="17">
        <f t="shared" si="342"/>
        <v>0</v>
      </c>
      <c r="CT150" s="17">
        <f t="shared" si="343"/>
        <v>0</v>
      </c>
      <c r="CU150" s="17">
        <f t="shared" si="344"/>
        <v>0</v>
      </c>
      <c r="CV150" s="17">
        <f t="shared" si="345"/>
        <v>0</v>
      </c>
      <c r="CW150" s="17">
        <f t="shared" si="346"/>
        <v>0</v>
      </c>
      <c r="CX150" s="17">
        <f t="shared" si="347"/>
        <v>0</v>
      </c>
      <c r="CY150" s="17">
        <f t="shared" si="348"/>
        <v>0</v>
      </c>
      <c r="CZ150" s="17">
        <f t="shared" si="349"/>
        <v>0</v>
      </c>
      <c r="DA150" s="17">
        <f t="shared" si="350"/>
        <v>0</v>
      </c>
      <c r="DB150" s="17">
        <f t="shared" si="351"/>
        <v>0</v>
      </c>
      <c r="DC150" s="17">
        <f t="shared" si="352"/>
        <v>0</v>
      </c>
      <c r="DD150" s="17">
        <f t="shared" si="353"/>
        <v>0</v>
      </c>
      <c r="DE150" s="17">
        <f t="shared" si="354"/>
        <v>0</v>
      </c>
      <c r="DF150" s="17">
        <f t="shared" si="355"/>
        <v>0</v>
      </c>
      <c r="DG150" s="17">
        <f t="shared" si="356"/>
        <v>0</v>
      </c>
      <c r="DH150" s="17">
        <f t="shared" si="357"/>
        <v>0</v>
      </c>
      <c r="DI150" s="17">
        <f t="shared" si="358"/>
        <v>0</v>
      </c>
      <c r="DJ150" s="17">
        <f t="shared" si="359"/>
        <v>0</v>
      </c>
      <c r="DK150" s="17">
        <f t="shared" si="360"/>
        <v>0</v>
      </c>
      <c r="DL150" s="17">
        <f t="shared" si="361"/>
        <v>0</v>
      </c>
      <c r="DM150" s="17">
        <f t="shared" si="362"/>
        <v>0</v>
      </c>
      <c r="DN150" s="17">
        <f t="shared" si="363"/>
        <v>0</v>
      </c>
      <c r="DO150" s="17">
        <f t="shared" si="364"/>
        <v>0</v>
      </c>
      <c r="DP150" s="17">
        <f t="shared" si="365"/>
        <v>0</v>
      </c>
      <c r="DQ150" s="17">
        <f t="shared" si="366"/>
        <v>0</v>
      </c>
      <c r="DR150" s="17">
        <f t="shared" si="367"/>
        <v>0</v>
      </c>
      <c r="DS150" s="17">
        <f t="shared" si="368"/>
        <v>0</v>
      </c>
      <c r="DT150" s="17">
        <f t="shared" si="369"/>
        <v>0</v>
      </c>
      <c r="DU150" s="17">
        <f t="shared" si="370"/>
        <v>0</v>
      </c>
      <c r="DV150" s="17">
        <f t="shared" si="371"/>
        <v>0</v>
      </c>
      <c r="DW150" s="17">
        <f t="shared" si="372"/>
        <v>0</v>
      </c>
      <c r="DX150" s="17">
        <f t="shared" si="373"/>
        <v>0</v>
      </c>
      <c r="DY150" s="17">
        <f t="shared" si="374"/>
        <v>0</v>
      </c>
      <c r="DZ150" s="17">
        <f t="shared" si="375"/>
        <v>0</v>
      </c>
      <c r="EA150" s="17">
        <f t="shared" si="376"/>
        <v>0</v>
      </c>
      <c r="EB150" s="17">
        <f t="shared" si="377"/>
        <v>0</v>
      </c>
      <c r="EC150" s="17">
        <f t="shared" si="378"/>
        <v>0</v>
      </c>
      <c r="ED150" s="17">
        <f t="shared" si="379"/>
        <v>0</v>
      </c>
      <c r="EE150" s="17">
        <f t="shared" si="380"/>
        <v>0</v>
      </c>
      <c r="EF150" s="17">
        <f t="shared" si="381"/>
        <v>0</v>
      </c>
      <c r="EG150" s="17">
        <f t="shared" si="382"/>
        <v>0</v>
      </c>
      <c r="EH150" s="17">
        <f t="shared" si="383"/>
        <v>0</v>
      </c>
      <c r="EI150" s="17">
        <f t="shared" si="384"/>
        <v>0</v>
      </c>
      <c r="EJ150" s="17">
        <f t="shared" si="385"/>
        <v>0</v>
      </c>
      <c r="EK150" s="17">
        <f t="shared" si="386"/>
        <v>0</v>
      </c>
      <c r="EL150" s="17">
        <f t="shared" si="387"/>
        <v>0</v>
      </c>
      <c r="EM150" s="17">
        <f t="shared" si="388"/>
        <v>0</v>
      </c>
      <c r="EN150" s="17">
        <f t="shared" si="389"/>
        <v>0</v>
      </c>
      <c r="EO150" s="17">
        <f t="shared" si="390"/>
        <v>0</v>
      </c>
      <c r="EP150" s="17">
        <f t="shared" si="391"/>
        <v>0</v>
      </c>
      <c r="EQ150" s="17">
        <f t="shared" si="392"/>
        <v>0</v>
      </c>
      <c r="ER150" s="17">
        <f t="shared" si="393"/>
        <v>0</v>
      </c>
      <c r="ES150" s="17">
        <f t="shared" si="394"/>
        <v>0</v>
      </c>
      <c r="ET150" s="17">
        <f t="shared" si="395"/>
        <v>0</v>
      </c>
      <c r="EU150" s="17">
        <f t="shared" si="396"/>
        <v>0</v>
      </c>
      <c r="EV150" s="17">
        <f t="shared" si="397"/>
        <v>0</v>
      </c>
      <c r="EW150" s="17">
        <f t="shared" si="398"/>
        <v>0</v>
      </c>
      <c r="EX150" s="17">
        <f t="shared" si="399"/>
        <v>0</v>
      </c>
      <c r="EY150" s="17">
        <f t="shared" si="400"/>
        <v>0</v>
      </c>
      <c r="EZ150" s="17">
        <f t="shared" si="401"/>
        <v>0</v>
      </c>
      <c r="FA150" s="17">
        <f t="shared" si="402"/>
        <v>0</v>
      </c>
      <c r="FB150" s="17">
        <f t="shared" si="403"/>
        <v>0</v>
      </c>
      <c r="FC150" s="17">
        <f t="shared" si="404"/>
        <v>0</v>
      </c>
      <c r="FD150" s="17">
        <f t="shared" si="405"/>
        <v>0</v>
      </c>
    </row>
    <row r="151" spans="1:160" x14ac:dyDescent="0.25">
      <c r="A151">
        <v>145</v>
      </c>
      <c r="X151">
        <f t="shared" si="273"/>
        <v>0</v>
      </c>
      <c r="Y151">
        <f t="shared" si="271"/>
        <v>0</v>
      </c>
      <c r="Z151">
        <f t="shared" si="274"/>
        <v>0</v>
      </c>
      <c r="AA151">
        <f t="shared" si="275"/>
        <v>0</v>
      </c>
      <c r="AB151">
        <f t="shared" si="276"/>
        <v>0</v>
      </c>
      <c r="AC151">
        <f t="shared" si="277"/>
        <v>0</v>
      </c>
      <c r="AD151">
        <f t="shared" si="278"/>
        <v>0</v>
      </c>
      <c r="AE151">
        <f t="shared" si="279"/>
        <v>0</v>
      </c>
      <c r="AF151">
        <f t="shared" si="280"/>
        <v>0</v>
      </c>
      <c r="AG151">
        <f t="shared" si="281"/>
        <v>0</v>
      </c>
      <c r="AH151">
        <f t="shared" si="282"/>
        <v>0</v>
      </c>
      <c r="AI151">
        <f t="shared" si="283"/>
        <v>0</v>
      </c>
      <c r="AJ151">
        <f t="shared" si="284"/>
        <v>0</v>
      </c>
      <c r="AK151">
        <f t="shared" si="285"/>
        <v>0</v>
      </c>
      <c r="AL151">
        <f t="shared" si="272"/>
        <v>0</v>
      </c>
      <c r="AN151" s="17">
        <f t="shared" si="286"/>
        <v>0</v>
      </c>
      <c r="AO151" s="17">
        <f t="shared" si="287"/>
        <v>0</v>
      </c>
      <c r="AP151" s="17">
        <f t="shared" si="288"/>
        <v>0</v>
      </c>
      <c r="AQ151" s="17">
        <f t="shared" si="289"/>
        <v>0</v>
      </c>
      <c r="AR151" s="17">
        <f t="shared" si="290"/>
        <v>0</v>
      </c>
      <c r="AS151" s="17">
        <f t="shared" si="291"/>
        <v>0</v>
      </c>
      <c r="AT151" s="17">
        <f t="shared" si="292"/>
        <v>0</v>
      </c>
      <c r="AU151" s="17">
        <f t="shared" si="293"/>
        <v>0</v>
      </c>
      <c r="AW151" s="17">
        <f t="shared" si="294"/>
        <v>0</v>
      </c>
      <c r="AX151" s="17">
        <f t="shared" si="295"/>
        <v>0</v>
      </c>
      <c r="AY151" s="17">
        <f t="shared" si="296"/>
        <v>0</v>
      </c>
      <c r="AZ151" s="17">
        <f t="shared" si="297"/>
        <v>0</v>
      </c>
      <c r="BA151" s="17">
        <f t="shared" si="298"/>
        <v>0</v>
      </c>
      <c r="BB151" s="17">
        <f t="shared" si="299"/>
        <v>0</v>
      </c>
      <c r="BC151" s="17">
        <f t="shared" si="300"/>
        <v>0</v>
      </c>
      <c r="BD151" s="17">
        <f t="shared" si="301"/>
        <v>0</v>
      </c>
      <c r="BE151" s="17">
        <f t="shared" si="302"/>
        <v>0</v>
      </c>
      <c r="BF151" s="17">
        <f t="shared" si="303"/>
        <v>0</v>
      </c>
      <c r="BG151" s="17">
        <f t="shared" si="304"/>
        <v>0</v>
      </c>
      <c r="BH151" s="17">
        <f t="shared" si="305"/>
        <v>0</v>
      </c>
      <c r="BI151" s="17">
        <f t="shared" si="306"/>
        <v>0</v>
      </c>
      <c r="BJ151" s="17">
        <f t="shared" si="307"/>
        <v>0</v>
      </c>
      <c r="BK151" s="17">
        <f t="shared" si="308"/>
        <v>0</v>
      </c>
      <c r="BL151" s="17">
        <f t="shared" si="309"/>
        <v>0</v>
      </c>
      <c r="BM151" s="17">
        <f t="shared" si="310"/>
        <v>0</v>
      </c>
      <c r="BN151" s="17">
        <f t="shared" si="311"/>
        <v>0</v>
      </c>
      <c r="BO151" s="17">
        <f t="shared" si="312"/>
        <v>0</v>
      </c>
      <c r="BP151" s="17">
        <f t="shared" si="313"/>
        <v>0</v>
      </c>
      <c r="BQ151" s="17">
        <f t="shared" si="314"/>
        <v>0</v>
      </c>
      <c r="BR151" s="17">
        <f t="shared" si="315"/>
        <v>0</v>
      </c>
      <c r="BS151" s="17">
        <f t="shared" si="316"/>
        <v>0</v>
      </c>
      <c r="BT151" s="17">
        <f t="shared" si="317"/>
        <v>0</v>
      </c>
      <c r="BU151" s="17">
        <f t="shared" si="318"/>
        <v>0</v>
      </c>
      <c r="BV151" s="17">
        <f t="shared" si="319"/>
        <v>0</v>
      </c>
      <c r="BW151" s="17">
        <f t="shared" si="320"/>
        <v>0</v>
      </c>
      <c r="BX151" s="17">
        <f t="shared" si="321"/>
        <v>0</v>
      </c>
      <c r="BY151" s="17">
        <f t="shared" si="322"/>
        <v>0</v>
      </c>
      <c r="BZ151" s="17">
        <f t="shared" si="323"/>
        <v>0</v>
      </c>
      <c r="CA151" s="17">
        <f t="shared" si="324"/>
        <v>0</v>
      </c>
      <c r="CB151" s="17">
        <f t="shared" si="325"/>
        <v>0</v>
      </c>
      <c r="CC151" s="17">
        <f t="shared" si="326"/>
        <v>0</v>
      </c>
      <c r="CD151" s="17">
        <f t="shared" si="327"/>
        <v>0</v>
      </c>
      <c r="CE151" s="17">
        <f t="shared" si="328"/>
        <v>0</v>
      </c>
      <c r="CF151" s="17">
        <f t="shared" si="329"/>
        <v>0</v>
      </c>
      <c r="CG151" s="17">
        <f t="shared" si="330"/>
        <v>0</v>
      </c>
      <c r="CH151" s="17">
        <f t="shared" si="331"/>
        <v>0</v>
      </c>
      <c r="CI151" s="17">
        <f t="shared" si="332"/>
        <v>0</v>
      </c>
      <c r="CJ151" s="17">
        <f t="shared" si="333"/>
        <v>0</v>
      </c>
      <c r="CK151" s="17">
        <f t="shared" si="334"/>
        <v>0</v>
      </c>
      <c r="CL151" s="17">
        <f t="shared" si="335"/>
        <v>0</v>
      </c>
      <c r="CM151" s="17">
        <f t="shared" si="336"/>
        <v>0</v>
      </c>
      <c r="CN151" s="17">
        <f t="shared" si="337"/>
        <v>0</v>
      </c>
      <c r="CO151" s="17">
        <f t="shared" si="338"/>
        <v>0</v>
      </c>
      <c r="CP151" s="17">
        <f t="shared" si="339"/>
        <v>0</v>
      </c>
      <c r="CQ151" s="17">
        <f t="shared" si="340"/>
        <v>0</v>
      </c>
      <c r="CR151" s="17">
        <f t="shared" si="341"/>
        <v>0</v>
      </c>
      <c r="CS151" s="17">
        <f t="shared" si="342"/>
        <v>0</v>
      </c>
      <c r="CT151" s="17">
        <f t="shared" si="343"/>
        <v>0</v>
      </c>
      <c r="CU151" s="17">
        <f t="shared" si="344"/>
        <v>0</v>
      </c>
      <c r="CV151" s="17">
        <f t="shared" si="345"/>
        <v>0</v>
      </c>
      <c r="CW151" s="17">
        <f t="shared" si="346"/>
        <v>0</v>
      </c>
      <c r="CX151" s="17">
        <f t="shared" si="347"/>
        <v>0</v>
      </c>
      <c r="CY151" s="17">
        <f t="shared" si="348"/>
        <v>0</v>
      </c>
      <c r="CZ151" s="17">
        <f t="shared" si="349"/>
        <v>0</v>
      </c>
      <c r="DA151" s="17">
        <f t="shared" si="350"/>
        <v>0</v>
      </c>
      <c r="DB151" s="17">
        <f t="shared" si="351"/>
        <v>0</v>
      </c>
      <c r="DC151" s="17">
        <f t="shared" si="352"/>
        <v>0</v>
      </c>
      <c r="DD151" s="17">
        <f t="shared" si="353"/>
        <v>0</v>
      </c>
      <c r="DE151" s="17">
        <f t="shared" si="354"/>
        <v>0</v>
      </c>
      <c r="DF151" s="17">
        <f t="shared" si="355"/>
        <v>0</v>
      </c>
      <c r="DG151" s="17">
        <f t="shared" si="356"/>
        <v>0</v>
      </c>
      <c r="DH151" s="17">
        <f t="shared" si="357"/>
        <v>0</v>
      </c>
      <c r="DI151" s="17">
        <f t="shared" si="358"/>
        <v>0</v>
      </c>
      <c r="DJ151" s="17">
        <f t="shared" si="359"/>
        <v>0</v>
      </c>
      <c r="DK151" s="17">
        <f t="shared" si="360"/>
        <v>0</v>
      </c>
      <c r="DL151" s="17">
        <f t="shared" si="361"/>
        <v>0</v>
      </c>
      <c r="DM151" s="17">
        <f t="shared" si="362"/>
        <v>0</v>
      </c>
      <c r="DN151" s="17">
        <f t="shared" si="363"/>
        <v>0</v>
      </c>
      <c r="DO151" s="17">
        <f t="shared" si="364"/>
        <v>0</v>
      </c>
      <c r="DP151" s="17">
        <f t="shared" si="365"/>
        <v>0</v>
      </c>
      <c r="DQ151" s="17">
        <f t="shared" si="366"/>
        <v>0</v>
      </c>
      <c r="DR151" s="17">
        <f t="shared" si="367"/>
        <v>0</v>
      </c>
      <c r="DS151" s="17">
        <f t="shared" si="368"/>
        <v>0</v>
      </c>
      <c r="DT151" s="17">
        <f t="shared" si="369"/>
        <v>0</v>
      </c>
      <c r="DU151" s="17">
        <f t="shared" si="370"/>
        <v>0</v>
      </c>
      <c r="DV151" s="17">
        <f t="shared" si="371"/>
        <v>0</v>
      </c>
      <c r="DW151" s="17">
        <f t="shared" si="372"/>
        <v>0</v>
      </c>
      <c r="DX151" s="17">
        <f t="shared" si="373"/>
        <v>0</v>
      </c>
      <c r="DY151" s="17">
        <f t="shared" si="374"/>
        <v>0</v>
      </c>
      <c r="DZ151" s="17">
        <f t="shared" si="375"/>
        <v>0</v>
      </c>
      <c r="EA151" s="17">
        <f t="shared" si="376"/>
        <v>0</v>
      </c>
      <c r="EB151" s="17">
        <f t="shared" si="377"/>
        <v>0</v>
      </c>
      <c r="EC151" s="17">
        <f t="shared" si="378"/>
        <v>0</v>
      </c>
      <c r="ED151" s="17">
        <f t="shared" si="379"/>
        <v>0</v>
      </c>
      <c r="EE151" s="17">
        <f t="shared" si="380"/>
        <v>0</v>
      </c>
      <c r="EF151" s="17">
        <f t="shared" si="381"/>
        <v>0</v>
      </c>
      <c r="EG151" s="17">
        <f t="shared" si="382"/>
        <v>0</v>
      </c>
      <c r="EH151" s="17">
        <f t="shared" si="383"/>
        <v>0</v>
      </c>
      <c r="EI151" s="17">
        <f t="shared" si="384"/>
        <v>0</v>
      </c>
      <c r="EJ151" s="17">
        <f t="shared" si="385"/>
        <v>0</v>
      </c>
      <c r="EK151" s="17">
        <f t="shared" si="386"/>
        <v>0</v>
      </c>
      <c r="EL151" s="17">
        <f t="shared" si="387"/>
        <v>0</v>
      </c>
      <c r="EM151" s="17">
        <f t="shared" si="388"/>
        <v>0</v>
      </c>
      <c r="EN151" s="17">
        <f t="shared" si="389"/>
        <v>0</v>
      </c>
      <c r="EO151" s="17">
        <f t="shared" si="390"/>
        <v>0</v>
      </c>
      <c r="EP151" s="17">
        <f t="shared" si="391"/>
        <v>0</v>
      </c>
      <c r="EQ151" s="17">
        <f t="shared" si="392"/>
        <v>0</v>
      </c>
      <c r="ER151" s="17">
        <f t="shared" si="393"/>
        <v>0</v>
      </c>
      <c r="ES151" s="17">
        <f t="shared" si="394"/>
        <v>0</v>
      </c>
      <c r="ET151" s="17">
        <f t="shared" si="395"/>
        <v>0</v>
      </c>
      <c r="EU151" s="17">
        <f t="shared" si="396"/>
        <v>0</v>
      </c>
      <c r="EV151" s="17">
        <f t="shared" si="397"/>
        <v>0</v>
      </c>
      <c r="EW151" s="17">
        <f t="shared" si="398"/>
        <v>0</v>
      </c>
      <c r="EX151" s="17">
        <f t="shared" si="399"/>
        <v>0</v>
      </c>
      <c r="EY151" s="17">
        <f t="shared" si="400"/>
        <v>0</v>
      </c>
      <c r="EZ151" s="17">
        <f t="shared" si="401"/>
        <v>0</v>
      </c>
      <c r="FA151" s="17">
        <f t="shared" si="402"/>
        <v>0</v>
      </c>
      <c r="FB151" s="17">
        <f t="shared" si="403"/>
        <v>0</v>
      </c>
      <c r="FC151" s="17">
        <f t="shared" si="404"/>
        <v>0</v>
      </c>
      <c r="FD151" s="17">
        <f t="shared" si="405"/>
        <v>0</v>
      </c>
    </row>
    <row r="152" spans="1:160" x14ac:dyDescent="0.25">
      <c r="A152">
        <v>146</v>
      </c>
      <c r="X152">
        <f t="shared" si="273"/>
        <v>0</v>
      </c>
      <c r="Y152">
        <f t="shared" si="271"/>
        <v>0</v>
      </c>
      <c r="Z152">
        <f t="shared" si="274"/>
        <v>0</v>
      </c>
      <c r="AA152">
        <f t="shared" si="275"/>
        <v>0</v>
      </c>
      <c r="AB152">
        <f t="shared" si="276"/>
        <v>0</v>
      </c>
      <c r="AC152">
        <f t="shared" si="277"/>
        <v>0</v>
      </c>
      <c r="AD152">
        <f t="shared" si="278"/>
        <v>0</v>
      </c>
      <c r="AE152">
        <f t="shared" si="279"/>
        <v>0</v>
      </c>
      <c r="AF152">
        <f t="shared" si="280"/>
        <v>0</v>
      </c>
      <c r="AG152">
        <f t="shared" si="281"/>
        <v>0</v>
      </c>
      <c r="AH152">
        <f t="shared" si="282"/>
        <v>0</v>
      </c>
      <c r="AI152">
        <f t="shared" si="283"/>
        <v>0</v>
      </c>
      <c r="AJ152">
        <f t="shared" si="284"/>
        <v>0</v>
      </c>
      <c r="AK152">
        <f t="shared" si="285"/>
        <v>0</v>
      </c>
      <c r="AL152">
        <f t="shared" si="272"/>
        <v>0</v>
      </c>
      <c r="AN152" s="17">
        <f t="shared" si="286"/>
        <v>0</v>
      </c>
      <c r="AO152" s="17">
        <f t="shared" si="287"/>
        <v>0</v>
      </c>
      <c r="AP152" s="17">
        <f t="shared" si="288"/>
        <v>0</v>
      </c>
      <c r="AQ152" s="17">
        <f t="shared" si="289"/>
        <v>0</v>
      </c>
      <c r="AR152" s="17">
        <f t="shared" si="290"/>
        <v>0</v>
      </c>
      <c r="AS152" s="17">
        <f t="shared" si="291"/>
        <v>0</v>
      </c>
      <c r="AT152" s="17">
        <f t="shared" si="292"/>
        <v>0</v>
      </c>
      <c r="AU152" s="17">
        <f t="shared" si="293"/>
        <v>0</v>
      </c>
      <c r="AW152" s="17">
        <f t="shared" si="294"/>
        <v>0</v>
      </c>
      <c r="AX152" s="17">
        <f t="shared" si="295"/>
        <v>0</v>
      </c>
      <c r="AY152" s="17">
        <f t="shared" si="296"/>
        <v>0</v>
      </c>
      <c r="AZ152" s="17">
        <f t="shared" si="297"/>
        <v>0</v>
      </c>
      <c r="BA152" s="17">
        <f t="shared" si="298"/>
        <v>0</v>
      </c>
      <c r="BB152" s="17">
        <f t="shared" si="299"/>
        <v>0</v>
      </c>
      <c r="BC152" s="17">
        <f t="shared" si="300"/>
        <v>0</v>
      </c>
      <c r="BD152" s="17">
        <f t="shared" si="301"/>
        <v>0</v>
      </c>
      <c r="BE152" s="17">
        <f t="shared" si="302"/>
        <v>0</v>
      </c>
      <c r="BF152" s="17">
        <f t="shared" si="303"/>
        <v>0</v>
      </c>
      <c r="BG152" s="17">
        <f t="shared" si="304"/>
        <v>0</v>
      </c>
      <c r="BH152" s="17">
        <f t="shared" si="305"/>
        <v>0</v>
      </c>
      <c r="BI152" s="17">
        <f t="shared" si="306"/>
        <v>0</v>
      </c>
      <c r="BJ152" s="17">
        <f t="shared" si="307"/>
        <v>0</v>
      </c>
      <c r="BK152" s="17">
        <f t="shared" si="308"/>
        <v>0</v>
      </c>
      <c r="BL152" s="17">
        <f t="shared" si="309"/>
        <v>0</v>
      </c>
      <c r="BM152" s="17">
        <f t="shared" si="310"/>
        <v>0</v>
      </c>
      <c r="BN152" s="17">
        <f t="shared" si="311"/>
        <v>0</v>
      </c>
      <c r="BO152" s="17">
        <f t="shared" si="312"/>
        <v>0</v>
      </c>
      <c r="BP152" s="17">
        <f t="shared" si="313"/>
        <v>0</v>
      </c>
      <c r="BQ152" s="17">
        <f t="shared" si="314"/>
        <v>0</v>
      </c>
      <c r="BR152" s="17">
        <f t="shared" si="315"/>
        <v>0</v>
      </c>
      <c r="BS152" s="17">
        <f t="shared" si="316"/>
        <v>0</v>
      </c>
      <c r="BT152" s="17">
        <f t="shared" si="317"/>
        <v>0</v>
      </c>
      <c r="BU152" s="17">
        <f t="shared" si="318"/>
        <v>0</v>
      </c>
      <c r="BV152" s="17">
        <f t="shared" si="319"/>
        <v>0</v>
      </c>
      <c r="BW152" s="17">
        <f t="shared" si="320"/>
        <v>0</v>
      </c>
      <c r="BX152" s="17">
        <f t="shared" si="321"/>
        <v>0</v>
      </c>
      <c r="BY152" s="17">
        <f t="shared" si="322"/>
        <v>0</v>
      </c>
      <c r="BZ152" s="17">
        <f t="shared" si="323"/>
        <v>0</v>
      </c>
      <c r="CA152" s="17">
        <f t="shared" si="324"/>
        <v>0</v>
      </c>
      <c r="CB152" s="17">
        <f t="shared" si="325"/>
        <v>0</v>
      </c>
      <c r="CC152" s="17">
        <f t="shared" si="326"/>
        <v>0</v>
      </c>
      <c r="CD152" s="17">
        <f t="shared" si="327"/>
        <v>0</v>
      </c>
      <c r="CE152" s="17">
        <f t="shared" si="328"/>
        <v>0</v>
      </c>
      <c r="CF152" s="17">
        <f t="shared" si="329"/>
        <v>0</v>
      </c>
      <c r="CG152" s="17">
        <f t="shared" si="330"/>
        <v>0</v>
      </c>
      <c r="CH152" s="17">
        <f t="shared" si="331"/>
        <v>0</v>
      </c>
      <c r="CI152" s="17">
        <f t="shared" si="332"/>
        <v>0</v>
      </c>
      <c r="CJ152" s="17">
        <f t="shared" si="333"/>
        <v>0</v>
      </c>
      <c r="CK152" s="17">
        <f t="shared" si="334"/>
        <v>0</v>
      </c>
      <c r="CL152" s="17">
        <f t="shared" si="335"/>
        <v>0</v>
      </c>
      <c r="CM152" s="17">
        <f t="shared" si="336"/>
        <v>0</v>
      </c>
      <c r="CN152" s="17">
        <f t="shared" si="337"/>
        <v>0</v>
      </c>
      <c r="CO152" s="17">
        <f t="shared" si="338"/>
        <v>0</v>
      </c>
      <c r="CP152" s="17">
        <f t="shared" si="339"/>
        <v>0</v>
      </c>
      <c r="CQ152" s="17">
        <f t="shared" si="340"/>
        <v>0</v>
      </c>
      <c r="CR152" s="17">
        <f t="shared" si="341"/>
        <v>0</v>
      </c>
      <c r="CS152" s="17">
        <f t="shared" si="342"/>
        <v>0</v>
      </c>
      <c r="CT152" s="17">
        <f t="shared" si="343"/>
        <v>0</v>
      </c>
      <c r="CU152" s="17">
        <f t="shared" si="344"/>
        <v>0</v>
      </c>
      <c r="CV152" s="17">
        <f t="shared" si="345"/>
        <v>0</v>
      </c>
      <c r="CW152" s="17">
        <f t="shared" si="346"/>
        <v>0</v>
      </c>
      <c r="CX152" s="17">
        <f t="shared" si="347"/>
        <v>0</v>
      </c>
      <c r="CY152" s="17">
        <f t="shared" si="348"/>
        <v>0</v>
      </c>
      <c r="CZ152" s="17">
        <f t="shared" si="349"/>
        <v>0</v>
      </c>
      <c r="DA152" s="17">
        <f t="shared" si="350"/>
        <v>0</v>
      </c>
      <c r="DB152" s="17">
        <f t="shared" si="351"/>
        <v>0</v>
      </c>
      <c r="DC152" s="17">
        <f t="shared" si="352"/>
        <v>0</v>
      </c>
      <c r="DD152" s="17">
        <f t="shared" si="353"/>
        <v>0</v>
      </c>
      <c r="DE152" s="17">
        <f t="shared" si="354"/>
        <v>0</v>
      </c>
      <c r="DF152" s="17">
        <f t="shared" si="355"/>
        <v>0</v>
      </c>
      <c r="DG152" s="17">
        <f t="shared" si="356"/>
        <v>0</v>
      </c>
      <c r="DH152" s="17">
        <f t="shared" si="357"/>
        <v>0</v>
      </c>
      <c r="DI152" s="17">
        <f t="shared" si="358"/>
        <v>0</v>
      </c>
      <c r="DJ152" s="17">
        <f t="shared" si="359"/>
        <v>0</v>
      </c>
      <c r="DK152" s="17">
        <f t="shared" si="360"/>
        <v>0</v>
      </c>
      <c r="DL152" s="17">
        <f t="shared" si="361"/>
        <v>0</v>
      </c>
      <c r="DM152" s="17">
        <f t="shared" si="362"/>
        <v>0</v>
      </c>
      <c r="DN152" s="17">
        <f t="shared" si="363"/>
        <v>0</v>
      </c>
      <c r="DO152" s="17">
        <f t="shared" si="364"/>
        <v>0</v>
      </c>
      <c r="DP152" s="17">
        <f t="shared" si="365"/>
        <v>0</v>
      </c>
      <c r="DQ152" s="17">
        <f t="shared" si="366"/>
        <v>0</v>
      </c>
      <c r="DR152" s="17">
        <f t="shared" si="367"/>
        <v>0</v>
      </c>
      <c r="DS152" s="17">
        <f t="shared" si="368"/>
        <v>0</v>
      </c>
      <c r="DT152" s="17">
        <f t="shared" si="369"/>
        <v>0</v>
      </c>
      <c r="DU152" s="17">
        <f t="shared" si="370"/>
        <v>0</v>
      </c>
      <c r="DV152" s="17">
        <f t="shared" si="371"/>
        <v>0</v>
      </c>
      <c r="DW152" s="17">
        <f t="shared" si="372"/>
        <v>0</v>
      </c>
      <c r="DX152" s="17">
        <f t="shared" si="373"/>
        <v>0</v>
      </c>
      <c r="DY152" s="17">
        <f t="shared" si="374"/>
        <v>0</v>
      </c>
      <c r="DZ152" s="17">
        <f t="shared" si="375"/>
        <v>0</v>
      </c>
      <c r="EA152" s="17">
        <f t="shared" si="376"/>
        <v>0</v>
      </c>
      <c r="EB152" s="17">
        <f t="shared" si="377"/>
        <v>0</v>
      </c>
      <c r="EC152" s="17">
        <f t="shared" si="378"/>
        <v>0</v>
      </c>
      <c r="ED152" s="17">
        <f t="shared" si="379"/>
        <v>0</v>
      </c>
      <c r="EE152" s="17">
        <f t="shared" si="380"/>
        <v>0</v>
      </c>
      <c r="EF152" s="17">
        <f t="shared" si="381"/>
        <v>0</v>
      </c>
      <c r="EG152" s="17">
        <f t="shared" si="382"/>
        <v>0</v>
      </c>
      <c r="EH152" s="17">
        <f t="shared" si="383"/>
        <v>0</v>
      </c>
      <c r="EI152" s="17">
        <f t="shared" si="384"/>
        <v>0</v>
      </c>
      <c r="EJ152" s="17">
        <f t="shared" si="385"/>
        <v>0</v>
      </c>
      <c r="EK152" s="17">
        <f t="shared" si="386"/>
        <v>0</v>
      </c>
      <c r="EL152" s="17">
        <f t="shared" si="387"/>
        <v>0</v>
      </c>
      <c r="EM152" s="17">
        <f t="shared" si="388"/>
        <v>0</v>
      </c>
      <c r="EN152" s="17">
        <f t="shared" si="389"/>
        <v>0</v>
      </c>
      <c r="EO152" s="17">
        <f t="shared" si="390"/>
        <v>0</v>
      </c>
      <c r="EP152" s="17">
        <f t="shared" si="391"/>
        <v>0</v>
      </c>
      <c r="EQ152" s="17">
        <f t="shared" si="392"/>
        <v>0</v>
      </c>
      <c r="ER152" s="17">
        <f t="shared" si="393"/>
        <v>0</v>
      </c>
      <c r="ES152" s="17">
        <f t="shared" si="394"/>
        <v>0</v>
      </c>
      <c r="ET152" s="17">
        <f t="shared" si="395"/>
        <v>0</v>
      </c>
      <c r="EU152" s="17">
        <f t="shared" si="396"/>
        <v>0</v>
      </c>
      <c r="EV152" s="17">
        <f t="shared" si="397"/>
        <v>0</v>
      </c>
      <c r="EW152" s="17">
        <f t="shared" si="398"/>
        <v>0</v>
      </c>
      <c r="EX152" s="17">
        <f t="shared" si="399"/>
        <v>0</v>
      </c>
      <c r="EY152" s="17">
        <f t="shared" si="400"/>
        <v>0</v>
      </c>
      <c r="EZ152" s="17">
        <f t="shared" si="401"/>
        <v>0</v>
      </c>
      <c r="FA152" s="17">
        <f t="shared" si="402"/>
        <v>0</v>
      </c>
      <c r="FB152" s="17">
        <f t="shared" si="403"/>
        <v>0</v>
      </c>
      <c r="FC152" s="17">
        <f t="shared" si="404"/>
        <v>0</v>
      </c>
      <c r="FD152" s="17">
        <f t="shared" si="405"/>
        <v>0</v>
      </c>
    </row>
    <row r="153" spans="1:160" x14ac:dyDescent="0.25">
      <c r="A153">
        <v>147</v>
      </c>
      <c r="X153">
        <f t="shared" si="273"/>
        <v>0</v>
      </c>
      <c r="Y153">
        <f t="shared" si="271"/>
        <v>0</v>
      </c>
      <c r="Z153">
        <f t="shared" si="274"/>
        <v>0</v>
      </c>
      <c r="AA153">
        <f t="shared" si="275"/>
        <v>0</v>
      </c>
      <c r="AB153">
        <f t="shared" si="276"/>
        <v>0</v>
      </c>
      <c r="AC153">
        <f t="shared" si="277"/>
        <v>0</v>
      </c>
      <c r="AD153">
        <f t="shared" si="278"/>
        <v>0</v>
      </c>
      <c r="AE153">
        <f t="shared" si="279"/>
        <v>0</v>
      </c>
      <c r="AF153">
        <f t="shared" si="280"/>
        <v>0</v>
      </c>
      <c r="AG153">
        <f t="shared" si="281"/>
        <v>0</v>
      </c>
      <c r="AH153">
        <f t="shared" si="282"/>
        <v>0</v>
      </c>
      <c r="AI153">
        <f t="shared" si="283"/>
        <v>0</v>
      </c>
      <c r="AJ153">
        <f t="shared" si="284"/>
        <v>0</v>
      </c>
      <c r="AK153">
        <f t="shared" si="285"/>
        <v>0</v>
      </c>
      <c r="AL153">
        <f t="shared" si="272"/>
        <v>0</v>
      </c>
      <c r="AN153" s="17">
        <f t="shared" si="286"/>
        <v>0</v>
      </c>
      <c r="AO153" s="17">
        <f t="shared" si="287"/>
        <v>0</v>
      </c>
      <c r="AP153" s="17">
        <f t="shared" si="288"/>
        <v>0</v>
      </c>
      <c r="AQ153" s="17">
        <f t="shared" si="289"/>
        <v>0</v>
      </c>
      <c r="AR153" s="17">
        <f t="shared" si="290"/>
        <v>0</v>
      </c>
      <c r="AS153" s="17">
        <f t="shared" si="291"/>
        <v>0</v>
      </c>
      <c r="AT153" s="17">
        <f t="shared" si="292"/>
        <v>0</v>
      </c>
      <c r="AU153" s="17">
        <f t="shared" si="293"/>
        <v>0</v>
      </c>
      <c r="AW153" s="17">
        <f t="shared" si="294"/>
        <v>0</v>
      </c>
      <c r="AX153" s="17">
        <f t="shared" si="295"/>
        <v>0</v>
      </c>
      <c r="AY153" s="17">
        <f t="shared" si="296"/>
        <v>0</v>
      </c>
      <c r="AZ153" s="17">
        <f t="shared" si="297"/>
        <v>0</v>
      </c>
      <c r="BA153" s="17">
        <f t="shared" si="298"/>
        <v>0</v>
      </c>
      <c r="BB153" s="17">
        <f t="shared" si="299"/>
        <v>0</v>
      </c>
      <c r="BC153" s="17">
        <f t="shared" si="300"/>
        <v>0</v>
      </c>
      <c r="BD153" s="17">
        <f t="shared" si="301"/>
        <v>0</v>
      </c>
      <c r="BE153" s="17">
        <f t="shared" si="302"/>
        <v>0</v>
      </c>
      <c r="BF153" s="17">
        <f t="shared" si="303"/>
        <v>0</v>
      </c>
      <c r="BG153" s="17">
        <f t="shared" si="304"/>
        <v>0</v>
      </c>
      <c r="BH153" s="17">
        <f t="shared" si="305"/>
        <v>0</v>
      </c>
      <c r="BI153" s="17">
        <f t="shared" si="306"/>
        <v>0</v>
      </c>
      <c r="BJ153" s="17">
        <f t="shared" si="307"/>
        <v>0</v>
      </c>
      <c r="BK153" s="17">
        <f t="shared" si="308"/>
        <v>0</v>
      </c>
      <c r="BL153" s="17">
        <f t="shared" si="309"/>
        <v>0</v>
      </c>
      <c r="BM153" s="17">
        <f t="shared" si="310"/>
        <v>0</v>
      </c>
      <c r="BN153" s="17">
        <f t="shared" si="311"/>
        <v>0</v>
      </c>
      <c r="BO153" s="17">
        <f t="shared" si="312"/>
        <v>0</v>
      </c>
      <c r="BP153" s="17">
        <f t="shared" si="313"/>
        <v>0</v>
      </c>
      <c r="BQ153" s="17">
        <f t="shared" si="314"/>
        <v>0</v>
      </c>
      <c r="BR153" s="17">
        <f t="shared" si="315"/>
        <v>0</v>
      </c>
      <c r="BS153" s="17">
        <f t="shared" si="316"/>
        <v>0</v>
      </c>
      <c r="BT153" s="17">
        <f t="shared" si="317"/>
        <v>0</v>
      </c>
      <c r="BU153" s="17">
        <f t="shared" si="318"/>
        <v>0</v>
      </c>
      <c r="BV153" s="17">
        <f t="shared" si="319"/>
        <v>0</v>
      </c>
      <c r="BW153" s="17">
        <f t="shared" si="320"/>
        <v>0</v>
      </c>
      <c r="BX153" s="17">
        <f t="shared" si="321"/>
        <v>0</v>
      </c>
      <c r="BY153" s="17">
        <f t="shared" si="322"/>
        <v>0</v>
      </c>
      <c r="BZ153" s="17">
        <f t="shared" si="323"/>
        <v>0</v>
      </c>
      <c r="CA153" s="17">
        <f t="shared" si="324"/>
        <v>0</v>
      </c>
      <c r="CB153" s="17">
        <f t="shared" si="325"/>
        <v>0</v>
      </c>
      <c r="CC153" s="17">
        <f t="shared" si="326"/>
        <v>0</v>
      </c>
      <c r="CD153" s="17">
        <f t="shared" si="327"/>
        <v>0</v>
      </c>
      <c r="CE153" s="17">
        <f t="shared" si="328"/>
        <v>0</v>
      </c>
      <c r="CF153" s="17">
        <f t="shared" si="329"/>
        <v>0</v>
      </c>
      <c r="CG153" s="17">
        <f t="shared" si="330"/>
        <v>0</v>
      </c>
      <c r="CH153" s="17">
        <f t="shared" si="331"/>
        <v>0</v>
      </c>
      <c r="CI153" s="17">
        <f t="shared" si="332"/>
        <v>0</v>
      </c>
      <c r="CJ153" s="17">
        <f t="shared" si="333"/>
        <v>0</v>
      </c>
      <c r="CK153" s="17">
        <f t="shared" si="334"/>
        <v>0</v>
      </c>
      <c r="CL153" s="17">
        <f t="shared" si="335"/>
        <v>0</v>
      </c>
      <c r="CM153" s="17">
        <f t="shared" si="336"/>
        <v>0</v>
      </c>
      <c r="CN153" s="17">
        <f t="shared" si="337"/>
        <v>0</v>
      </c>
      <c r="CO153" s="17">
        <f t="shared" si="338"/>
        <v>0</v>
      </c>
      <c r="CP153" s="17">
        <f t="shared" si="339"/>
        <v>0</v>
      </c>
      <c r="CQ153" s="17">
        <f t="shared" si="340"/>
        <v>0</v>
      </c>
      <c r="CR153" s="17">
        <f t="shared" si="341"/>
        <v>0</v>
      </c>
      <c r="CS153" s="17">
        <f t="shared" si="342"/>
        <v>0</v>
      </c>
      <c r="CT153" s="17">
        <f t="shared" si="343"/>
        <v>0</v>
      </c>
      <c r="CU153" s="17">
        <f t="shared" si="344"/>
        <v>0</v>
      </c>
      <c r="CV153" s="17">
        <f t="shared" si="345"/>
        <v>0</v>
      </c>
      <c r="CW153" s="17">
        <f t="shared" si="346"/>
        <v>0</v>
      </c>
      <c r="CX153" s="17">
        <f t="shared" si="347"/>
        <v>0</v>
      </c>
      <c r="CY153" s="17">
        <f t="shared" si="348"/>
        <v>0</v>
      </c>
      <c r="CZ153" s="17">
        <f t="shared" si="349"/>
        <v>0</v>
      </c>
      <c r="DA153" s="17">
        <f t="shared" si="350"/>
        <v>0</v>
      </c>
      <c r="DB153" s="17">
        <f t="shared" si="351"/>
        <v>0</v>
      </c>
      <c r="DC153" s="17">
        <f t="shared" si="352"/>
        <v>0</v>
      </c>
      <c r="DD153" s="17">
        <f t="shared" si="353"/>
        <v>0</v>
      </c>
      <c r="DE153" s="17">
        <f t="shared" si="354"/>
        <v>0</v>
      </c>
      <c r="DF153" s="17">
        <f t="shared" si="355"/>
        <v>0</v>
      </c>
      <c r="DG153" s="17">
        <f t="shared" si="356"/>
        <v>0</v>
      </c>
      <c r="DH153" s="17">
        <f t="shared" si="357"/>
        <v>0</v>
      </c>
      <c r="DI153" s="17">
        <f t="shared" si="358"/>
        <v>0</v>
      </c>
      <c r="DJ153" s="17">
        <f t="shared" si="359"/>
        <v>0</v>
      </c>
      <c r="DK153" s="17">
        <f t="shared" si="360"/>
        <v>0</v>
      </c>
      <c r="DL153" s="17">
        <f t="shared" si="361"/>
        <v>0</v>
      </c>
      <c r="DM153" s="17">
        <f t="shared" si="362"/>
        <v>0</v>
      </c>
      <c r="DN153" s="17">
        <f t="shared" si="363"/>
        <v>0</v>
      </c>
      <c r="DO153" s="17">
        <f t="shared" si="364"/>
        <v>0</v>
      </c>
      <c r="DP153" s="17">
        <f t="shared" si="365"/>
        <v>0</v>
      </c>
      <c r="DQ153" s="17">
        <f t="shared" si="366"/>
        <v>0</v>
      </c>
      <c r="DR153" s="17">
        <f t="shared" si="367"/>
        <v>0</v>
      </c>
      <c r="DS153" s="17">
        <f t="shared" si="368"/>
        <v>0</v>
      </c>
      <c r="DT153" s="17">
        <f t="shared" si="369"/>
        <v>0</v>
      </c>
      <c r="DU153" s="17">
        <f t="shared" si="370"/>
        <v>0</v>
      </c>
      <c r="DV153" s="17">
        <f t="shared" si="371"/>
        <v>0</v>
      </c>
      <c r="DW153" s="17">
        <f t="shared" si="372"/>
        <v>0</v>
      </c>
      <c r="DX153" s="17">
        <f t="shared" si="373"/>
        <v>0</v>
      </c>
      <c r="DY153" s="17">
        <f t="shared" si="374"/>
        <v>0</v>
      </c>
      <c r="DZ153" s="17">
        <f t="shared" si="375"/>
        <v>0</v>
      </c>
      <c r="EA153" s="17">
        <f t="shared" si="376"/>
        <v>0</v>
      </c>
      <c r="EB153" s="17">
        <f t="shared" si="377"/>
        <v>0</v>
      </c>
      <c r="EC153" s="17">
        <f t="shared" si="378"/>
        <v>0</v>
      </c>
      <c r="ED153" s="17">
        <f t="shared" si="379"/>
        <v>0</v>
      </c>
      <c r="EE153" s="17">
        <f t="shared" si="380"/>
        <v>0</v>
      </c>
      <c r="EF153" s="17">
        <f t="shared" si="381"/>
        <v>0</v>
      </c>
      <c r="EG153" s="17">
        <f t="shared" si="382"/>
        <v>0</v>
      </c>
      <c r="EH153" s="17">
        <f t="shared" si="383"/>
        <v>0</v>
      </c>
      <c r="EI153" s="17">
        <f t="shared" si="384"/>
        <v>0</v>
      </c>
      <c r="EJ153" s="17">
        <f t="shared" si="385"/>
        <v>0</v>
      </c>
      <c r="EK153" s="17">
        <f t="shared" si="386"/>
        <v>0</v>
      </c>
      <c r="EL153" s="17">
        <f t="shared" si="387"/>
        <v>0</v>
      </c>
      <c r="EM153" s="17">
        <f t="shared" si="388"/>
        <v>0</v>
      </c>
      <c r="EN153" s="17">
        <f t="shared" si="389"/>
        <v>0</v>
      </c>
      <c r="EO153" s="17">
        <f t="shared" si="390"/>
        <v>0</v>
      </c>
      <c r="EP153" s="17">
        <f t="shared" si="391"/>
        <v>0</v>
      </c>
      <c r="EQ153" s="17">
        <f t="shared" si="392"/>
        <v>0</v>
      </c>
      <c r="ER153" s="17">
        <f t="shared" si="393"/>
        <v>0</v>
      </c>
      <c r="ES153" s="17">
        <f t="shared" si="394"/>
        <v>0</v>
      </c>
      <c r="ET153" s="17">
        <f t="shared" si="395"/>
        <v>0</v>
      </c>
      <c r="EU153" s="17">
        <f t="shared" si="396"/>
        <v>0</v>
      </c>
      <c r="EV153" s="17">
        <f t="shared" si="397"/>
        <v>0</v>
      </c>
      <c r="EW153" s="17">
        <f t="shared" si="398"/>
        <v>0</v>
      </c>
      <c r="EX153" s="17">
        <f t="shared" si="399"/>
        <v>0</v>
      </c>
      <c r="EY153" s="17">
        <f t="shared" si="400"/>
        <v>0</v>
      </c>
      <c r="EZ153" s="17">
        <f t="shared" si="401"/>
        <v>0</v>
      </c>
      <c r="FA153" s="17">
        <f t="shared" si="402"/>
        <v>0</v>
      </c>
      <c r="FB153" s="17">
        <f t="shared" si="403"/>
        <v>0</v>
      </c>
      <c r="FC153" s="17">
        <f t="shared" si="404"/>
        <v>0</v>
      </c>
      <c r="FD153" s="17">
        <f t="shared" si="405"/>
        <v>0</v>
      </c>
    </row>
    <row r="154" spans="1:160" x14ac:dyDescent="0.25">
      <c r="A154">
        <v>148</v>
      </c>
      <c r="X154">
        <f t="shared" si="273"/>
        <v>0</v>
      </c>
      <c r="Y154">
        <f t="shared" si="271"/>
        <v>0</v>
      </c>
      <c r="Z154">
        <f t="shared" si="274"/>
        <v>0</v>
      </c>
      <c r="AA154">
        <f t="shared" si="275"/>
        <v>0</v>
      </c>
      <c r="AB154">
        <f t="shared" si="276"/>
        <v>0</v>
      </c>
      <c r="AC154">
        <f t="shared" si="277"/>
        <v>0</v>
      </c>
      <c r="AD154">
        <f t="shared" si="278"/>
        <v>0</v>
      </c>
      <c r="AE154">
        <f t="shared" si="279"/>
        <v>0</v>
      </c>
      <c r="AF154">
        <f t="shared" si="280"/>
        <v>0</v>
      </c>
      <c r="AG154">
        <f t="shared" si="281"/>
        <v>0</v>
      </c>
      <c r="AH154">
        <f t="shared" si="282"/>
        <v>0</v>
      </c>
      <c r="AI154">
        <f t="shared" si="283"/>
        <v>0</v>
      </c>
      <c r="AJ154">
        <f t="shared" si="284"/>
        <v>0</v>
      </c>
      <c r="AK154">
        <f t="shared" si="285"/>
        <v>0</v>
      </c>
      <c r="AL154">
        <f t="shared" si="272"/>
        <v>0</v>
      </c>
      <c r="AN154" s="17">
        <f t="shared" si="286"/>
        <v>0</v>
      </c>
      <c r="AO154" s="17">
        <f t="shared" si="287"/>
        <v>0</v>
      </c>
      <c r="AP154" s="17">
        <f t="shared" si="288"/>
        <v>0</v>
      </c>
      <c r="AQ154" s="17">
        <f t="shared" si="289"/>
        <v>0</v>
      </c>
      <c r="AR154" s="17">
        <f t="shared" si="290"/>
        <v>0</v>
      </c>
      <c r="AS154" s="17">
        <f t="shared" si="291"/>
        <v>0</v>
      </c>
      <c r="AT154" s="17">
        <f t="shared" si="292"/>
        <v>0</v>
      </c>
      <c r="AU154" s="17">
        <f t="shared" si="293"/>
        <v>0</v>
      </c>
      <c r="AW154" s="17">
        <f t="shared" si="294"/>
        <v>0</v>
      </c>
      <c r="AX154" s="17">
        <f t="shared" si="295"/>
        <v>0</v>
      </c>
      <c r="AY154" s="17">
        <f t="shared" si="296"/>
        <v>0</v>
      </c>
      <c r="AZ154" s="17">
        <f t="shared" si="297"/>
        <v>0</v>
      </c>
      <c r="BA154" s="17">
        <f t="shared" si="298"/>
        <v>0</v>
      </c>
      <c r="BB154" s="17">
        <f t="shared" si="299"/>
        <v>0</v>
      </c>
      <c r="BC154" s="17">
        <f t="shared" si="300"/>
        <v>0</v>
      </c>
      <c r="BD154" s="17">
        <f t="shared" si="301"/>
        <v>0</v>
      </c>
      <c r="BE154" s="17">
        <f t="shared" si="302"/>
        <v>0</v>
      </c>
      <c r="BF154" s="17">
        <f t="shared" si="303"/>
        <v>0</v>
      </c>
      <c r="BG154" s="17">
        <f t="shared" si="304"/>
        <v>0</v>
      </c>
      <c r="BH154" s="17">
        <f t="shared" si="305"/>
        <v>0</v>
      </c>
      <c r="BI154" s="17">
        <f t="shared" si="306"/>
        <v>0</v>
      </c>
      <c r="BJ154" s="17">
        <f t="shared" si="307"/>
        <v>0</v>
      </c>
      <c r="BK154" s="17">
        <f t="shared" si="308"/>
        <v>0</v>
      </c>
      <c r="BL154" s="17">
        <f t="shared" si="309"/>
        <v>0</v>
      </c>
      <c r="BM154" s="17">
        <f t="shared" si="310"/>
        <v>0</v>
      </c>
      <c r="BN154" s="17">
        <f t="shared" si="311"/>
        <v>0</v>
      </c>
      <c r="BO154" s="17">
        <f t="shared" si="312"/>
        <v>0</v>
      </c>
      <c r="BP154" s="17">
        <f t="shared" si="313"/>
        <v>0</v>
      </c>
      <c r="BQ154" s="17">
        <f t="shared" si="314"/>
        <v>0</v>
      </c>
      <c r="BR154" s="17">
        <f t="shared" si="315"/>
        <v>0</v>
      </c>
      <c r="BS154" s="17">
        <f t="shared" si="316"/>
        <v>0</v>
      </c>
      <c r="BT154" s="17">
        <f t="shared" si="317"/>
        <v>0</v>
      </c>
      <c r="BU154" s="17">
        <f t="shared" si="318"/>
        <v>0</v>
      </c>
      <c r="BV154" s="17">
        <f t="shared" si="319"/>
        <v>0</v>
      </c>
      <c r="BW154" s="17">
        <f t="shared" si="320"/>
        <v>0</v>
      </c>
      <c r="BX154" s="17">
        <f t="shared" si="321"/>
        <v>0</v>
      </c>
      <c r="BY154" s="17">
        <f t="shared" si="322"/>
        <v>0</v>
      </c>
      <c r="BZ154" s="17">
        <f t="shared" si="323"/>
        <v>0</v>
      </c>
      <c r="CA154" s="17">
        <f t="shared" si="324"/>
        <v>0</v>
      </c>
      <c r="CB154" s="17">
        <f t="shared" si="325"/>
        <v>0</v>
      </c>
      <c r="CC154" s="17">
        <f t="shared" si="326"/>
        <v>0</v>
      </c>
      <c r="CD154" s="17">
        <f t="shared" si="327"/>
        <v>0</v>
      </c>
      <c r="CE154" s="17">
        <f t="shared" si="328"/>
        <v>0</v>
      </c>
      <c r="CF154" s="17">
        <f t="shared" si="329"/>
        <v>0</v>
      </c>
      <c r="CG154" s="17">
        <f t="shared" si="330"/>
        <v>0</v>
      </c>
      <c r="CH154" s="17">
        <f t="shared" si="331"/>
        <v>0</v>
      </c>
      <c r="CI154" s="17">
        <f t="shared" si="332"/>
        <v>0</v>
      </c>
      <c r="CJ154" s="17">
        <f t="shared" si="333"/>
        <v>0</v>
      </c>
      <c r="CK154" s="17">
        <f t="shared" si="334"/>
        <v>0</v>
      </c>
      <c r="CL154" s="17">
        <f t="shared" si="335"/>
        <v>0</v>
      </c>
      <c r="CM154" s="17">
        <f t="shared" si="336"/>
        <v>0</v>
      </c>
      <c r="CN154" s="17">
        <f t="shared" si="337"/>
        <v>0</v>
      </c>
      <c r="CO154" s="17">
        <f t="shared" si="338"/>
        <v>0</v>
      </c>
      <c r="CP154" s="17">
        <f t="shared" si="339"/>
        <v>0</v>
      </c>
      <c r="CQ154" s="17">
        <f t="shared" si="340"/>
        <v>0</v>
      </c>
      <c r="CR154" s="17">
        <f t="shared" si="341"/>
        <v>0</v>
      </c>
      <c r="CS154" s="17">
        <f t="shared" si="342"/>
        <v>0</v>
      </c>
      <c r="CT154" s="17">
        <f t="shared" si="343"/>
        <v>0</v>
      </c>
      <c r="CU154" s="17">
        <f t="shared" si="344"/>
        <v>0</v>
      </c>
      <c r="CV154" s="17">
        <f t="shared" si="345"/>
        <v>0</v>
      </c>
      <c r="CW154" s="17">
        <f t="shared" si="346"/>
        <v>0</v>
      </c>
      <c r="CX154" s="17">
        <f t="shared" si="347"/>
        <v>0</v>
      </c>
      <c r="CY154" s="17">
        <f t="shared" si="348"/>
        <v>0</v>
      </c>
      <c r="CZ154" s="17">
        <f t="shared" si="349"/>
        <v>0</v>
      </c>
      <c r="DA154" s="17">
        <f t="shared" si="350"/>
        <v>0</v>
      </c>
      <c r="DB154" s="17">
        <f t="shared" si="351"/>
        <v>0</v>
      </c>
      <c r="DC154" s="17">
        <f t="shared" si="352"/>
        <v>0</v>
      </c>
      <c r="DD154" s="17">
        <f t="shared" si="353"/>
        <v>0</v>
      </c>
      <c r="DE154" s="17">
        <f t="shared" si="354"/>
        <v>0</v>
      </c>
      <c r="DF154" s="17">
        <f t="shared" si="355"/>
        <v>0</v>
      </c>
      <c r="DG154" s="17">
        <f t="shared" si="356"/>
        <v>0</v>
      </c>
      <c r="DH154" s="17">
        <f t="shared" si="357"/>
        <v>0</v>
      </c>
      <c r="DI154" s="17">
        <f t="shared" si="358"/>
        <v>0</v>
      </c>
      <c r="DJ154" s="17">
        <f t="shared" si="359"/>
        <v>0</v>
      </c>
      <c r="DK154" s="17">
        <f t="shared" si="360"/>
        <v>0</v>
      </c>
      <c r="DL154" s="17">
        <f t="shared" si="361"/>
        <v>0</v>
      </c>
      <c r="DM154" s="17">
        <f t="shared" si="362"/>
        <v>0</v>
      </c>
      <c r="DN154" s="17">
        <f t="shared" si="363"/>
        <v>0</v>
      </c>
      <c r="DO154" s="17">
        <f t="shared" si="364"/>
        <v>0</v>
      </c>
      <c r="DP154" s="17">
        <f t="shared" si="365"/>
        <v>0</v>
      </c>
      <c r="DQ154" s="17">
        <f t="shared" si="366"/>
        <v>0</v>
      </c>
      <c r="DR154" s="17">
        <f t="shared" si="367"/>
        <v>0</v>
      </c>
      <c r="DS154" s="17">
        <f t="shared" si="368"/>
        <v>0</v>
      </c>
      <c r="DT154" s="17">
        <f t="shared" si="369"/>
        <v>0</v>
      </c>
      <c r="DU154" s="17">
        <f t="shared" si="370"/>
        <v>0</v>
      </c>
      <c r="DV154" s="17">
        <f t="shared" si="371"/>
        <v>0</v>
      </c>
      <c r="DW154" s="17">
        <f t="shared" si="372"/>
        <v>0</v>
      </c>
      <c r="DX154" s="17">
        <f t="shared" si="373"/>
        <v>0</v>
      </c>
      <c r="DY154" s="17">
        <f t="shared" si="374"/>
        <v>0</v>
      </c>
      <c r="DZ154" s="17">
        <f t="shared" si="375"/>
        <v>0</v>
      </c>
      <c r="EA154" s="17">
        <f t="shared" si="376"/>
        <v>0</v>
      </c>
      <c r="EB154" s="17">
        <f t="shared" si="377"/>
        <v>0</v>
      </c>
      <c r="EC154" s="17">
        <f t="shared" si="378"/>
        <v>0</v>
      </c>
      <c r="ED154" s="17">
        <f t="shared" si="379"/>
        <v>0</v>
      </c>
      <c r="EE154" s="17">
        <f t="shared" si="380"/>
        <v>0</v>
      </c>
      <c r="EF154" s="17">
        <f t="shared" si="381"/>
        <v>0</v>
      </c>
      <c r="EG154" s="17">
        <f t="shared" si="382"/>
        <v>0</v>
      </c>
      <c r="EH154" s="17">
        <f t="shared" si="383"/>
        <v>0</v>
      </c>
      <c r="EI154" s="17">
        <f t="shared" si="384"/>
        <v>0</v>
      </c>
      <c r="EJ154" s="17">
        <f t="shared" si="385"/>
        <v>0</v>
      </c>
      <c r="EK154" s="17">
        <f t="shared" si="386"/>
        <v>0</v>
      </c>
      <c r="EL154" s="17">
        <f t="shared" si="387"/>
        <v>0</v>
      </c>
      <c r="EM154" s="17">
        <f t="shared" si="388"/>
        <v>0</v>
      </c>
      <c r="EN154" s="17">
        <f t="shared" si="389"/>
        <v>0</v>
      </c>
      <c r="EO154" s="17">
        <f t="shared" si="390"/>
        <v>0</v>
      </c>
      <c r="EP154" s="17">
        <f t="shared" si="391"/>
        <v>0</v>
      </c>
      <c r="EQ154" s="17">
        <f t="shared" si="392"/>
        <v>0</v>
      </c>
      <c r="ER154" s="17">
        <f t="shared" si="393"/>
        <v>0</v>
      </c>
      <c r="ES154" s="17">
        <f t="shared" si="394"/>
        <v>0</v>
      </c>
      <c r="ET154" s="17">
        <f t="shared" si="395"/>
        <v>0</v>
      </c>
      <c r="EU154" s="17">
        <f t="shared" si="396"/>
        <v>0</v>
      </c>
      <c r="EV154" s="17">
        <f t="shared" si="397"/>
        <v>0</v>
      </c>
      <c r="EW154" s="17">
        <f t="shared" si="398"/>
        <v>0</v>
      </c>
      <c r="EX154" s="17">
        <f t="shared" si="399"/>
        <v>0</v>
      </c>
      <c r="EY154" s="17">
        <f t="shared" si="400"/>
        <v>0</v>
      </c>
      <c r="EZ154" s="17">
        <f t="shared" si="401"/>
        <v>0</v>
      </c>
      <c r="FA154" s="17">
        <f t="shared" si="402"/>
        <v>0</v>
      </c>
      <c r="FB154" s="17">
        <f t="shared" si="403"/>
        <v>0</v>
      </c>
      <c r="FC154" s="17">
        <f t="shared" si="404"/>
        <v>0</v>
      </c>
      <c r="FD154" s="17">
        <f t="shared" si="405"/>
        <v>0</v>
      </c>
    </row>
    <row r="155" spans="1:160" x14ac:dyDescent="0.25">
      <c r="A155">
        <v>149</v>
      </c>
      <c r="X155">
        <f t="shared" si="273"/>
        <v>0</v>
      </c>
      <c r="Y155">
        <f t="shared" si="271"/>
        <v>0</v>
      </c>
      <c r="Z155">
        <f t="shared" si="274"/>
        <v>0</v>
      </c>
      <c r="AA155">
        <f t="shared" si="275"/>
        <v>0</v>
      </c>
      <c r="AB155">
        <f t="shared" si="276"/>
        <v>0</v>
      </c>
      <c r="AC155">
        <f t="shared" si="277"/>
        <v>0</v>
      </c>
      <c r="AD155">
        <f t="shared" si="278"/>
        <v>0</v>
      </c>
      <c r="AE155">
        <f t="shared" si="279"/>
        <v>0</v>
      </c>
      <c r="AF155">
        <f t="shared" si="280"/>
        <v>0</v>
      </c>
      <c r="AG155">
        <f t="shared" si="281"/>
        <v>0</v>
      </c>
      <c r="AH155">
        <f t="shared" si="282"/>
        <v>0</v>
      </c>
      <c r="AI155">
        <f t="shared" si="283"/>
        <v>0</v>
      </c>
      <c r="AJ155">
        <f t="shared" si="284"/>
        <v>0</v>
      </c>
      <c r="AK155">
        <f t="shared" si="285"/>
        <v>0</v>
      </c>
      <c r="AL155">
        <f t="shared" si="272"/>
        <v>0</v>
      </c>
      <c r="AN155" s="17">
        <f t="shared" si="286"/>
        <v>0</v>
      </c>
      <c r="AO155" s="17">
        <f t="shared" si="287"/>
        <v>0</v>
      </c>
      <c r="AP155" s="17">
        <f t="shared" si="288"/>
        <v>0</v>
      </c>
      <c r="AQ155" s="17">
        <f t="shared" si="289"/>
        <v>0</v>
      </c>
      <c r="AR155" s="17">
        <f t="shared" si="290"/>
        <v>0</v>
      </c>
      <c r="AS155" s="17">
        <f t="shared" si="291"/>
        <v>0</v>
      </c>
      <c r="AT155" s="17">
        <f t="shared" si="292"/>
        <v>0</v>
      </c>
      <c r="AU155" s="17">
        <f t="shared" si="293"/>
        <v>0</v>
      </c>
      <c r="AW155" s="17">
        <f t="shared" si="294"/>
        <v>0</v>
      </c>
      <c r="AX155" s="17">
        <f t="shared" si="295"/>
        <v>0</v>
      </c>
      <c r="AY155" s="17">
        <f t="shared" si="296"/>
        <v>0</v>
      </c>
      <c r="AZ155" s="17">
        <f t="shared" si="297"/>
        <v>0</v>
      </c>
      <c r="BA155" s="17">
        <f t="shared" si="298"/>
        <v>0</v>
      </c>
      <c r="BB155" s="17">
        <f t="shared" si="299"/>
        <v>0</v>
      </c>
      <c r="BC155" s="17">
        <f t="shared" si="300"/>
        <v>0</v>
      </c>
      <c r="BD155" s="17">
        <f t="shared" si="301"/>
        <v>0</v>
      </c>
      <c r="BE155" s="17">
        <f t="shared" si="302"/>
        <v>0</v>
      </c>
      <c r="BF155" s="17">
        <f t="shared" si="303"/>
        <v>0</v>
      </c>
      <c r="BG155" s="17">
        <f t="shared" si="304"/>
        <v>0</v>
      </c>
      <c r="BH155" s="17">
        <f t="shared" si="305"/>
        <v>0</v>
      </c>
      <c r="BI155" s="17">
        <f t="shared" si="306"/>
        <v>0</v>
      </c>
      <c r="BJ155" s="17">
        <f t="shared" si="307"/>
        <v>0</v>
      </c>
      <c r="BK155" s="17">
        <f t="shared" si="308"/>
        <v>0</v>
      </c>
      <c r="BL155" s="17">
        <f t="shared" si="309"/>
        <v>0</v>
      </c>
      <c r="BM155" s="17">
        <f t="shared" si="310"/>
        <v>0</v>
      </c>
      <c r="BN155" s="17">
        <f t="shared" si="311"/>
        <v>0</v>
      </c>
      <c r="BO155" s="17">
        <f t="shared" si="312"/>
        <v>0</v>
      </c>
      <c r="BP155" s="17">
        <f t="shared" si="313"/>
        <v>0</v>
      </c>
      <c r="BQ155" s="17">
        <f t="shared" si="314"/>
        <v>0</v>
      </c>
      <c r="BR155" s="17">
        <f t="shared" si="315"/>
        <v>0</v>
      </c>
      <c r="BS155" s="17">
        <f t="shared" si="316"/>
        <v>0</v>
      </c>
      <c r="BT155" s="17">
        <f t="shared" si="317"/>
        <v>0</v>
      </c>
      <c r="BU155" s="17">
        <f t="shared" si="318"/>
        <v>0</v>
      </c>
      <c r="BV155" s="17">
        <f t="shared" si="319"/>
        <v>0</v>
      </c>
      <c r="BW155" s="17">
        <f t="shared" si="320"/>
        <v>0</v>
      </c>
      <c r="BX155" s="17">
        <f t="shared" si="321"/>
        <v>0</v>
      </c>
      <c r="BY155" s="17">
        <f t="shared" si="322"/>
        <v>0</v>
      </c>
      <c r="BZ155" s="17">
        <f t="shared" si="323"/>
        <v>0</v>
      </c>
      <c r="CA155" s="17">
        <f t="shared" si="324"/>
        <v>0</v>
      </c>
      <c r="CB155" s="17">
        <f t="shared" si="325"/>
        <v>0</v>
      </c>
      <c r="CC155" s="17">
        <f t="shared" si="326"/>
        <v>0</v>
      </c>
      <c r="CD155" s="17">
        <f t="shared" si="327"/>
        <v>0</v>
      </c>
      <c r="CE155" s="17">
        <f t="shared" si="328"/>
        <v>0</v>
      </c>
      <c r="CF155" s="17">
        <f t="shared" si="329"/>
        <v>0</v>
      </c>
      <c r="CG155" s="17">
        <f t="shared" si="330"/>
        <v>0</v>
      </c>
      <c r="CH155" s="17">
        <f t="shared" si="331"/>
        <v>0</v>
      </c>
      <c r="CI155" s="17">
        <f t="shared" si="332"/>
        <v>0</v>
      </c>
      <c r="CJ155" s="17">
        <f t="shared" si="333"/>
        <v>0</v>
      </c>
      <c r="CK155" s="17">
        <f t="shared" si="334"/>
        <v>0</v>
      </c>
      <c r="CL155" s="17">
        <f t="shared" si="335"/>
        <v>0</v>
      </c>
      <c r="CM155" s="17">
        <f t="shared" si="336"/>
        <v>0</v>
      </c>
      <c r="CN155" s="17">
        <f t="shared" si="337"/>
        <v>0</v>
      </c>
      <c r="CO155" s="17">
        <f t="shared" si="338"/>
        <v>0</v>
      </c>
      <c r="CP155" s="17">
        <f t="shared" si="339"/>
        <v>0</v>
      </c>
      <c r="CQ155" s="17">
        <f t="shared" si="340"/>
        <v>0</v>
      </c>
      <c r="CR155" s="17">
        <f t="shared" si="341"/>
        <v>0</v>
      </c>
      <c r="CS155" s="17">
        <f t="shared" si="342"/>
        <v>0</v>
      </c>
      <c r="CT155" s="17">
        <f t="shared" si="343"/>
        <v>0</v>
      </c>
      <c r="CU155" s="17">
        <f t="shared" si="344"/>
        <v>0</v>
      </c>
      <c r="CV155" s="17">
        <f t="shared" si="345"/>
        <v>0</v>
      </c>
      <c r="CW155" s="17">
        <f t="shared" si="346"/>
        <v>0</v>
      </c>
      <c r="CX155" s="17">
        <f t="shared" si="347"/>
        <v>0</v>
      </c>
      <c r="CY155" s="17">
        <f t="shared" si="348"/>
        <v>0</v>
      </c>
      <c r="CZ155" s="17">
        <f t="shared" si="349"/>
        <v>0</v>
      </c>
      <c r="DA155" s="17">
        <f t="shared" si="350"/>
        <v>0</v>
      </c>
      <c r="DB155" s="17">
        <f t="shared" si="351"/>
        <v>0</v>
      </c>
      <c r="DC155" s="17">
        <f t="shared" si="352"/>
        <v>0</v>
      </c>
      <c r="DD155" s="17">
        <f t="shared" si="353"/>
        <v>0</v>
      </c>
      <c r="DE155" s="17">
        <f t="shared" si="354"/>
        <v>0</v>
      </c>
      <c r="DF155" s="17">
        <f t="shared" si="355"/>
        <v>0</v>
      </c>
      <c r="DG155" s="17">
        <f t="shared" si="356"/>
        <v>0</v>
      </c>
      <c r="DH155" s="17">
        <f t="shared" si="357"/>
        <v>0</v>
      </c>
      <c r="DI155" s="17">
        <f t="shared" si="358"/>
        <v>0</v>
      </c>
      <c r="DJ155" s="17">
        <f t="shared" si="359"/>
        <v>0</v>
      </c>
      <c r="DK155" s="17">
        <f t="shared" si="360"/>
        <v>0</v>
      </c>
      <c r="DL155" s="17">
        <f t="shared" si="361"/>
        <v>0</v>
      </c>
      <c r="DM155" s="17">
        <f t="shared" si="362"/>
        <v>0</v>
      </c>
      <c r="DN155" s="17">
        <f t="shared" si="363"/>
        <v>0</v>
      </c>
      <c r="DO155" s="17">
        <f t="shared" si="364"/>
        <v>0</v>
      </c>
      <c r="DP155" s="17">
        <f t="shared" si="365"/>
        <v>0</v>
      </c>
      <c r="DQ155" s="17">
        <f t="shared" si="366"/>
        <v>0</v>
      </c>
      <c r="DR155" s="17">
        <f t="shared" si="367"/>
        <v>0</v>
      </c>
      <c r="DS155" s="17">
        <f t="shared" si="368"/>
        <v>0</v>
      </c>
      <c r="DT155" s="17">
        <f t="shared" si="369"/>
        <v>0</v>
      </c>
      <c r="DU155" s="17">
        <f t="shared" si="370"/>
        <v>0</v>
      </c>
      <c r="DV155" s="17">
        <f t="shared" si="371"/>
        <v>0</v>
      </c>
      <c r="DW155" s="17">
        <f t="shared" si="372"/>
        <v>0</v>
      </c>
      <c r="DX155" s="17">
        <f t="shared" si="373"/>
        <v>0</v>
      </c>
      <c r="DY155" s="17">
        <f t="shared" si="374"/>
        <v>0</v>
      </c>
      <c r="DZ155" s="17">
        <f t="shared" si="375"/>
        <v>0</v>
      </c>
      <c r="EA155" s="17">
        <f t="shared" si="376"/>
        <v>0</v>
      </c>
      <c r="EB155" s="17">
        <f t="shared" si="377"/>
        <v>0</v>
      </c>
      <c r="EC155" s="17">
        <f t="shared" si="378"/>
        <v>0</v>
      </c>
      <c r="ED155" s="17">
        <f t="shared" si="379"/>
        <v>0</v>
      </c>
      <c r="EE155" s="17">
        <f t="shared" si="380"/>
        <v>0</v>
      </c>
      <c r="EF155" s="17">
        <f t="shared" si="381"/>
        <v>0</v>
      </c>
      <c r="EG155" s="17">
        <f t="shared" si="382"/>
        <v>0</v>
      </c>
      <c r="EH155" s="17">
        <f t="shared" si="383"/>
        <v>0</v>
      </c>
      <c r="EI155" s="17">
        <f t="shared" si="384"/>
        <v>0</v>
      </c>
      <c r="EJ155" s="17">
        <f t="shared" si="385"/>
        <v>0</v>
      </c>
      <c r="EK155" s="17">
        <f t="shared" si="386"/>
        <v>0</v>
      </c>
      <c r="EL155" s="17">
        <f t="shared" si="387"/>
        <v>0</v>
      </c>
      <c r="EM155" s="17">
        <f t="shared" si="388"/>
        <v>0</v>
      </c>
      <c r="EN155" s="17">
        <f t="shared" si="389"/>
        <v>0</v>
      </c>
      <c r="EO155" s="17">
        <f t="shared" si="390"/>
        <v>0</v>
      </c>
      <c r="EP155" s="17">
        <f t="shared" si="391"/>
        <v>0</v>
      </c>
      <c r="EQ155" s="17">
        <f t="shared" si="392"/>
        <v>0</v>
      </c>
      <c r="ER155" s="17">
        <f t="shared" si="393"/>
        <v>0</v>
      </c>
      <c r="ES155" s="17">
        <f t="shared" si="394"/>
        <v>0</v>
      </c>
      <c r="ET155" s="17">
        <f t="shared" si="395"/>
        <v>0</v>
      </c>
      <c r="EU155" s="17">
        <f t="shared" si="396"/>
        <v>0</v>
      </c>
      <c r="EV155" s="17">
        <f t="shared" si="397"/>
        <v>0</v>
      </c>
      <c r="EW155" s="17">
        <f t="shared" si="398"/>
        <v>0</v>
      </c>
      <c r="EX155" s="17">
        <f t="shared" si="399"/>
        <v>0</v>
      </c>
      <c r="EY155" s="17">
        <f t="shared" si="400"/>
        <v>0</v>
      </c>
      <c r="EZ155" s="17">
        <f t="shared" si="401"/>
        <v>0</v>
      </c>
      <c r="FA155" s="17">
        <f t="shared" si="402"/>
        <v>0</v>
      </c>
      <c r="FB155" s="17">
        <f t="shared" si="403"/>
        <v>0</v>
      </c>
      <c r="FC155" s="17">
        <f t="shared" si="404"/>
        <v>0</v>
      </c>
      <c r="FD155" s="17">
        <f t="shared" si="405"/>
        <v>0</v>
      </c>
    </row>
    <row r="156" spans="1:160" x14ac:dyDescent="0.25">
      <c r="A156">
        <v>150</v>
      </c>
      <c r="X156">
        <f t="shared" si="273"/>
        <v>0</v>
      </c>
      <c r="Y156">
        <f t="shared" si="271"/>
        <v>0</v>
      </c>
      <c r="Z156">
        <f t="shared" si="274"/>
        <v>0</v>
      </c>
      <c r="AA156">
        <f t="shared" si="275"/>
        <v>0</v>
      </c>
      <c r="AB156">
        <f t="shared" si="276"/>
        <v>0</v>
      </c>
      <c r="AC156">
        <f t="shared" si="277"/>
        <v>0</v>
      </c>
      <c r="AD156">
        <f t="shared" si="278"/>
        <v>0</v>
      </c>
      <c r="AE156">
        <f t="shared" si="279"/>
        <v>0</v>
      </c>
      <c r="AF156">
        <f t="shared" si="280"/>
        <v>0</v>
      </c>
      <c r="AG156">
        <f t="shared" si="281"/>
        <v>0</v>
      </c>
      <c r="AH156">
        <f t="shared" si="282"/>
        <v>0</v>
      </c>
      <c r="AI156">
        <f t="shared" si="283"/>
        <v>0</v>
      </c>
      <c r="AJ156">
        <f t="shared" si="284"/>
        <v>0</v>
      </c>
      <c r="AK156">
        <f t="shared" si="285"/>
        <v>0</v>
      </c>
      <c r="AL156">
        <f t="shared" si="272"/>
        <v>0</v>
      </c>
      <c r="AN156" s="17">
        <f t="shared" si="286"/>
        <v>0</v>
      </c>
      <c r="AO156" s="17">
        <f t="shared" si="287"/>
        <v>0</v>
      </c>
      <c r="AP156" s="17">
        <f t="shared" si="288"/>
        <v>0</v>
      </c>
      <c r="AQ156" s="17">
        <f t="shared" si="289"/>
        <v>0</v>
      </c>
      <c r="AR156" s="17">
        <f t="shared" si="290"/>
        <v>0</v>
      </c>
      <c r="AS156" s="17">
        <f t="shared" si="291"/>
        <v>0</v>
      </c>
      <c r="AT156" s="17">
        <f t="shared" si="292"/>
        <v>0</v>
      </c>
      <c r="AU156" s="17">
        <f t="shared" si="293"/>
        <v>0</v>
      </c>
      <c r="AW156" s="17">
        <f t="shared" si="294"/>
        <v>0</v>
      </c>
      <c r="AX156" s="17">
        <f t="shared" si="295"/>
        <v>0</v>
      </c>
      <c r="AY156" s="17">
        <f t="shared" si="296"/>
        <v>0</v>
      </c>
      <c r="AZ156" s="17">
        <f t="shared" si="297"/>
        <v>0</v>
      </c>
      <c r="BA156" s="17">
        <f t="shared" si="298"/>
        <v>0</v>
      </c>
      <c r="BB156" s="17">
        <f t="shared" si="299"/>
        <v>0</v>
      </c>
      <c r="BC156" s="17">
        <f t="shared" si="300"/>
        <v>0</v>
      </c>
      <c r="BD156" s="17">
        <f t="shared" si="301"/>
        <v>0</v>
      </c>
      <c r="BE156" s="17">
        <f t="shared" si="302"/>
        <v>0</v>
      </c>
      <c r="BF156" s="17">
        <f t="shared" si="303"/>
        <v>0</v>
      </c>
      <c r="BG156" s="17">
        <f t="shared" si="304"/>
        <v>0</v>
      </c>
      <c r="BH156" s="17">
        <f t="shared" si="305"/>
        <v>0</v>
      </c>
      <c r="BI156" s="17">
        <f t="shared" si="306"/>
        <v>0</v>
      </c>
      <c r="BJ156" s="17">
        <f t="shared" si="307"/>
        <v>0</v>
      </c>
      <c r="BK156" s="17">
        <f t="shared" si="308"/>
        <v>0</v>
      </c>
      <c r="BL156" s="17">
        <f t="shared" si="309"/>
        <v>0</v>
      </c>
      <c r="BM156" s="17">
        <f t="shared" si="310"/>
        <v>0</v>
      </c>
      <c r="BN156" s="17">
        <f t="shared" si="311"/>
        <v>0</v>
      </c>
      <c r="BO156" s="17">
        <f t="shared" si="312"/>
        <v>0</v>
      </c>
      <c r="BP156" s="17">
        <f t="shared" si="313"/>
        <v>0</v>
      </c>
      <c r="BQ156" s="17">
        <f t="shared" si="314"/>
        <v>0</v>
      </c>
      <c r="BR156" s="17">
        <f t="shared" si="315"/>
        <v>0</v>
      </c>
      <c r="BS156" s="17">
        <f t="shared" si="316"/>
        <v>0</v>
      </c>
      <c r="BT156" s="17">
        <f t="shared" si="317"/>
        <v>0</v>
      </c>
      <c r="BU156" s="17">
        <f t="shared" si="318"/>
        <v>0</v>
      </c>
      <c r="BV156" s="17">
        <f t="shared" si="319"/>
        <v>0</v>
      </c>
      <c r="BW156" s="17">
        <f t="shared" si="320"/>
        <v>0</v>
      </c>
      <c r="BX156" s="17">
        <f t="shared" si="321"/>
        <v>0</v>
      </c>
      <c r="BY156" s="17">
        <f t="shared" si="322"/>
        <v>0</v>
      </c>
      <c r="BZ156" s="17">
        <f t="shared" si="323"/>
        <v>0</v>
      </c>
      <c r="CA156" s="17">
        <f t="shared" si="324"/>
        <v>0</v>
      </c>
      <c r="CB156" s="17">
        <f t="shared" si="325"/>
        <v>0</v>
      </c>
      <c r="CC156" s="17">
        <f t="shared" si="326"/>
        <v>0</v>
      </c>
      <c r="CD156" s="17">
        <f t="shared" si="327"/>
        <v>0</v>
      </c>
      <c r="CE156" s="17">
        <f t="shared" si="328"/>
        <v>0</v>
      </c>
      <c r="CF156" s="17">
        <f t="shared" si="329"/>
        <v>0</v>
      </c>
      <c r="CG156" s="17">
        <f t="shared" si="330"/>
        <v>0</v>
      </c>
      <c r="CH156" s="17">
        <f t="shared" si="331"/>
        <v>0</v>
      </c>
      <c r="CI156" s="17">
        <f t="shared" si="332"/>
        <v>0</v>
      </c>
      <c r="CJ156" s="17">
        <f t="shared" si="333"/>
        <v>0</v>
      </c>
      <c r="CK156" s="17">
        <f t="shared" si="334"/>
        <v>0</v>
      </c>
      <c r="CL156" s="17">
        <f t="shared" si="335"/>
        <v>0</v>
      </c>
      <c r="CM156" s="17">
        <f t="shared" si="336"/>
        <v>0</v>
      </c>
      <c r="CN156" s="17">
        <f t="shared" si="337"/>
        <v>0</v>
      </c>
      <c r="CO156" s="17">
        <f t="shared" si="338"/>
        <v>0</v>
      </c>
      <c r="CP156" s="17">
        <f t="shared" si="339"/>
        <v>0</v>
      </c>
      <c r="CQ156" s="17">
        <f t="shared" si="340"/>
        <v>0</v>
      </c>
      <c r="CR156" s="17">
        <f t="shared" si="341"/>
        <v>0</v>
      </c>
      <c r="CS156" s="17">
        <f t="shared" si="342"/>
        <v>0</v>
      </c>
      <c r="CT156" s="17">
        <f t="shared" si="343"/>
        <v>0</v>
      </c>
      <c r="CU156" s="17">
        <f t="shared" si="344"/>
        <v>0</v>
      </c>
      <c r="CV156" s="17">
        <f t="shared" si="345"/>
        <v>0</v>
      </c>
      <c r="CW156" s="17">
        <f t="shared" si="346"/>
        <v>0</v>
      </c>
      <c r="CX156" s="17">
        <f t="shared" si="347"/>
        <v>0</v>
      </c>
      <c r="CY156" s="17">
        <f t="shared" si="348"/>
        <v>0</v>
      </c>
      <c r="CZ156" s="17">
        <f t="shared" si="349"/>
        <v>0</v>
      </c>
      <c r="DA156" s="17">
        <f t="shared" si="350"/>
        <v>0</v>
      </c>
      <c r="DB156" s="17">
        <f t="shared" si="351"/>
        <v>0</v>
      </c>
      <c r="DC156" s="17">
        <f t="shared" si="352"/>
        <v>0</v>
      </c>
      <c r="DD156" s="17">
        <f t="shared" si="353"/>
        <v>0</v>
      </c>
      <c r="DE156" s="17">
        <f t="shared" si="354"/>
        <v>0</v>
      </c>
      <c r="DF156" s="17">
        <f t="shared" si="355"/>
        <v>0</v>
      </c>
      <c r="DG156" s="17">
        <f t="shared" si="356"/>
        <v>0</v>
      </c>
      <c r="DH156" s="17">
        <f t="shared" si="357"/>
        <v>0</v>
      </c>
      <c r="DI156" s="17">
        <f t="shared" si="358"/>
        <v>0</v>
      </c>
      <c r="DJ156" s="17">
        <f t="shared" si="359"/>
        <v>0</v>
      </c>
      <c r="DK156" s="17">
        <f t="shared" si="360"/>
        <v>0</v>
      </c>
      <c r="DL156" s="17">
        <f t="shared" si="361"/>
        <v>0</v>
      </c>
      <c r="DM156" s="17">
        <f t="shared" si="362"/>
        <v>0</v>
      </c>
      <c r="DN156" s="17">
        <f t="shared" si="363"/>
        <v>0</v>
      </c>
      <c r="DO156" s="17">
        <f t="shared" si="364"/>
        <v>0</v>
      </c>
      <c r="DP156" s="17">
        <f t="shared" si="365"/>
        <v>0</v>
      </c>
      <c r="DQ156" s="17">
        <f t="shared" si="366"/>
        <v>0</v>
      </c>
      <c r="DR156" s="17">
        <f t="shared" si="367"/>
        <v>0</v>
      </c>
      <c r="DS156" s="17">
        <f t="shared" si="368"/>
        <v>0</v>
      </c>
      <c r="DT156" s="17">
        <f t="shared" si="369"/>
        <v>0</v>
      </c>
      <c r="DU156" s="17">
        <f t="shared" si="370"/>
        <v>0</v>
      </c>
      <c r="DV156" s="17">
        <f t="shared" si="371"/>
        <v>0</v>
      </c>
      <c r="DW156" s="17">
        <f t="shared" si="372"/>
        <v>0</v>
      </c>
      <c r="DX156" s="17">
        <f t="shared" si="373"/>
        <v>0</v>
      </c>
      <c r="DY156" s="17">
        <f t="shared" si="374"/>
        <v>0</v>
      </c>
      <c r="DZ156" s="17">
        <f t="shared" si="375"/>
        <v>0</v>
      </c>
      <c r="EA156" s="17">
        <f t="shared" si="376"/>
        <v>0</v>
      </c>
      <c r="EB156" s="17">
        <f t="shared" si="377"/>
        <v>0</v>
      </c>
      <c r="EC156" s="17">
        <f t="shared" si="378"/>
        <v>0</v>
      </c>
      <c r="ED156" s="17">
        <f t="shared" si="379"/>
        <v>0</v>
      </c>
      <c r="EE156" s="17">
        <f t="shared" si="380"/>
        <v>0</v>
      </c>
      <c r="EF156" s="17">
        <f t="shared" si="381"/>
        <v>0</v>
      </c>
      <c r="EG156" s="17">
        <f t="shared" si="382"/>
        <v>0</v>
      </c>
      <c r="EH156" s="17">
        <f t="shared" si="383"/>
        <v>0</v>
      </c>
      <c r="EI156" s="17">
        <f t="shared" si="384"/>
        <v>0</v>
      </c>
      <c r="EJ156" s="17">
        <f t="shared" si="385"/>
        <v>0</v>
      </c>
      <c r="EK156" s="17">
        <f t="shared" si="386"/>
        <v>0</v>
      </c>
      <c r="EL156" s="17">
        <f t="shared" si="387"/>
        <v>0</v>
      </c>
      <c r="EM156" s="17">
        <f t="shared" si="388"/>
        <v>0</v>
      </c>
      <c r="EN156" s="17">
        <f t="shared" si="389"/>
        <v>0</v>
      </c>
      <c r="EO156" s="17">
        <f t="shared" si="390"/>
        <v>0</v>
      </c>
      <c r="EP156" s="17">
        <f t="shared" si="391"/>
        <v>0</v>
      </c>
      <c r="EQ156" s="17">
        <f t="shared" si="392"/>
        <v>0</v>
      </c>
      <c r="ER156" s="17">
        <f t="shared" si="393"/>
        <v>0</v>
      </c>
      <c r="ES156" s="17">
        <f t="shared" si="394"/>
        <v>0</v>
      </c>
      <c r="ET156" s="17">
        <f t="shared" si="395"/>
        <v>0</v>
      </c>
      <c r="EU156" s="17">
        <f t="shared" si="396"/>
        <v>0</v>
      </c>
      <c r="EV156" s="17">
        <f t="shared" si="397"/>
        <v>0</v>
      </c>
      <c r="EW156" s="17">
        <f t="shared" si="398"/>
        <v>0</v>
      </c>
      <c r="EX156" s="17">
        <f t="shared" si="399"/>
        <v>0</v>
      </c>
      <c r="EY156" s="17">
        <f t="shared" si="400"/>
        <v>0</v>
      </c>
      <c r="EZ156" s="17">
        <f t="shared" si="401"/>
        <v>0</v>
      </c>
      <c r="FA156" s="17">
        <f t="shared" si="402"/>
        <v>0</v>
      </c>
      <c r="FB156" s="17">
        <f t="shared" si="403"/>
        <v>0</v>
      </c>
      <c r="FC156" s="17">
        <f t="shared" si="404"/>
        <v>0</v>
      </c>
      <c r="FD156" s="17">
        <f t="shared" si="405"/>
        <v>0</v>
      </c>
    </row>
    <row r="157" spans="1:160" x14ac:dyDescent="0.25">
      <c r="A157">
        <v>151</v>
      </c>
      <c r="X157">
        <f t="shared" si="273"/>
        <v>0</v>
      </c>
      <c r="Y157">
        <f t="shared" si="271"/>
        <v>0</v>
      </c>
      <c r="Z157">
        <f t="shared" si="274"/>
        <v>0</v>
      </c>
      <c r="AA157">
        <f t="shared" si="275"/>
        <v>0</v>
      </c>
      <c r="AB157">
        <f t="shared" si="276"/>
        <v>0</v>
      </c>
      <c r="AC157">
        <f t="shared" si="277"/>
        <v>0</v>
      </c>
      <c r="AD157">
        <f t="shared" si="278"/>
        <v>0</v>
      </c>
      <c r="AE157">
        <f t="shared" si="279"/>
        <v>0</v>
      </c>
      <c r="AF157">
        <f t="shared" si="280"/>
        <v>0</v>
      </c>
      <c r="AG157">
        <f t="shared" si="281"/>
        <v>0</v>
      </c>
      <c r="AH157">
        <f t="shared" si="282"/>
        <v>0</v>
      </c>
      <c r="AI157">
        <f t="shared" si="283"/>
        <v>0</v>
      </c>
      <c r="AJ157">
        <f t="shared" si="284"/>
        <v>0</v>
      </c>
      <c r="AK157">
        <f t="shared" si="285"/>
        <v>0</v>
      </c>
      <c r="AL157">
        <f t="shared" si="272"/>
        <v>0</v>
      </c>
      <c r="AN157" s="17">
        <f t="shared" si="286"/>
        <v>0</v>
      </c>
      <c r="AO157" s="17">
        <f t="shared" si="287"/>
        <v>0</v>
      </c>
      <c r="AP157" s="17">
        <f t="shared" si="288"/>
        <v>0</v>
      </c>
      <c r="AQ157" s="17">
        <f t="shared" si="289"/>
        <v>0</v>
      </c>
      <c r="AR157" s="17">
        <f t="shared" si="290"/>
        <v>0</v>
      </c>
      <c r="AS157" s="17">
        <f t="shared" si="291"/>
        <v>0</v>
      </c>
      <c r="AT157" s="17">
        <f t="shared" si="292"/>
        <v>0</v>
      </c>
      <c r="AU157" s="17">
        <f t="shared" si="293"/>
        <v>0</v>
      </c>
      <c r="AW157" s="17">
        <f t="shared" si="294"/>
        <v>0</v>
      </c>
      <c r="AX157" s="17">
        <f t="shared" si="295"/>
        <v>0</v>
      </c>
      <c r="AY157" s="17">
        <f t="shared" si="296"/>
        <v>0</v>
      </c>
      <c r="AZ157" s="17">
        <f t="shared" si="297"/>
        <v>0</v>
      </c>
      <c r="BA157" s="17">
        <f t="shared" si="298"/>
        <v>0</v>
      </c>
      <c r="BB157" s="17">
        <f t="shared" si="299"/>
        <v>0</v>
      </c>
      <c r="BC157" s="17">
        <f t="shared" si="300"/>
        <v>0</v>
      </c>
      <c r="BD157" s="17">
        <f t="shared" si="301"/>
        <v>0</v>
      </c>
      <c r="BE157" s="17">
        <f t="shared" si="302"/>
        <v>0</v>
      </c>
      <c r="BF157" s="17">
        <f t="shared" si="303"/>
        <v>0</v>
      </c>
      <c r="BG157" s="17">
        <f t="shared" si="304"/>
        <v>0</v>
      </c>
      <c r="BH157" s="17">
        <f t="shared" si="305"/>
        <v>0</v>
      </c>
      <c r="BI157" s="17">
        <f t="shared" si="306"/>
        <v>0</v>
      </c>
      <c r="BJ157" s="17">
        <f t="shared" si="307"/>
        <v>0</v>
      </c>
      <c r="BK157" s="17">
        <f t="shared" si="308"/>
        <v>0</v>
      </c>
      <c r="BL157" s="17">
        <f t="shared" si="309"/>
        <v>0</v>
      </c>
      <c r="BM157" s="17">
        <f t="shared" si="310"/>
        <v>0</v>
      </c>
      <c r="BN157" s="17">
        <f t="shared" si="311"/>
        <v>0</v>
      </c>
      <c r="BO157" s="17">
        <f t="shared" si="312"/>
        <v>0</v>
      </c>
      <c r="BP157" s="17">
        <f t="shared" si="313"/>
        <v>0</v>
      </c>
      <c r="BQ157" s="17">
        <f t="shared" si="314"/>
        <v>0</v>
      </c>
      <c r="BR157" s="17">
        <f t="shared" si="315"/>
        <v>0</v>
      </c>
      <c r="BS157" s="17">
        <f t="shared" si="316"/>
        <v>0</v>
      </c>
      <c r="BT157" s="17">
        <f t="shared" si="317"/>
        <v>0</v>
      </c>
      <c r="BU157" s="17">
        <f t="shared" si="318"/>
        <v>0</v>
      </c>
      <c r="BV157" s="17">
        <f t="shared" si="319"/>
        <v>0</v>
      </c>
      <c r="BW157" s="17">
        <f t="shared" si="320"/>
        <v>0</v>
      </c>
      <c r="BX157" s="17">
        <f t="shared" si="321"/>
        <v>0</v>
      </c>
      <c r="BY157" s="17">
        <f t="shared" si="322"/>
        <v>0</v>
      </c>
      <c r="BZ157" s="17">
        <f t="shared" si="323"/>
        <v>0</v>
      </c>
      <c r="CA157" s="17">
        <f t="shared" si="324"/>
        <v>0</v>
      </c>
      <c r="CB157" s="17">
        <f t="shared" si="325"/>
        <v>0</v>
      </c>
      <c r="CC157" s="17">
        <f t="shared" si="326"/>
        <v>0</v>
      </c>
      <c r="CD157" s="17">
        <f t="shared" si="327"/>
        <v>0</v>
      </c>
      <c r="CE157" s="17">
        <f t="shared" si="328"/>
        <v>0</v>
      </c>
      <c r="CF157" s="17">
        <f t="shared" si="329"/>
        <v>0</v>
      </c>
      <c r="CG157" s="17">
        <f t="shared" si="330"/>
        <v>0</v>
      </c>
      <c r="CH157" s="17">
        <f t="shared" si="331"/>
        <v>0</v>
      </c>
      <c r="CI157" s="17">
        <f t="shared" si="332"/>
        <v>0</v>
      </c>
      <c r="CJ157" s="17">
        <f t="shared" si="333"/>
        <v>0</v>
      </c>
      <c r="CK157" s="17">
        <f t="shared" si="334"/>
        <v>0</v>
      </c>
      <c r="CL157" s="17">
        <f t="shared" si="335"/>
        <v>0</v>
      </c>
      <c r="CM157" s="17">
        <f t="shared" si="336"/>
        <v>0</v>
      </c>
      <c r="CN157" s="17">
        <f t="shared" si="337"/>
        <v>0</v>
      </c>
      <c r="CO157" s="17">
        <f t="shared" si="338"/>
        <v>0</v>
      </c>
      <c r="CP157" s="17">
        <f t="shared" si="339"/>
        <v>0</v>
      </c>
      <c r="CQ157" s="17">
        <f t="shared" si="340"/>
        <v>0</v>
      </c>
      <c r="CR157" s="17">
        <f t="shared" si="341"/>
        <v>0</v>
      </c>
      <c r="CS157" s="17">
        <f t="shared" si="342"/>
        <v>0</v>
      </c>
      <c r="CT157" s="17">
        <f t="shared" si="343"/>
        <v>0</v>
      </c>
      <c r="CU157" s="17">
        <f t="shared" si="344"/>
        <v>0</v>
      </c>
      <c r="CV157" s="17">
        <f t="shared" si="345"/>
        <v>0</v>
      </c>
      <c r="CW157" s="17">
        <f t="shared" si="346"/>
        <v>0</v>
      </c>
      <c r="CX157" s="17">
        <f t="shared" si="347"/>
        <v>0</v>
      </c>
      <c r="CY157" s="17">
        <f t="shared" si="348"/>
        <v>0</v>
      </c>
      <c r="CZ157" s="17">
        <f t="shared" si="349"/>
        <v>0</v>
      </c>
      <c r="DA157" s="17">
        <f t="shared" si="350"/>
        <v>0</v>
      </c>
      <c r="DB157" s="17">
        <f t="shared" si="351"/>
        <v>0</v>
      </c>
      <c r="DC157" s="17">
        <f t="shared" si="352"/>
        <v>0</v>
      </c>
      <c r="DD157" s="17">
        <f t="shared" si="353"/>
        <v>0</v>
      </c>
      <c r="DE157" s="17">
        <f t="shared" si="354"/>
        <v>0</v>
      </c>
      <c r="DF157" s="17">
        <f t="shared" si="355"/>
        <v>0</v>
      </c>
      <c r="DG157" s="17">
        <f t="shared" si="356"/>
        <v>0</v>
      </c>
      <c r="DH157" s="17">
        <f t="shared" si="357"/>
        <v>0</v>
      </c>
      <c r="DI157" s="17">
        <f t="shared" si="358"/>
        <v>0</v>
      </c>
      <c r="DJ157" s="17">
        <f t="shared" si="359"/>
        <v>0</v>
      </c>
      <c r="DK157" s="17">
        <f t="shared" si="360"/>
        <v>0</v>
      </c>
      <c r="DL157" s="17">
        <f t="shared" si="361"/>
        <v>0</v>
      </c>
      <c r="DM157" s="17">
        <f t="shared" si="362"/>
        <v>0</v>
      </c>
      <c r="DN157" s="17">
        <f t="shared" si="363"/>
        <v>0</v>
      </c>
      <c r="DO157" s="17">
        <f t="shared" si="364"/>
        <v>0</v>
      </c>
      <c r="DP157" s="17">
        <f t="shared" si="365"/>
        <v>0</v>
      </c>
      <c r="DQ157" s="17">
        <f t="shared" si="366"/>
        <v>0</v>
      </c>
      <c r="DR157" s="17">
        <f t="shared" si="367"/>
        <v>0</v>
      </c>
      <c r="DS157" s="17">
        <f t="shared" si="368"/>
        <v>0</v>
      </c>
      <c r="DT157" s="17">
        <f t="shared" si="369"/>
        <v>0</v>
      </c>
      <c r="DU157" s="17">
        <f t="shared" si="370"/>
        <v>0</v>
      </c>
      <c r="DV157" s="17">
        <f t="shared" si="371"/>
        <v>0</v>
      </c>
      <c r="DW157" s="17">
        <f t="shared" si="372"/>
        <v>0</v>
      </c>
      <c r="DX157" s="17">
        <f t="shared" si="373"/>
        <v>0</v>
      </c>
      <c r="DY157" s="17">
        <f t="shared" si="374"/>
        <v>0</v>
      </c>
      <c r="DZ157" s="17">
        <f t="shared" si="375"/>
        <v>0</v>
      </c>
      <c r="EA157" s="17">
        <f t="shared" si="376"/>
        <v>0</v>
      </c>
      <c r="EB157" s="17">
        <f t="shared" si="377"/>
        <v>0</v>
      </c>
      <c r="EC157" s="17">
        <f t="shared" si="378"/>
        <v>0</v>
      </c>
      <c r="ED157" s="17">
        <f t="shared" si="379"/>
        <v>0</v>
      </c>
      <c r="EE157" s="17">
        <f t="shared" si="380"/>
        <v>0</v>
      </c>
      <c r="EF157" s="17">
        <f t="shared" si="381"/>
        <v>0</v>
      </c>
      <c r="EG157" s="17">
        <f t="shared" si="382"/>
        <v>0</v>
      </c>
      <c r="EH157" s="17">
        <f t="shared" si="383"/>
        <v>0</v>
      </c>
      <c r="EI157" s="17">
        <f t="shared" si="384"/>
        <v>0</v>
      </c>
      <c r="EJ157" s="17">
        <f t="shared" si="385"/>
        <v>0</v>
      </c>
      <c r="EK157" s="17">
        <f t="shared" si="386"/>
        <v>0</v>
      </c>
      <c r="EL157" s="17">
        <f t="shared" si="387"/>
        <v>0</v>
      </c>
      <c r="EM157" s="17">
        <f t="shared" si="388"/>
        <v>0</v>
      </c>
      <c r="EN157" s="17">
        <f t="shared" si="389"/>
        <v>0</v>
      </c>
      <c r="EO157" s="17">
        <f t="shared" si="390"/>
        <v>0</v>
      </c>
      <c r="EP157" s="17">
        <f t="shared" si="391"/>
        <v>0</v>
      </c>
      <c r="EQ157" s="17">
        <f t="shared" si="392"/>
        <v>0</v>
      </c>
      <c r="ER157" s="17">
        <f t="shared" si="393"/>
        <v>0</v>
      </c>
      <c r="ES157" s="17">
        <f t="shared" si="394"/>
        <v>0</v>
      </c>
      <c r="ET157" s="17">
        <f t="shared" si="395"/>
        <v>0</v>
      </c>
      <c r="EU157" s="17">
        <f t="shared" si="396"/>
        <v>0</v>
      </c>
      <c r="EV157" s="17">
        <f t="shared" si="397"/>
        <v>0</v>
      </c>
      <c r="EW157" s="17">
        <f t="shared" si="398"/>
        <v>0</v>
      </c>
      <c r="EX157" s="17">
        <f t="shared" si="399"/>
        <v>0</v>
      </c>
      <c r="EY157" s="17">
        <f t="shared" si="400"/>
        <v>0</v>
      </c>
      <c r="EZ157" s="17">
        <f t="shared" si="401"/>
        <v>0</v>
      </c>
      <c r="FA157" s="17">
        <f t="shared" si="402"/>
        <v>0</v>
      </c>
      <c r="FB157" s="17">
        <f t="shared" si="403"/>
        <v>0</v>
      </c>
      <c r="FC157" s="17">
        <f t="shared" si="404"/>
        <v>0</v>
      </c>
      <c r="FD157" s="17">
        <f t="shared" si="405"/>
        <v>0</v>
      </c>
    </row>
    <row r="158" spans="1:160" x14ac:dyDescent="0.25">
      <c r="A158">
        <v>152</v>
      </c>
      <c r="X158">
        <f t="shared" si="273"/>
        <v>0</v>
      </c>
      <c r="Y158">
        <f t="shared" si="271"/>
        <v>0</v>
      </c>
      <c r="Z158">
        <f t="shared" si="274"/>
        <v>0</v>
      </c>
      <c r="AA158">
        <f t="shared" si="275"/>
        <v>0</v>
      </c>
      <c r="AB158">
        <f t="shared" si="276"/>
        <v>0</v>
      </c>
      <c r="AC158">
        <f t="shared" si="277"/>
        <v>0</v>
      </c>
      <c r="AD158">
        <f t="shared" si="278"/>
        <v>0</v>
      </c>
      <c r="AE158">
        <f t="shared" si="279"/>
        <v>0</v>
      </c>
      <c r="AF158">
        <f t="shared" si="280"/>
        <v>0</v>
      </c>
      <c r="AG158">
        <f t="shared" si="281"/>
        <v>0</v>
      </c>
      <c r="AH158">
        <f t="shared" si="282"/>
        <v>0</v>
      </c>
      <c r="AI158">
        <f t="shared" si="283"/>
        <v>0</v>
      </c>
      <c r="AJ158">
        <f t="shared" si="284"/>
        <v>0</v>
      </c>
      <c r="AK158">
        <f t="shared" si="285"/>
        <v>0</v>
      </c>
      <c r="AL158">
        <f t="shared" si="272"/>
        <v>0</v>
      </c>
      <c r="AN158" s="17">
        <f t="shared" si="286"/>
        <v>0</v>
      </c>
      <c r="AO158" s="17">
        <f t="shared" si="287"/>
        <v>0</v>
      </c>
      <c r="AP158" s="17">
        <f t="shared" si="288"/>
        <v>0</v>
      </c>
      <c r="AQ158" s="17">
        <f t="shared" si="289"/>
        <v>0</v>
      </c>
      <c r="AR158" s="17">
        <f t="shared" si="290"/>
        <v>0</v>
      </c>
      <c r="AS158" s="17">
        <f t="shared" si="291"/>
        <v>0</v>
      </c>
      <c r="AT158" s="17">
        <f t="shared" si="292"/>
        <v>0</v>
      </c>
      <c r="AU158" s="17">
        <f t="shared" si="293"/>
        <v>0</v>
      </c>
      <c r="AW158" s="17">
        <f t="shared" si="294"/>
        <v>0</v>
      </c>
      <c r="AX158" s="17">
        <f t="shared" si="295"/>
        <v>0</v>
      </c>
      <c r="AY158" s="17">
        <f t="shared" si="296"/>
        <v>0</v>
      </c>
      <c r="AZ158" s="17">
        <f t="shared" si="297"/>
        <v>0</v>
      </c>
      <c r="BA158" s="17">
        <f t="shared" si="298"/>
        <v>0</v>
      </c>
      <c r="BB158" s="17">
        <f t="shared" si="299"/>
        <v>0</v>
      </c>
      <c r="BC158" s="17">
        <f t="shared" si="300"/>
        <v>0</v>
      </c>
      <c r="BD158" s="17">
        <f t="shared" si="301"/>
        <v>0</v>
      </c>
      <c r="BE158" s="17">
        <f t="shared" si="302"/>
        <v>0</v>
      </c>
      <c r="BF158" s="17">
        <f t="shared" si="303"/>
        <v>0</v>
      </c>
      <c r="BG158" s="17">
        <f t="shared" si="304"/>
        <v>0</v>
      </c>
      <c r="BH158" s="17">
        <f t="shared" si="305"/>
        <v>0</v>
      </c>
      <c r="BI158" s="17">
        <f t="shared" si="306"/>
        <v>0</v>
      </c>
      <c r="BJ158" s="17">
        <f t="shared" si="307"/>
        <v>0</v>
      </c>
      <c r="BK158" s="17">
        <f t="shared" si="308"/>
        <v>0</v>
      </c>
      <c r="BL158" s="17">
        <f t="shared" si="309"/>
        <v>0</v>
      </c>
      <c r="BM158" s="17">
        <f t="shared" si="310"/>
        <v>0</v>
      </c>
      <c r="BN158" s="17">
        <f t="shared" si="311"/>
        <v>0</v>
      </c>
      <c r="BO158" s="17">
        <f t="shared" si="312"/>
        <v>0</v>
      </c>
      <c r="BP158" s="17">
        <f t="shared" si="313"/>
        <v>0</v>
      </c>
      <c r="BQ158" s="17">
        <f t="shared" si="314"/>
        <v>0</v>
      </c>
      <c r="BR158" s="17">
        <f t="shared" si="315"/>
        <v>0</v>
      </c>
      <c r="BS158" s="17">
        <f t="shared" si="316"/>
        <v>0</v>
      </c>
      <c r="BT158" s="17">
        <f t="shared" si="317"/>
        <v>0</v>
      </c>
      <c r="BU158" s="17">
        <f t="shared" si="318"/>
        <v>0</v>
      </c>
      <c r="BV158" s="17">
        <f t="shared" si="319"/>
        <v>0</v>
      </c>
      <c r="BW158" s="17">
        <f t="shared" si="320"/>
        <v>0</v>
      </c>
      <c r="BX158" s="17">
        <f t="shared" si="321"/>
        <v>0</v>
      </c>
      <c r="BY158" s="17">
        <f t="shared" si="322"/>
        <v>0</v>
      </c>
      <c r="BZ158" s="17">
        <f t="shared" si="323"/>
        <v>0</v>
      </c>
      <c r="CA158" s="17">
        <f t="shared" si="324"/>
        <v>0</v>
      </c>
      <c r="CB158" s="17">
        <f t="shared" si="325"/>
        <v>0</v>
      </c>
      <c r="CC158" s="17">
        <f t="shared" si="326"/>
        <v>0</v>
      </c>
      <c r="CD158" s="17">
        <f t="shared" si="327"/>
        <v>0</v>
      </c>
      <c r="CE158" s="17">
        <f t="shared" si="328"/>
        <v>0</v>
      </c>
      <c r="CF158" s="17">
        <f t="shared" si="329"/>
        <v>0</v>
      </c>
      <c r="CG158" s="17">
        <f t="shared" si="330"/>
        <v>0</v>
      </c>
      <c r="CH158" s="17">
        <f t="shared" si="331"/>
        <v>0</v>
      </c>
      <c r="CI158" s="17">
        <f t="shared" si="332"/>
        <v>0</v>
      </c>
      <c r="CJ158" s="17">
        <f t="shared" si="333"/>
        <v>0</v>
      </c>
      <c r="CK158" s="17">
        <f t="shared" si="334"/>
        <v>0</v>
      </c>
      <c r="CL158" s="17">
        <f t="shared" si="335"/>
        <v>0</v>
      </c>
      <c r="CM158" s="17">
        <f t="shared" si="336"/>
        <v>0</v>
      </c>
      <c r="CN158" s="17">
        <f t="shared" si="337"/>
        <v>0</v>
      </c>
      <c r="CO158" s="17">
        <f t="shared" si="338"/>
        <v>0</v>
      </c>
      <c r="CP158" s="17">
        <f t="shared" si="339"/>
        <v>0</v>
      </c>
      <c r="CQ158" s="17">
        <f t="shared" si="340"/>
        <v>0</v>
      </c>
      <c r="CR158" s="17">
        <f t="shared" si="341"/>
        <v>0</v>
      </c>
      <c r="CS158" s="17">
        <f t="shared" si="342"/>
        <v>0</v>
      </c>
      <c r="CT158" s="17">
        <f t="shared" si="343"/>
        <v>0</v>
      </c>
      <c r="CU158" s="17">
        <f t="shared" si="344"/>
        <v>0</v>
      </c>
      <c r="CV158" s="17">
        <f t="shared" si="345"/>
        <v>0</v>
      </c>
      <c r="CW158" s="17">
        <f t="shared" si="346"/>
        <v>0</v>
      </c>
      <c r="CX158" s="17">
        <f t="shared" si="347"/>
        <v>0</v>
      </c>
      <c r="CY158" s="17">
        <f t="shared" si="348"/>
        <v>0</v>
      </c>
      <c r="CZ158" s="17">
        <f t="shared" si="349"/>
        <v>0</v>
      </c>
      <c r="DA158" s="17">
        <f t="shared" si="350"/>
        <v>0</v>
      </c>
      <c r="DB158" s="17">
        <f t="shared" si="351"/>
        <v>0</v>
      </c>
      <c r="DC158" s="17">
        <f t="shared" si="352"/>
        <v>0</v>
      </c>
      <c r="DD158" s="17">
        <f t="shared" si="353"/>
        <v>0</v>
      </c>
      <c r="DE158" s="17">
        <f t="shared" si="354"/>
        <v>0</v>
      </c>
      <c r="DF158" s="17">
        <f t="shared" si="355"/>
        <v>0</v>
      </c>
      <c r="DG158" s="17">
        <f t="shared" si="356"/>
        <v>0</v>
      </c>
      <c r="DH158" s="17">
        <f t="shared" si="357"/>
        <v>0</v>
      </c>
      <c r="DI158" s="17">
        <f t="shared" si="358"/>
        <v>0</v>
      </c>
      <c r="DJ158" s="17">
        <f t="shared" si="359"/>
        <v>0</v>
      </c>
      <c r="DK158" s="17">
        <f t="shared" si="360"/>
        <v>0</v>
      </c>
      <c r="DL158" s="17">
        <f t="shared" si="361"/>
        <v>0</v>
      </c>
      <c r="DM158" s="17">
        <f t="shared" si="362"/>
        <v>0</v>
      </c>
      <c r="DN158" s="17">
        <f t="shared" si="363"/>
        <v>0</v>
      </c>
      <c r="DO158" s="17">
        <f t="shared" si="364"/>
        <v>0</v>
      </c>
      <c r="DP158" s="17">
        <f t="shared" si="365"/>
        <v>0</v>
      </c>
      <c r="DQ158" s="17">
        <f t="shared" si="366"/>
        <v>0</v>
      </c>
      <c r="DR158" s="17">
        <f t="shared" si="367"/>
        <v>0</v>
      </c>
      <c r="DS158" s="17">
        <f t="shared" si="368"/>
        <v>0</v>
      </c>
      <c r="DT158" s="17">
        <f t="shared" si="369"/>
        <v>0</v>
      </c>
      <c r="DU158" s="17">
        <f t="shared" si="370"/>
        <v>0</v>
      </c>
      <c r="DV158" s="17">
        <f t="shared" si="371"/>
        <v>0</v>
      </c>
      <c r="DW158" s="17">
        <f t="shared" si="372"/>
        <v>0</v>
      </c>
      <c r="DX158" s="17">
        <f t="shared" si="373"/>
        <v>0</v>
      </c>
      <c r="DY158" s="17">
        <f t="shared" si="374"/>
        <v>0</v>
      </c>
      <c r="DZ158" s="17">
        <f t="shared" si="375"/>
        <v>0</v>
      </c>
      <c r="EA158" s="17">
        <f t="shared" si="376"/>
        <v>0</v>
      </c>
      <c r="EB158" s="17">
        <f t="shared" si="377"/>
        <v>0</v>
      </c>
      <c r="EC158" s="17">
        <f t="shared" si="378"/>
        <v>0</v>
      </c>
      <c r="ED158" s="17">
        <f t="shared" si="379"/>
        <v>0</v>
      </c>
      <c r="EE158" s="17">
        <f t="shared" si="380"/>
        <v>0</v>
      </c>
      <c r="EF158" s="17">
        <f t="shared" si="381"/>
        <v>0</v>
      </c>
      <c r="EG158" s="17">
        <f t="shared" si="382"/>
        <v>0</v>
      </c>
      <c r="EH158" s="17">
        <f t="shared" si="383"/>
        <v>0</v>
      </c>
      <c r="EI158" s="17">
        <f t="shared" si="384"/>
        <v>0</v>
      </c>
      <c r="EJ158" s="17">
        <f t="shared" si="385"/>
        <v>0</v>
      </c>
      <c r="EK158" s="17">
        <f t="shared" si="386"/>
        <v>0</v>
      </c>
      <c r="EL158" s="17">
        <f t="shared" si="387"/>
        <v>0</v>
      </c>
      <c r="EM158" s="17">
        <f t="shared" si="388"/>
        <v>0</v>
      </c>
      <c r="EN158" s="17">
        <f t="shared" si="389"/>
        <v>0</v>
      </c>
      <c r="EO158" s="17">
        <f t="shared" si="390"/>
        <v>0</v>
      </c>
      <c r="EP158" s="17">
        <f t="shared" si="391"/>
        <v>0</v>
      </c>
      <c r="EQ158" s="17">
        <f t="shared" si="392"/>
        <v>0</v>
      </c>
      <c r="ER158" s="17">
        <f t="shared" si="393"/>
        <v>0</v>
      </c>
      <c r="ES158" s="17">
        <f t="shared" si="394"/>
        <v>0</v>
      </c>
      <c r="ET158" s="17">
        <f t="shared" si="395"/>
        <v>0</v>
      </c>
      <c r="EU158" s="17">
        <f t="shared" si="396"/>
        <v>0</v>
      </c>
      <c r="EV158" s="17">
        <f t="shared" si="397"/>
        <v>0</v>
      </c>
      <c r="EW158" s="17">
        <f t="shared" si="398"/>
        <v>0</v>
      </c>
      <c r="EX158" s="17">
        <f t="shared" si="399"/>
        <v>0</v>
      </c>
      <c r="EY158" s="17">
        <f t="shared" si="400"/>
        <v>0</v>
      </c>
      <c r="EZ158" s="17">
        <f t="shared" si="401"/>
        <v>0</v>
      </c>
      <c r="FA158" s="17">
        <f t="shared" si="402"/>
        <v>0</v>
      </c>
      <c r="FB158" s="17">
        <f t="shared" si="403"/>
        <v>0</v>
      </c>
      <c r="FC158" s="17">
        <f t="shared" si="404"/>
        <v>0</v>
      </c>
      <c r="FD158" s="17">
        <f t="shared" si="405"/>
        <v>0</v>
      </c>
    </row>
    <row r="159" spans="1:160" x14ac:dyDescent="0.25">
      <c r="A159">
        <v>153</v>
      </c>
      <c r="X159">
        <f t="shared" si="273"/>
        <v>0</v>
      </c>
      <c r="Y159">
        <f t="shared" si="271"/>
        <v>0</v>
      </c>
      <c r="Z159">
        <f t="shared" si="274"/>
        <v>0</v>
      </c>
      <c r="AA159">
        <f t="shared" si="275"/>
        <v>0</v>
      </c>
      <c r="AB159">
        <f t="shared" si="276"/>
        <v>0</v>
      </c>
      <c r="AC159">
        <f t="shared" si="277"/>
        <v>0</v>
      </c>
      <c r="AD159">
        <f t="shared" si="278"/>
        <v>0</v>
      </c>
      <c r="AE159">
        <f t="shared" si="279"/>
        <v>0</v>
      </c>
      <c r="AF159">
        <f t="shared" si="280"/>
        <v>0</v>
      </c>
      <c r="AG159">
        <f t="shared" si="281"/>
        <v>0</v>
      </c>
      <c r="AH159">
        <f t="shared" si="282"/>
        <v>0</v>
      </c>
      <c r="AI159">
        <f t="shared" si="283"/>
        <v>0</v>
      </c>
      <c r="AJ159">
        <f t="shared" si="284"/>
        <v>0</v>
      </c>
      <c r="AK159">
        <f t="shared" si="285"/>
        <v>0</v>
      </c>
      <c r="AL159">
        <f t="shared" si="272"/>
        <v>0</v>
      </c>
      <c r="AN159" s="17">
        <f t="shared" si="286"/>
        <v>0</v>
      </c>
      <c r="AO159" s="17">
        <f t="shared" si="287"/>
        <v>0</v>
      </c>
      <c r="AP159" s="17">
        <f t="shared" si="288"/>
        <v>0</v>
      </c>
      <c r="AQ159" s="17">
        <f t="shared" si="289"/>
        <v>0</v>
      </c>
      <c r="AR159" s="17">
        <f t="shared" si="290"/>
        <v>0</v>
      </c>
      <c r="AS159" s="17">
        <f t="shared" si="291"/>
        <v>0</v>
      </c>
      <c r="AT159" s="17">
        <f t="shared" si="292"/>
        <v>0</v>
      </c>
      <c r="AU159" s="17">
        <f t="shared" si="293"/>
        <v>0</v>
      </c>
      <c r="AW159" s="17">
        <f t="shared" si="294"/>
        <v>0</v>
      </c>
      <c r="AX159" s="17">
        <f t="shared" si="295"/>
        <v>0</v>
      </c>
      <c r="AY159" s="17">
        <f t="shared" si="296"/>
        <v>0</v>
      </c>
      <c r="AZ159" s="17">
        <f t="shared" si="297"/>
        <v>0</v>
      </c>
      <c r="BA159" s="17">
        <f t="shared" si="298"/>
        <v>0</v>
      </c>
      <c r="BB159" s="17">
        <f t="shared" si="299"/>
        <v>0</v>
      </c>
      <c r="BC159" s="17">
        <f t="shared" si="300"/>
        <v>0</v>
      </c>
      <c r="BD159" s="17">
        <f t="shared" si="301"/>
        <v>0</v>
      </c>
      <c r="BE159" s="17">
        <f t="shared" si="302"/>
        <v>0</v>
      </c>
      <c r="BF159" s="17">
        <f t="shared" si="303"/>
        <v>0</v>
      </c>
      <c r="BG159" s="17">
        <f t="shared" si="304"/>
        <v>0</v>
      </c>
      <c r="BH159" s="17">
        <f t="shared" si="305"/>
        <v>0</v>
      </c>
      <c r="BI159" s="17">
        <f t="shared" si="306"/>
        <v>0</v>
      </c>
      <c r="BJ159" s="17">
        <f t="shared" si="307"/>
        <v>0</v>
      </c>
      <c r="BK159" s="17">
        <f t="shared" si="308"/>
        <v>0</v>
      </c>
      <c r="BL159" s="17">
        <f t="shared" si="309"/>
        <v>0</v>
      </c>
      <c r="BM159" s="17">
        <f t="shared" si="310"/>
        <v>0</v>
      </c>
      <c r="BN159" s="17">
        <f t="shared" si="311"/>
        <v>0</v>
      </c>
      <c r="BO159" s="17">
        <f t="shared" si="312"/>
        <v>0</v>
      </c>
      <c r="BP159" s="17">
        <f t="shared" si="313"/>
        <v>0</v>
      </c>
      <c r="BQ159" s="17">
        <f t="shared" si="314"/>
        <v>0</v>
      </c>
      <c r="BR159" s="17">
        <f t="shared" si="315"/>
        <v>0</v>
      </c>
      <c r="BS159" s="17">
        <f t="shared" si="316"/>
        <v>0</v>
      </c>
      <c r="BT159" s="17">
        <f t="shared" si="317"/>
        <v>0</v>
      </c>
      <c r="BU159" s="17">
        <f t="shared" si="318"/>
        <v>0</v>
      </c>
      <c r="BV159" s="17">
        <f t="shared" si="319"/>
        <v>0</v>
      </c>
      <c r="BW159" s="17">
        <f t="shared" si="320"/>
        <v>0</v>
      </c>
      <c r="BX159" s="17">
        <f t="shared" si="321"/>
        <v>0</v>
      </c>
      <c r="BY159" s="17">
        <f t="shared" si="322"/>
        <v>0</v>
      </c>
      <c r="BZ159" s="17">
        <f t="shared" si="323"/>
        <v>0</v>
      </c>
      <c r="CA159" s="17">
        <f t="shared" si="324"/>
        <v>0</v>
      </c>
      <c r="CB159" s="17">
        <f t="shared" si="325"/>
        <v>0</v>
      </c>
      <c r="CC159" s="17">
        <f t="shared" si="326"/>
        <v>0</v>
      </c>
      <c r="CD159" s="17">
        <f t="shared" si="327"/>
        <v>0</v>
      </c>
      <c r="CE159" s="17">
        <f t="shared" si="328"/>
        <v>0</v>
      </c>
      <c r="CF159" s="17">
        <f t="shared" si="329"/>
        <v>0</v>
      </c>
      <c r="CG159" s="17">
        <f t="shared" si="330"/>
        <v>0</v>
      </c>
      <c r="CH159" s="17">
        <f t="shared" si="331"/>
        <v>0</v>
      </c>
      <c r="CI159" s="17">
        <f t="shared" si="332"/>
        <v>0</v>
      </c>
      <c r="CJ159" s="17">
        <f t="shared" si="333"/>
        <v>0</v>
      </c>
      <c r="CK159" s="17">
        <f t="shared" si="334"/>
        <v>0</v>
      </c>
      <c r="CL159" s="17">
        <f t="shared" si="335"/>
        <v>0</v>
      </c>
      <c r="CM159" s="17">
        <f t="shared" si="336"/>
        <v>0</v>
      </c>
      <c r="CN159" s="17">
        <f t="shared" si="337"/>
        <v>0</v>
      </c>
      <c r="CO159" s="17">
        <f t="shared" si="338"/>
        <v>0</v>
      </c>
      <c r="CP159" s="17">
        <f t="shared" si="339"/>
        <v>0</v>
      </c>
      <c r="CQ159" s="17">
        <f t="shared" si="340"/>
        <v>0</v>
      </c>
      <c r="CR159" s="17">
        <f t="shared" si="341"/>
        <v>0</v>
      </c>
      <c r="CS159" s="17">
        <f t="shared" si="342"/>
        <v>0</v>
      </c>
      <c r="CT159" s="17">
        <f t="shared" si="343"/>
        <v>0</v>
      </c>
      <c r="CU159" s="17">
        <f t="shared" si="344"/>
        <v>0</v>
      </c>
      <c r="CV159" s="17">
        <f t="shared" si="345"/>
        <v>0</v>
      </c>
      <c r="CW159" s="17">
        <f t="shared" si="346"/>
        <v>0</v>
      </c>
      <c r="CX159" s="17">
        <f t="shared" si="347"/>
        <v>0</v>
      </c>
      <c r="CY159" s="17">
        <f t="shared" si="348"/>
        <v>0</v>
      </c>
      <c r="CZ159" s="17">
        <f t="shared" si="349"/>
        <v>0</v>
      </c>
      <c r="DA159" s="17">
        <f t="shared" si="350"/>
        <v>0</v>
      </c>
      <c r="DB159" s="17">
        <f t="shared" si="351"/>
        <v>0</v>
      </c>
      <c r="DC159" s="17">
        <f t="shared" si="352"/>
        <v>0</v>
      </c>
      <c r="DD159" s="17">
        <f t="shared" si="353"/>
        <v>0</v>
      </c>
      <c r="DE159" s="17">
        <f t="shared" si="354"/>
        <v>0</v>
      </c>
      <c r="DF159" s="17">
        <f t="shared" si="355"/>
        <v>0</v>
      </c>
      <c r="DG159" s="17">
        <f t="shared" si="356"/>
        <v>0</v>
      </c>
      <c r="DH159" s="17">
        <f t="shared" si="357"/>
        <v>0</v>
      </c>
      <c r="DI159" s="17">
        <f t="shared" si="358"/>
        <v>0</v>
      </c>
      <c r="DJ159" s="17">
        <f t="shared" si="359"/>
        <v>0</v>
      </c>
      <c r="DK159" s="17">
        <f t="shared" si="360"/>
        <v>0</v>
      </c>
      <c r="DL159" s="17">
        <f t="shared" si="361"/>
        <v>0</v>
      </c>
      <c r="DM159" s="17">
        <f t="shared" si="362"/>
        <v>0</v>
      </c>
      <c r="DN159" s="17">
        <f t="shared" si="363"/>
        <v>0</v>
      </c>
      <c r="DO159" s="17">
        <f t="shared" si="364"/>
        <v>0</v>
      </c>
      <c r="DP159" s="17">
        <f t="shared" si="365"/>
        <v>0</v>
      </c>
      <c r="DQ159" s="17">
        <f t="shared" si="366"/>
        <v>0</v>
      </c>
      <c r="DR159" s="17">
        <f t="shared" si="367"/>
        <v>0</v>
      </c>
      <c r="DS159" s="17">
        <f t="shared" si="368"/>
        <v>0</v>
      </c>
      <c r="DT159" s="17">
        <f t="shared" si="369"/>
        <v>0</v>
      </c>
      <c r="DU159" s="17">
        <f t="shared" si="370"/>
        <v>0</v>
      </c>
      <c r="DV159" s="17">
        <f t="shared" si="371"/>
        <v>0</v>
      </c>
      <c r="DW159" s="17">
        <f t="shared" si="372"/>
        <v>0</v>
      </c>
      <c r="DX159" s="17">
        <f t="shared" si="373"/>
        <v>0</v>
      </c>
      <c r="DY159" s="17">
        <f t="shared" si="374"/>
        <v>0</v>
      </c>
      <c r="DZ159" s="17">
        <f t="shared" si="375"/>
        <v>0</v>
      </c>
      <c r="EA159" s="17">
        <f t="shared" si="376"/>
        <v>0</v>
      </c>
      <c r="EB159" s="17">
        <f t="shared" si="377"/>
        <v>0</v>
      </c>
      <c r="EC159" s="17">
        <f t="shared" si="378"/>
        <v>0</v>
      </c>
      <c r="ED159" s="17">
        <f t="shared" si="379"/>
        <v>0</v>
      </c>
      <c r="EE159" s="17">
        <f t="shared" si="380"/>
        <v>0</v>
      </c>
      <c r="EF159" s="17">
        <f t="shared" si="381"/>
        <v>0</v>
      </c>
      <c r="EG159" s="17">
        <f t="shared" si="382"/>
        <v>0</v>
      </c>
      <c r="EH159" s="17">
        <f t="shared" si="383"/>
        <v>0</v>
      </c>
      <c r="EI159" s="17">
        <f t="shared" si="384"/>
        <v>0</v>
      </c>
      <c r="EJ159" s="17">
        <f t="shared" si="385"/>
        <v>0</v>
      </c>
      <c r="EK159" s="17">
        <f t="shared" si="386"/>
        <v>0</v>
      </c>
      <c r="EL159" s="17">
        <f t="shared" si="387"/>
        <v>0</v>
      </c>
      <c r="EM159" s="17">
        <f t="shared" si="388"/>
        <v>0</v>
      </c>
      <c r="EN159" s="17">
        <f t="shared" si="389"/>
        <v>0</v>
      </c>
      <c r="EO159" s="17">
        <f t="shared" si="390"/>
        <v>0</v>
      </c>
      <c r="EP159" s="17">
        <f t="shared" si="391"/>
        <v>0</v>
      </c>
      <c r="EQ159" s="17">
        <f t="shared" si="392"/>
        <v>0</v>
      </c>
      <c r="ER159" s="17">
        <f t="shared" si="393"/>
        <v>0</v>
      </c>
      <c r="ES159" s="17">
        <f t="shared" si="394"/>
        <v>0</v>
      </c>
      <c r="ET159" s="17">
        <f t="shared" si="395"/>
        <v>0</v>
      </c>
      <c r="EU159" s="17">
        <f t="shared" si="396"/>
        <v>0</v>
      </c>
      <c r="EV159" s="17">
        <f t="shared" si="397"/>
        <v>0</v>
      </c>
      <c r="EW159" s="17">
        <f t="shared" si="398"/>
        <v>0</v>
      </c>
      <c r="EX159" s="17">
        <f t="shared" si="399"/>
        <v>0</v>
      </c>
      <c r="EY159" s="17">
        <f t="shared" si="400"/>
        <v>0</v>
      </c>
      <c r="EZ159" s="17">
        <f t="shared" si="401"/>
        <v>0</v>
      </c>
      <c r="FA159" s="17">
        <f t="shared" si="402"/>
        <v>0</v>
      </c>
      <c r="FB159" s="17">
        <f t="shared" si="403"/>
        <v>0</v>
      </c>
      <c r="FC159" s="17">
        <f t="shared" si="404"/>
        <v>0</v>
      </c>
      <c r="FD159" s="17">
        <f t="shared" si="405"/>
        <v>0</v>
      </c>
    </row>
    <row r="160" spans="1:160" x14ac:dyDescent="0.25">
      <c r="A160">
        <v>154</v>
      </c>
      <c r="X160">
        <f t="shared" si="273"/>
        <v>0</v>
      </c>
      <c r="Y160">
        <f t="shared" si="271"/>
        <v>0</v>
      </c>
      <c r="Z160">
        <f t="shared" si="274"/>
        <v>0</v>
      </c>
      <c r="AA160">
        <f t="shared" si="275"/>
        <v>0</v>
      </c>
      <c r="AB160">
        <f t="shared" si="276"/>
        <v>0</v>
      </c>
      <c r="AC160">
        <f t="shared" si="277"/>
        <v>0</v>
      </c>
      <c r="AD160">
        <f t="shared" si="278"/>
        <v>0</v>
      </c>
      <c r="AE160">
        <f t="shared" si="279"/>
        <v>0</v>
      </c>
      <c r="AF160">
        <f t="shared" si="280"/>
        <v>0</v>
      </c>
      <c r="AG160">
        <f t="shared" si="281"/>
        <v>0</v>
      </c>
      <c r="AH160">
        <f t="shared" si="282"/>
        <v>0</v>
      </c>
      <c r="AI160">
        <f t="shared" si="283"/>
        <v>0</v>
      </c>
      <c r="AJ160">
        <f t="shared" si="284"/>
        <v>0</v>
      </c>
      <c r="AK160">
        <f t="shared" si="285"/>
        <v>0</v>
      </c>
      <c r="AL160">
        <f t="shared" si="272"/>
        <v>0</v>
      </c>
      <c r="AN160" s="17">
        <f t="shared" si="286"/>
        <v>0</v>
      </c>
      <c r="AO160" s="17">
        <f t="shared" si="287"/>
        <v>0</v>
      </c>
      <c r="AP160" s="17">
        <f t="shared" si="288"/>
        <v>0</v>
      </c>
      <c r="AQ160" s="17">
        <f t="shared" si="289"/>
        <v>0</v>
      </c>
      <c r="AR160" s="17">
        <f t="shared" si="290"/>
        <v>0</v>
      </c>
      <c r="AS160" s="17">
        <f t="shared" si="291"/>
        <v>0</v>
      </c>
      <c r="AT160" s="17">
        <f t="shared" si="292"/>
        <v>0</v>
      </c>
      <c r="AU160" s="17">
        <f t="shared" si="293"/>
        <v>0</v>
      </c>
      <c r="AW160" s="17">
        <f t="shared" si="294"/>
        <v>0</v>
      </c>
      <c r="AX160" s="17">
        <f t="shared" si="295"/>
        <v>0</v>
      </c>
      <c r="AY160" s="17">
        <f t="shared" si="296"/>
        <v>0</v>
      </c>
      <c r="AZ160" s="17">
        <f t="shared" si="297"/>
        <v>0</v>
      </c>
      <c r="BA160" s="17">
        <f t="shared" si="298"/>
        <v>0</v>
      </c>
      <c r="BB160" s="17">
        <f t="shared" si="299"/>
        <v>0</v>
      </c>
      <c r="BC160" s="17">
        <f t="shared" si="300"/>
        <v>0</v>
      </c>
      <c r="BD160" s="17">
        <f t="shared" si="301"/>
        <v>0</v>
      </c>
      <c r="BE160" s="17">
        <f t="shared" si="302"/>
        <v>0</v>
      </c>
      <c r="BF160" s="17">
        <f t="shared" si="303"/>
        <v>0</v>
      </c>
      <c r="BG160" s="17">
        <f t="shared" si="304"/>
        <v>0</v>
      </c>
      <c r="BH160" s="17">
        <f t="shared" si="305"/>
        <v>0</v>
      </c>
      <c r="BI160" s="17">
        <f t="shared" si="306"/>
        <v>0</v>
      </c>
      <c r="BJ160" s="17">
        <f t="shared" si="307"/>
        <v>0</v>
      </c>
      <c r="BK160" s="17">
        <f t="shared" si="308"/>
        <v>0</v>
      </c>
      <c r="BL160" s="17">
        <f t="shared" si="309"/>
        <v>0</v>
      </c>
      <c r="BM160" s="17">
        <f t="shared" si="310"/>
        <v>0</v>
      </c>
      <c r="BN160" s="17">
        <f t="shared" si="311"/>
        <v>0</v>
      </c>
      <c r="BO160" s="17">
        <f t="shared" si="312"/>
        <v>0</v>
      </c>
      <c r="BP160" s="17">
        <f t="shared" si="313"/>
        <v>0</v>
      </c>
      <c r="BQ160" s="17">
        <f t="shared" si="314"/>
        <v>0</v>
      </c>
      <c r="BR160" s="17">
        <f t="shared" si="315"/>
        <v>0</v>
      </c>
      <c r="BS160" s="17">
        <f t="shared" si="316"/>
        <v>0</v>
      </c>
      <c r="BT160" s="17">
        <f t="shared" si="317"/>
        <v>0</v>
      </c>
      <c r="BU160" s="17">
        <f t="shared" si="318"/>
        <v>0</v>
      </c>
      <c r="BV160" s="17">
        <f t="shared" si="319"/>
        <v>0</v>
      </c>
      <c r="BW160" s="17">
        <f t="shared" si="320"/>
        <v>0</v>
      </c>
      <c r="BX160" s="17">
        <f t="shared" si="321"/>
        <v>0</v>
      </c>
      <c r="BY160" s="17">
        <f t="shared" si="322"/>
        <v>0</v>
      </c>
      <c r="BZ160" s="17">
        <f t="shared" si="323"/>
        <v>0</v>
      </c>
      <c r="CA160" s="17">
        <f t="shared" si="324"/>
        <v>0</v>
      </c>
      <c r="CB160" s="17">
        <f t="shared" si="325"/>
        <v>0</v>
      </c>
      <c r="CC160" s="17">
        <f t="shared" si="326"/>
        <v>0</v>
      </c>
      <c r="CD160" s="17">
        <f t="shared" si="327"/>
        <v>0</v>
      </c>
      <c r="CE160" s="17">
        <f t="shared" si="328"/>
        <v>0</v>
      </c>
      <c r="CF160" s="17">
        <f t="shared" si="329"/>
        <v>0</v>
      </c>
      <c r="CG160" s="17">
        <f t="shared" si="330"/>
        <v>0</v>
      </c>
      <c r="CH160" s="17">
        <f t="shared" si="331"/>
        <v>0</v>
      </c>
      <c r="CI160" s="17">
        <f t="shared" si="332"/>
        <v>0</v>
      </c>
      <c r="CJ160" s="17">
        <f t="shared" si="333"/>
        <v>0</v>
      </c>
      <c r="CK160" s="17">
        <f t="shared" si="334"/>
        <v>0</v>
      </c>
      <c r="CL160" s="17">
        <f t="shared" si="335"/>
        <v>0</v>
      </c>
      <c r="CM160" s="17">
        <f t="shared" si="336"/>
        <v>0</v>
      </c>
      <c r="CN160" s="17">
        <f t="shared" si="337"/>
        <v>0</v>
      </c>
      <c r="CO160" s="17">
        <f t="shared" si="338"/>
        <v>0</v>
      </c>
      <c r="CP160" s="17">
        <f t="shared" si="339"/>
        <v>0</v>
      </c>
      <c r="CQ160" s="17">
        <f t="shared" si="340"/>
        <v>0</v>
      </c>
      <c r="CR160" s="17">
        <f t="shared" si="341"/>
        <v>0</v>
      </c>
      <c r="CS160" s="17">
        <f t="shared" si="342"/>
        <v>0</v>
      </c>
      <c r="CT160" s="17">
        <f t="shared" si="343"/>
        <v>0</v>
      </c>
      <c r="CU160" s="17">
        <f t="shared" si="344"/>
        <v>0</v>
      </c>
      <c r="CV160" s="17">
        <f t="shared" si="345"/>
        <v>0</v>
      </c>
      <c r="CW160" s="17">
        <f t="shared" si="346"/>
        <v>0</v>
      </c>
      <c r="CX160" s="17">
        <f t="shared" si="347"/>
        <v>0</v>
      </c>
      <c r="CY160" s="17">
        <f t="shared" si="348"/>
        <v>0</v>
      </c>
      <c r="CZ160" s="17">
        <f t="shared" si="349"/>
        <v>0</v>
      </c>
      <c r="DA160" s="17">
        <f t="shared" si="350"/>
        <v>0</v>
      </c>
      <c r="DB160" s="17">
        <f t="shared" si="351"/>
        <v>0</v>
      </c>
      <c r="DC160" s="17">
        <f t="shared" si="352"/>
        <v>0</v>
      </c>
      <c r="DD160" s="17">
        <f t="shared" si="353"/>
        <v>0</v>
      </c>
      <c r="DE160" s="17">
        <f t="shared" si="354"/>
        <v>0</v>
      </c>
      <c r="DF160" s="17">
        <f t="shared" si="355"/>
        <v>0</v>
      </c>
      <c r="DG160" s="17">
        <f t="shared" si="356"/>
        <v>0</v>
      </c>
      <c r="DH160" s="17">
        <f t="shared" si="357"/>
        <v>0</v>
      </c>
      <c r="DI160" s="17">
        <f t="shared" si="358"/>
        <v>0</v>
      </c>
      <c r="DJ160" s="17">
        <f t="shared" si="359"/>
        <v>0</v>
      </c>
      <c r="DK160" s="17">
        <f t="shared" si="360"/>
        <v>0</v>
      </c>
      <c r="DL160" s="17">
        <f t="shared" si="361"/>
        <v>0</v>
      </c>
      <c r="DM160" s="17">
        <f t="shared" si="362"/>
        <v>0</v>
      </c>
      <c r="DN160" s="17">
        <f t="shared" si="363"/>
        <v>0</v>
      </c>
      <c r="DO160" s="17">
        <f t="shared" si="364"/>
        <v>0</v>
      </c>
      <c r="DP160" s="17">
        <f t="shared" si="365"/>
        <v>0</v>
      </c>
      <c r="DQ160" s="17">
        <f t="shared" si="366"/>
        <v>0</v>
      </c>
      <c r="DR160" s="17">
        <f t="shared" si="367"/>
        <v>0</v>
      </c>
      <c r="DS160" s="17">
        <f t="shared" si="368"/>
        <v>0</v>
      </c>
      <c r="DT160" s="17">
        <f t="shared" si="369"/>
        <v>0</v>
      </c>
      <c r="DU160" s="17">
        <f t="shared" si="370"/>
        <v>0</v>
      </c>
      <c r="DV160" s="17">
        <f t="shared" si="371"/>
        <v>0</v>
      </c>
      <c r="DW160" s="17">
        <f t="shared" si="372"/>
        <v>0</v>
      </c>
      <c r="DX160" s="17">
        <f t="shared" si="373"/>
        <v>0</v>
      </c>
      <c r="DY160" s="17">
        <f t="shared" si="374"/>
        <v>0</v>
      </c>
      <c r="DZ160" s="17">
        <f t="shared" si="375"/>
        <v>0</v>
      </c>
      <c r="EA160" s="17">
        <f t="shared" si="376"/>
        <v>0</v>
      </c>
      <c r="EB160" s="17">
        <f t="shared" si="377"/>
        <v>0</v>
      </c>
      <c r="EC160" s="17">
        <f t="shared" si="378"/>
        <v>0</v>
      </c>
      <c r="ED160" s="17">
        <f t="shared" si="379"/>
        <v>0</v>
      </c>
      <c r="EE160" s="17">
        <f t="shared" si="380"/>
        <v>0</v>
      </c>
      <c r="EF160" s="17">
        <f t="shared" si="381"/>
        <v>0</v>
      </c>
      <c r="EG160" s="17">
        <f t="shared" si="382"/>
        <v>0</v>
      </c>
      <c r="EH160" s="17">
        <f t="shared" si="383"/>
        <v>0</v>
      </c>
      <c r="EI160" s="17">
        <f t="shared" si="384"/>
        <v>0</v>
      </c>
      <c r="EJ160" s="17">
        <f t="shared" si="385"/>
        <v>0</v>
      </c>
      <c r="EK160" s="17">
        <f t="shared" si="386"/>
        <v>0</v>
      </c>
      <c r="EL160" s="17">
        <f t="shared" si="387"/>
        <v>0</v>
      </c>
      <c r="EM160" s="17">
        <f t="shared" si="388"/>
        <v>0</v>
      </c>
      <c r="EN160" s="17">
        <f t="shared" si="389"/>
        <v>0</v>
      </c>
      <c r="EO160" s="17">
        <f t="shared" si="390"/>
        <v>0</v>
      </c>
      <c r="EP160" s="17">
        <f t="shared" si="391"/>
        <v>0</v>
      </c>
      <c r="EQ160" s="17">
        <f t="shared" si="392"/>
        <v>0</v>
      </c>
      <c r="ER160" s="17">
        <f t="shared" si="393"/>
        <v>0</v>
      </c>
      <c r="ES160" s="17">
        <f t="shared" si="394"/>
        <v>0</v>
      </c>
      <c r="ET160" s="17">
        <f t="shared" si="395"/>
        <v>0</v>
      </c>
      <c r="EU160" s="17">
        <f t="shared" si="396"/>
        <v>0</v>
      </c>
      <c r="EV160" s="17">
        <f t="shared" si="397"/>
        <v>0</v>
      </c>
      <c r="EW160" s="17">
        <f t="shared" si="398"/>
        <v>0</v>
      </c>
      <c r="EX160" s="17">
        <f t="shared" si="399"/>
        <v>0</v>
      </c>
      <c r="EY160" s="17">
        <f t="shared" si="400"/>
        <v>0</v>
      </c>
      <c r="EZ160" s="17">
        <f t="shared" si="401"/>
        <v>0</v>
      </c>
      <c r="FA160" s="17">
        <f t="shared" si="402"/>
        <v>0</v>
      </c>
      <c r="FB160" s="17">
        <f t="shared" si="403"/>
        <v>0</v>
      </c>
      <c r="FC160" s="17">
        <f t="shared" si="404"/>
        <v>0</v>
      </c>
      <c r="FD160" s="17">
        <f t="shared" si="405"/>
        <v>0</v>
      </c>
    </row>
    <row r="161" spans="1:160" x14ac:dyDescent="0.25">
      <c r="A161">
        <v>155</v>
      </c>
      <c r="X161">
        <f t="shared" si="273"/>
        <v>0</v>
      </c>
      <c r="Y161">
        <f t="shared" si="271"/>
        <v>0</v>
      </c>
      <c r="Z161">
        <f t="shared" si="274"/>
        <v>0</v>
      </c>
      <c r="AA161">
        <f t="shared" si="275"/>
        <v>0</v>
      </c>
      <c r="AB161">
        <f t="shared" si="276"/>
        <v>0</v>
      </c>
      <c r="AC161">
        <f t="shared" si="277"/>
        <v>0</v>
      </c>
      <c r="AD161">
        <f t="shared" si="278"/>
        <v>0</v>
      </c>
      <c r="AE161">
        <f t="shared" si="279"/>
        <v>0</v>
      </c>
      <c r="AF161">
        <f t="shared" si="280"/>
        <v>0</v>
      </c>
      <c r="AG161">
        <f t="shared" si="281"/>
        <v>0</v>
      </c>
      <c r="AH161">
        <f t="shared" si="282"/>
        <v>0</v>
      </c>
      <c r="AI161">
        <f t="shared" si="283"/>
        <v>0</v>
      </c>
      <c r="AJ161">
        <f t="shared" si="284"/>
        <v>0</v>
      </c>
      <c r="AK161">
        <f t="shared" si="285"/>
        <v>0</v>
      </c>
      <c r="AL161">
        <f t="shared" si="272"/>
        <v>0</v>
      </c>
      <c r="AN161" s="17">
        <f t="shared" si="286"/>
        <v>0</v>
      </c>
      <c r="AO161" s="17">
        <f t="shared" si="287"/>
        <v>0</v>
      </c>
      <c r="AP161" s="17">
        <f t="shared" si="288"/>
        <v>0</v>
      </c>
      <c r="AQ161" s="17">
        <f t="shared" si="289"/>
        <v>0</v>
      </c>
      <c r="AR161" s="17">
        <f t="shared" si="290"/>
        <v>0</v>
      </c>
      <c r="AS161" s="17">
        <f t="shared" si="291"/>
        <v>0</v>
      </c>
      <c r="AT161" s="17">
        <f t="shared" si="292"/>
        <v>0</v>
      </c>
      <c r="AU161" s="17">
        <f t="shared" si="293"/>
        <v>0</v>
      </c>
      <c r="AW161" s="17">
        <f t="shared" si="294"/>
        <v>0</v>
      </c>
      <c r="AX161" s="17">
        <f t="shared" si="295"/>
        <v>0</v>
      </c>
      <c r="AY161" s="17">
        <f t="shared" si="296"/>
        <v>0</v>
      </c>
      <c r="AZ161" s="17">
        <f t="shared" si="297"/>
        <v>0</v>
      </c>
      <c r="BA161" s="17">
        <f t="shared" si="298"/>
        <v>0</v>
      </c>
      <c r="BB161" s="17">
        <f t="shared" si="299"/>
        <v>0</v>
      </c>
      <c r="BC161" s="17">
        <f t="shared" si="300"/>
        <v>0</v>
      </c>
      <c r="BD161" s="17">
        <f t="shared" si="301"/>
        <v>0</v>
      </c>
      <c r="BE161" s="17">
        <f t="shared" si="302"/>
        <v>0</v>
      </c>
      <c r="BF161" s="17">
        <f t="shared" si="303"/>
        <v>0</v>
      </c>
      <c r="BG161" s="17">
        <f t="shared" si="304"/>
        <v>0</v>
      </c>
      <c r="BH161" s="17">
        <f t="shared" si="305"/>
        <v>0</v>
      </c>
      <c r="BI161" s="17">
        <f t="shared" si="306"/>
        <v>0</v>
      </c>
      <c r="BJ161" s="17">
        <f t="shared" si="307"/>
        <v>0</v>
      </c>
      <c r="BK161" s="17">
        <f t="shared" si="308"/>
        <v>0</v>
      </c>
      <c r="BL161" s="17">
        <f t="shared" si="309"/>
        <v>0</v>
      </c>
      <c r="BM161" s="17">
        <f t="shared" si="310"/>
        <v>0</v>
      </c>
      <c r="BN161" s="17">
        <f t="shared" si="311"/>
        <v>0</v>
      </c>
      <c r="BO161" s="17">
        <f t="shared" si="312"/>
        <v>0</v>
      </c>
      <c r="BP161" s="17">
        <f t="shared" si="313"/>
        <v>0</v>
      </c>
      <c r="BQ161" s="17">
        <f t="shared" si="314"/>
        <v>0</v>
      </c>
      <c r="BR161" s="17">
        <f t="shared" si="315"/>
        <v>0</v>
      </c>
      <c r="BS161" s="17">
        <f t="shared" si="316"/>
        <v>0</v>
      </c>
      <c r="BT161" s="17">
        <f t="shared" si="317"/>
        <v>0</v>
      </c>
      <c r="BU161" s="17">
        <f t="shared" si="318"/>
        <v>0</v>
      </c>
      <c r="BV161" s="17">
        <f t="shared" si="319"/>
        <v>0</v>
      </c>
      <c r="BW161" s="17">
        <f t="shared" si="320"/>
        <v>0</v>
      </c>
      <c r="BX161" s="17">
        <f t="shared" si="321"/>
        <v>0</v>
      </c>
      <c r="BY161" s="17">
        <f t="shared" si="322"/>
        <v>0</v>
      </c>
      <c r="BZ161" s="17">
        <f t="shared" si="323"/>
        <v>0</v>
      </c>
      <c r="CA161" s="17">
        <f t="shared" si="324"/>
        <v>0</v>
      </c>
      <c r="CB161" s="17">
        <f t="shared" si="325"/>
        <v>0</v>
      </c>
      <c r="CC161" s="17">
        <f t="shared" si="326"/>
        <v>0</v>
      </c>
      <c r="CD161" s="17">
        <f t="shared" si="327"/>
        <v>0</v>
      </c>
      <c r="CE161" s="17">
        <f t="shared" si="328"/>
        <v>0</v>
      </c>
      <c r="CF161" s="17">
        <f t="shared" si="329"/>
        <v>0</v>
      </c>
      <c r="CG161" s="17">
        <f t="shared" si="330"/>
        <v>0</v>
      </c>
      <c r="CH161" s="17">
        <f t="shared" si="331"/>
        <v>0</v>
      </c>
      <c r="CI161" s="17">
        <f t="shared" si="332"/>
        <v>0</v>
      </c>
      <c r="CJ161" s="17">
        <f t="shared" si="333"/>
        <v>0</v>
      </c>
      <c r="CK161" s="17">
        <f t="shared" si="334"/>
        <v>0</v>
      </c>
      <c r="CL161" s="17">
        <f t="shared" si="335"/>
        <v>0</v>
      </c>
      <c r="CM161" s="17">
        <f t="shared" si="336"/>
        <v>0</v>
      </c>
      <c r="CN161" s="17">
        <f t="shared" si="337"/>
        <v>0</v>
      </c>
      <c r="CO161" s="17">
        <f t="shared" si="338"/>
        <v>0</v>
      </c>
      <c r="CP161" s="17">
        <f t="shared" si="339"/>
        <v>0</v>
      </c>
      <c r="CQ161" s="17">
        <f t="shared" si="340"/>
        <v>0</v>
      </c>
      <c r="CR161" s="17">
        <f t="shared" si="341"/>
        <v>0</v>
      </c>
      <c r="CS161" s="17">
        <f t="shared" si="342"/>
        <v>0</v>
      </c>
      <c r="CT161" s="17">
        <f t="shared" si="343"/>
        <v>0</v>
      </c>
      <c r="CU161" s="17">
        <f t="shared" si="344"/>
        <v>0</v>
      </c>
      <c r="CV161" s="17">
        <f t="shared" si="345"/>
        <v>0</v>
      </c>
      <c r="CW161" s="17">
        <f t="shared" si="346"/>
        <v>0</v>
      </c>
      <c r="CX161" s="17">
        <f t="shared" si="347"/>
        <v>0</v>
      </c>
      <c r="CY161" s="17">
        <f t="shared" si="348"/>
        <v>0</v>
      </c>
      <c r="CZ161" s="17">
        <f t="shared" si="349"/>
        <v>0</v>
      </c>
      <c r="DA161" s="17">
        <f t="shared" si="350"/>
        <v>0</v>
      </c>
      <c r="DB161" s="17">
        <f t="shared" si="351"/>
        <v>0</v>
      </c>
      <c r="DC161" s="17">
        <f t="shared" si="352"/>
        <v>0</v>
      </c>
      <c r="DD161" s="17">
        <f t="shared" si="353"/>
        <v>0</v>
      </c>
      <c r="DE161" s="17">
        <f t="shared" si="354"/>
        <v>0</v>
      </c>
      <c r="DF161" s="17">
        <f t="shared" si="355"/>
        <v>0</v>
      </c>
      <c r="DG161" s="17">
        <f t="shared" si="356"/>
        <v>0</v>
      </c>
      <c r="DH161" s="17">
        <f t="shared" si="357"/>
        <v>0</v>
      </c>
      <c r="DI161" s="17">
        <f t="shared" si="358"/>
        <v>0</v>
      </c>
      <c r="DJ161" s="17">
        <f t="shared" si="359"/>
        <v>0</v>
      </c>
      <c r="DK161" s="17">
        <f t="shared" si="360"/>
        <v>0</v>
      </c>
      <c r="DL161" s="17">
        <f t="shared" si="361"/>
        <v>0</v>
      </c>
      <c r="DM161" s="17">
        <f t="shared" si="362"/>
        <v>0</v>
      </c>
      <c r="DN161" s="17">
        <f t="shared" si="363"/>
        <v>0</v>
      </c>
      <c r="DO161" s="17">
        <f t="shared" si="364"/>
        <v>0</v>
      </c>
      <c r="DP161" s="17">
        <f t="shared" si="365"/>
        <v>0</v>
      </c>
      <c r="DQ161" s="17">
        <f t="shared" si="366"/>
        <v>0</v>
      </c>
      <c r="DR161" s="17">
        <f t="shared" si="367"/>
        <v>0</v>
      </c>
      <c r="DS161" s="17">
        <f t="shared" si="368"/>
        <v>0</v>
      </c>
      <c r="DT161" s="17">
        <f t="shared" si="369"/>
        <v>0</v>
      </c>
      <c r="DU161" s="17">
        <f t="shared" si="370"/>
        <v>0</v>
      </c>
      <c r="DV161" s="17">
        <f t="shared" si="371"/>
        <v>0</v>
      </c>
      <c r="DW161" s="17">
        <f t="shared" si="372"/>
        <v>0</v>
      </c>
      <c r="DX161" s="17">
        <f t="shared" si="373"/>
        <v>0</v>
      </c>
      <c r="DY161" s="17">
        <f t="shared" si="374"/>
        <v>0</v>
      </c>
      <c r="DZ161" s="17">
        <f t="shared" si="375"/>
        <v>0</v>
      </c>
      <c r="EA161" s="17">
        <f t="shared" si="376"/>
        <v>0</v>
      </c>
      <c r="EB161" s="17">
        <f t="shared" si="377"/>
        <v>0</v>
      </c>
      <c r="EC161" s="17">
        <f t="shared" si="378"/>
        <v>0</v>
      </c>
      <c r="ED161" s="17">
        <f t="shared" si="379"/>
        <v>0</v>
      </c>
      <c r="EE161" s="17">
        <f t="shared" si="380"/>
        <v>0</v>
      </c>
      <c r="EF161" s="17">
        <f t="shared" si="381"/>
        <v>0</v>
      </c>
      <c r="EG161" s="17">
        <f t="shared" si="382"/>
        <v>0</v>
      </c>
      <c r="EH161" s="17">
        <f t="shared" si="383"/>
        <v>0</v>
      </c>
      <c r="EI161" s="17">
        <f t="shared" si="384"/>
        <v>0</v>
      </c>
      <c r="EJ161" s="17">
        <f t="shared" si="385"/>
        <v>0</v>
      </c>
      <c r="EK161" s="17">
        <f t="shared" si="386"/>
        <v>0</v>
      </c>
      <c r="EL161" s="17">
        <f t="shared" si="387"/>
        <v>0</v>
      </c>
      <c r="EM161" s="17">
        <f t="shared" si="388"/>
        <v>0</v>
      </c>
      <c r="EN161" s="17">
        <f t="shared" si="389"/>
        <v>0</v>
      </c>
      <c r="EO161" s="17">
        <f t="shared" si="390"/>
        <v>0</v>
      </c>
      <c r="EP161" s="17">
        <f t="shared" si="391"/>
        <v>0</v>
      </c>
      <c r="EQ161" s="17">
        <f t="shared" si="392"/>
        <v>0</v>
      </c>
      <c r="ER161" s="17">
        <f t="shared" si="393"/>
        <v>0</v>
      </c>
      <c r="ES161" s="17">
        <f t="shared" si="394"/>
        <v>0</v>
      </c>
      <c r="ET161" s="17">
        <f t="shared" si="395"/>
        <v>0</v>
      </c>
      <c r="EU161" s="17">
        <f t="shared" si="396"/>
        <v>0</v>
      </c>
      <c r="EV161" s="17">
        <f t="shared" si="397"/>
        <v>0</v>
      </c>
      <c r="EW161" s="17">
        <f t="shared" si="398"/>
        <v>0</v>
      </c>
      <c r="EX161" s="17">
        <f t="shared" si="399"/>
        <v>0</v>
      </c>
      <c r="EY161" s="17">
        <f t="shared" si="400"/>
        <v>0</v>
      </c>
      <c r="EZ161" s="17">
        <f t="shared" si="401"/>
        <v>0</v>
      </c>
      <c r="FA161" s="17">
        <f t="shared" si="402"/>
        <v>0</v>
      </c>
      <c r="FB161" s="17">
        <f t="shared" si="403"/>
        <v>0</v>
      </c>
      <c r="FC161" s="17">
        <f t="shared" si="404"/>
        <v>0</v>
      </c>
      <c r="FD161" s="17">
        <f t="shared" si="405"/>
        <v>0</v>
      </c>
    </row>
    <row r="162" spans="1:160" x14ac:dyDescent="0.25">
      <c r="A162">
        <v>156</v>
      </c>
      <c r="X162">
        <f t="shared" si="273"/>
        <v>0</v>
      </c>
      <c r="Y162">
        <f t="shared" si="271"/>
        <v>0</v>
      </c>
      <c r="Z162">
        <f t="shared" si="274"/>
        <v>0</v>
      </c>
      <c r="AA162">
        <f t="shared" si="275"/>
        <v>0</v>
      </c>
      <c r="AB162">
        <f t="shared" si="276"/>
        <v>0</v>
      </c>
      <c r="AC162">
        <f t="shared" si="277"/>
        <v>0</v>
      </c>
      <c r="AD162">
        <f t="shared" si="278"/>
        <v>0</v>
      </c>
      <c r="AE162">
        <f t="shared" si="279"/>
        <v>0</v>
      </c>
      <c r="AF162">
        <f t="shared" si="280"/>
        <v>0</v>
      </c>
      <c r="AG162">
        <f t="shared" si="281"/>
        <v>0</v>
      </c>
      <c r="AH162">
        <f t="shared" si="282"/>
        <v>0</v>
      </c>
      <c r="AI162">
        <f t="shared" si="283"/>
        <v>0</v>
      </c>
      <c r="AJ162">
        <f t="shared" si="284"/>
        <v>0</v>
      </c>
      <c r="AK162">
        <f t="shared" si="285"/>
        <v>0</v>
      </c>
      <c r="AL162">
        <f t="shared" si="272"/>
        <v>0</v>
      </c>
      <c r="AN162" s="17">
        <f t="shared" si="286"/>
        <v>0</v>
      </c>
      <c r="AO162" s="17">
        <f t="shared" si="287"/>
        <v>0</v>
      </c>
      <c r="AP162" s="17">
        <f t="shared" si="288"/>
        <v>0</v>
      </c>
      <c r="AQ162" s="17">
        <f t="shared" si="289"/>
        <v>0</v>
      </c>
      <c r="AR162" s="17">
        <f t="shared" si="290"/>
        <v>0</v>
      </c>
      <c r="AS162" s="17">
        <f t="shared" si="291"/>
        <v>0</v>
      </c>
      <c r="AT162" s="17">
        <f t="shared" si="292"/>
        <v>0</v>
      </c>
      <c r="AU162" s="17">
        <f t="shared" si="293"/>
        <v>0</v>
      </c>
      <c r="AW162" s="17">
        <f t="shared" si="294"/>
        <v>0</v>
      </c>
      <c r="AX162" s="17">
        <f t="shared" si="295"/>
        <v>0</v>
      </c>
      <c r="AY162" s="17">
        <f t="shared" si="296"/>
        <v>0</v>
      </c>
      <c r="AZ162" s="17">
        <f t="shared" si="297"/>
        <v>0</v>
      </c>
      <c r="BA162" s="17">
        <f t="shared" si="298"/>
        <v>0</v>
      </c>
      <c r="BB162" s="17">
        <f t="shared" si="299"/>
        <v>0</v>
      </c>
      <c r="BC162" s="17">
        <f t="shared" si="300"/>
        <v>0</v>
      </c>
      <c r="BD162" s="17">
        <f t="shared" si="301"/>
        <v>0</v>
      </c>
      <c r="BE162" s="17">
        <f t="shared" si="302"/>
        <v>0</v>
      </c>
      <c r="BF162" s="17">
        <f t="shared" si="303"/>
        <v>0</v>
      </c>
      <c r="BG162" s="17">
        <f t="shared" si="304"/>
        <v>0</v>
      </c>
      <c r="BH162" s="17">
        <f t="shared" si="305"/>
        <v>0</v>
      </c>
      <c r="BI162" s="17">
        <f t="shared" si="306"/>
        <v>0</v>
      </c>
      <c r="BJ162" s="17">
        <f t="shared" si="307"/>
        <v>0</v>
      </c>
      <c r="BK162" s="17">
        <f t="shared" si="308"/>
        <v>0</v>
      </c>
      <c r="BL162" s="17">
        <f t="shared" si="309"/>
        <v>0</v>
      </c>
      <c r="BM162" s="17">
        <f t="shared" si="310"/>
        <v>0</v>
      </c>
      <c r="BN162" s="17">
        <f t="shared" si="311"/>
        <v>0</v>
      </c>
      <c r="BO162" s="17">
        <f t="shared" si="312"/>
        <v>0</v>
      </c>
      <c r="BP162" s="17">
        <f t="shared" si="313"/>
        <v>0</v>
      </c>
      <c r="BQ162" s="17">
        <f t="shared" si="314"/>
        <v>0</v>
      </c>
      <c r="BR162" s="17">
        <f t="shared" si="315"/>
        <v>0</v>
      </c>
      <c r="BS162" s="17">
        <f t="shared" si="316"/>
        <v>0</v>
      </c>
      <c r="BT162" s="17">
        <f t="shared" si="317"/>
        <v>0</v>
      </c>
      <c r="BU162" s="17">
        <f t="shared" si="318"/>
        <v>0</v>
      </c>
      <c r="BV162" s="17">
        <f t="shared" si="319"/>
        <v>0</v>
      </c>
      <c r="BW162" s="17">
        <f t="shared" si="320"/>
        <v>0</v>
      </c>
      <c r="BX162" s="17">
        <f t="shared" si="321"/>
        <v>0</v>
      </c>
      <c r="BY162" s="17">
        <f t="shared" si="322"/>
        <v>0</v>
      </c>
      <c r="BZ162" s="17">
        <f t="shared" si="323"/>
        <v>0</v>
      </c>
      <c r="CA162" s="17">
        <f t="shared" si="324"/>
        <v>0</v>
      </c>
      <c r="CB162" s="17">
        <f t="shared" si="325"/>
        <v>0</v>
      </c>
      <c r="CC162" s="17">
        <f t="shared" si="326"/>
        <v>0</v>
      </c>
      <c r="CD162" s="17">
        <f t="shared" si="327"/>
        <v>0</v>
      </c>
      <c r="CE162" s="17">
        <f t="shared" si="328"/>
        <v>0</v>
      </c>
      <c r="CF162" s="17">
        <f t="shared" si="329"/>
        <v>0</v>
      </c>
      <c r="CG162" s="17">
        <f t="shared" si="330"/>
        <v>0</v>
      </c>
      <c r="CH162" s="17">
        <f t="shared" si="331"/>
        <v>0</v>
      </c>
      <c r="CI162" s="17">
        <f t="shared" si="332"/>
        <v>0</v>
      </c>
      <c r="CJ162" s="17">
        <f t="shared" si="333"/>
        <v>0</v>
      </c>
      <c r="CK162" s="17">
        <f t="shared" si="334"/>
        <v>0</v>
      </c>
      <c r="CL162" s="17">
        <f t="shared" si="335"/>
        <v>0</v>
      </c>
      <c r="CM162" s="17">
        <f t="shared" si="336"/>
        <v>0</v>
      </c>
      <c r="CN162" s="17">
        <f t="shared" si="337"/>
        <v>0</v>
      </c>
      <c r="CO162" s="17">
        <f t="shared" si="338"/>
        <v>0</v>
      </c>
      <c r="CP162" s="17">
        <f t="shared" si="339"/>
        <v>0</v>
      </c>
      <c r="CQ162" s="17">
        <f t="shared" si="340"/>
        <v>0</v>
      </c>
      <c r="CR162" s="17">
        <f t="shared" si="341"/>
        <v>0</v>
      </c>
      <c r="CS162" s="17">
        <f t="shared" si="342"/>
        <v>0</v>
      </c>
      <c r="CT162" s="17">
        <f t="shared" si="343"/>
        <v>0</v>
      </c>
      <c r="CU162" s="17">
        <f t="shared" si="344"/>
        <v>0</v>
      </c>
      <c r="CV162" s="17">
        <f t="shared" si="345"/>
        <v>0</v>
      </c>
      <c r="CW162" s="17">
        <f t="shared" si="346"/>
        <v>0</v>
      </c>
      <c r="CX162" s="17">
        <f t="shared" si="347"/>
        <v>0</v>
      </c>
      <c r="CY162" s="17">
        <f t="shared" si="348"/>
        <v>0</v>
      </c>
      <c r="CZ162" s="17">
        <f t="shared" si="349"/>
        <v>0</v>
      </c>
      <c r="DA162" s="17">
        <f t="shared" si="350"/>
        <v>0</v>
      </c>
      <c r="DB162" s="17">
        <f t="shared" si="351"/>
        <v>0</v>
      </c>
      <c r="DC162" s="17">
        <f t="shared" si="352"/>
        <v>0</v>
      </c>
      <c r="DD162" s="17">
        <f t="shared" si="353"/>
        <v>0</v>
      </c>
      <c r="DE162" s="17">
        <f t="shared" si="354"/>
        <v>0</v>
      </c>
      <c r="DF162" s="17">
        <f t="shared" si="355"/>
        <v>0</v>
      </c>
      <c r="DG162" s="17">
        <f t="shared" si="356"/>
        <v>0</v>
      </c>
      <c r="DH162" s="17">
        <f t="shared" si="357"/>
        <v>0</v>
      </c>
      <c r="DI162" s="17">
        <f t="shared" si="358"/>
        <v>0</v>
      </c>
      <c r="DJ162" s="17">
        <f t="shared" si="359"/>
        <v>0</v>
      </c>
      <c r="DK162" s="17">
        <f t="shared" si="360"/>
        <v>0</v>
      </c>
      <c r="DL162" s="17">
        <f t="shared" si="361"/>
        <v>0</v>
      </c>
      <c r="DM162" s="17">
        <f t="shared" si="362"/>
        <v>0</v>
      </c>
      <c r="DN162" s="17">
        <f t="shared" si="363"/>
        <v>0</v>
      </c>
      <c r="DO162" s="17">
        <f t="shared" si="364"/>
        <v>0</v>
      </c>
      <c r="DP162" s="17">
        <f t="shared" si="365"/>
        <v>0</v>
      </c>
      <c r="DQ162" s="17">
        <f t="shared" si="366"/>
        <v>0</v>
      </c>
      <c r="DR162" s="17">
        <f t="shared" si="367"/>
        <v>0</v>
      </c>
      <c r="DS162" s="17">
        <f t="shared" si="368"/>
        <v>0</v>
      </c>
      <c r="DT162" s="17">
        <f t="shared" si="369"/>
        <v>0</v>
      </c>
      <c r="DU162" s="17">
        <f t="shared" si="370"/>
        <v>0</v>
      </c>
      <c r="DV162" s="17">
        <f t="shared" si="371"/>
        <v>0</v>
      </c>
      <c r="DW162" s="17">
        <f t="shared" si="372"/>
        <v>0</v>
      </c>
      <c r="DX162" s="17">
        <f t="shared" si="373"/>
        <v>0</v>
      </c>
      <c r="DY162" s="17">
        <f t="shared" si="374"/>
        <v>0</v>
      </c>
      <c r="DZ162" s="17">
        <f t="shared" si="375"/>
        <v>0</v>
      </c>
      <c r="EA162" s="17">
        <f t="shared" si="376"/>
        <v>0</v>
      </c>
      <c r="EB162" s="17">
        <f t="shared" si="377"/>
        <v>0</v>
      </c>
      <c r="EC162" s="17">
        <f t="shared" si="378"/>
        <v>0</v>
      </c>
      <c r="ED162" s="17">
        <f t="shared" si="379"/>
        <v>0</v>
      </c>
      <c r="EE162" s="17">
        <f t="shared" si="380"/>
        <v>0</v>
      </c>
      <c r="EF162" s="17">
        <f t="shared" si="381"/>
        <v>0</v>
      </c>
      <c r="EG162" s="17">
        <f t="shared" si="382"/>
        <v>0</v>
      </c>
      <c r="EH162" s="17">
        <f t="shared" si="383"/>
        <v>0</v>
      </c>
      <c r="EI162" s="17">
        <f t="shared" si="384"/>
        <v>0</v>
      </c>
      <c r="EJ162" s="17">
        <f t="shared" si="385"/>
        <v>0</v>
      </c>
      <c r="EK162" s="17">
        <f t="shared" si="386"/>
        <v>0</v>
      </c>
      <c r="EL162" s="17">
        <f t="shared" si="387"/>
        <v>0</v>
      </c>
      <c r="EM162" s="17">
        <f t="shared" si="388"/>
        <v>0</v>
      </c>
      <c r="EN162" s="17">
        <f t="shared" si="389"/>
        <v>0</v>
      </c>
      <c r="EO162" s="17">
        <f t="shared" si="390"/>
        <v>0</v>
      </c>
      <c r="EP162" s="17">
        <f t="shared" si="391"/>
        <v>0</v>
      </c>
      <c r="EQ162" s="17">
        <f t="shared" si="392"/>
        <v>0</v>
      </c>
      <c r="ER162" s="17">
        <f t="shared" si="393"/>
        <v>0</v>
      </c>
      <c r="ES162" s="17">
        <f t="shared" si="394"/>
        <v>0</v>
      </c>
      <c r="ET162" s="17">
        <f t="shared" si="395"/>
        <v>0</v>
      </c>
      <c r="EU162" s="17">
        <f t="shared" si="396"/>
        <v>0</v>
      </c>
      <c r="EV162" s="17">
        <f t="shared" si="397"/>
        <v>0</v>
      </c>
      <c r="EW162" s="17">
        <f t="shared" si="398"/>
        <v>0</v>
      </c>
      <c r="EX162" s="17">
        <f t="shared" si="399"/>
        <v>0</v>
      </c>
      <c r="EY162" s="17">
        <f t="shared" si="400"/>
        <v>0</v>
      </c>
      <c r="EZ162" s="17">
        <f t="shared" si="401"/>
        <v>0</v>
      </c>
      <c r="FA162" s="17">
        <f t="shared" si="402"/>
        <v>0</v>
      </c>
      <c r="FB162" s="17">
        <f t="shared" si="403"/>
        <v>0</v>
      </c>
      <c r="FC162" s="17">
        <f t="shared" si="404"/>
        <v>0</v>
      </c>
      <c r="FD162" s="17">
        <f t="shared" si="405"/>
        <v>0</v>
      </c>
    </row>
    <row r="163" spans="1:160" x14ac:dyDescent="0.25">
      <c r="A163">
        <v>157</v>
      </c>
      <c r="X163">
        <f t="shared" si="273"/>
        <v>0</v>
      </c>
      <c r="Y163">
        <f t="shared" si="271"/>
        <v>0</v>
      </c>
      <c r="Z163">
        <f t="shared" si="274"/>
        <v>0</v>
      </c>
      <c r="AA163">
        <f t="shared" si="275"/>
        <v>0</v>
      </c>
      <c r="AB163">
        <f t="shared" si="276"/>
        <v>0</v>
      </c>
      <c r="AC163">
        <f t="shared" si="277"/>
        <v>0</v>
      </c>
      <c r="AD163">
        <f t="shared" si="278"/>
        <v>0</v>
      </c>
      <c r="AE163">
        <f t="shared" si="279"/>
        <v>0</v>
      </c>
      <c r="AF163">
        <f t="shared" si="280"/>
        <v>0</v>
      </c>
      <c r="AG163">
        <f t="shared" si="281"/>
        <v>0</v>
      </c>
      <c r="AH163">
        <f t="shared" si="282"/>
        <v>0</v>
      </c>
      <c r="AI163">
        <f t="shared" si="283"/>
        <v>0</v>
      </c>
      <c r="AJ163">
        <f t="shared" si="284"/>
        <v>0</v>
      </c>
      <c r="AK163">
        <f t="shared" si="285"/>
        <v>0</v>
      </c>
      <c r="AL163">
        <f t="shared" si="272"/>
        <v>0</v>
      </c>
      <c r="AN163" s="17">
        <f t="shared" si="286"/>
        <v>0</v>
      </c>
      <c r="AO163" s="17">
        <f t="shared" si="287"/>
        <v>0</v>
      </c>
      <c r="AP163" s="17">
        <f t="shared" si="288"/>
        <v>0</v>
      </c>
      <c r="AQ163" s="17">
        <f t="shared" si="289"/>
        <v>0</v>
      </c>
      <c r="AR163" s="17">
        <f t="shared" si="290"/>
        <v>0</v>
      </c>
      <c r="AS163" s="17">
        <f t="shared" si="291"/>
        <v>0</v>
      </c>
      <c r="AT163" s="17">
        <f t="shared" si="292"/>
        <v>0</v>
      </c>
      <c r="AU163" s="17">
        <f t="shared" si="293"/>
        <v>0</v>
      </c>
      <c r="AW163" s="17">
        <f t="shared" si="294"/>
        <v>0</v>
      </c>
      <c r="AX163" s="17">
        <f t="shared" si="295"/>
        <v>0</v>
      </c>
      <c r="AY163" s="17">
        <f t="shared" si="296"/>
        <v>0</v>
      </c>
      <c r="AZ163" s="17">
        <f t="shared" si="297"/>
        <v>0</v>
      </c>
      <c r="BA163" s="17">
        <f t="shared" si="298"/>
        <v>0</v>
      </c>
      <c r="BB163" s="17">
        <f t="shared" si="299"/>
        <v>0</v>
      </c>
      <c r="BC163" s="17">
        <f t="shared" si="300"/>
        <v>0</v>
      </c>
      <c r="BD163" s="17">
        <f t="shared" si="301"/>
        <v>0</v>
      </c>
      <c r="BE163" s="17">
        <f t="shared" si="302"/>
        <v>0</v>
      </c>
      <c r="BF163" s="17">
        <f t="shared" si="303"/>
        <v>0</v>
      </c>
      <c r="BG163" s="17">
        <f t="shared" si="304"/>
        <v>0</v>
      </c>
      <c r="BH163" s="17">
        <f t="shared" si="305"/>
        <v>0</v>
      </c>
      <c r="BI163" s="17">
        <f t="shared" si="306"/>
        <v>0</v>
      </c>
      <c r="BJ163" s="17">
        <f t="shared" si="307"/>
        <v>0</v>
      </c>
      <c r="BK163" s="17">
        <f t="shared" si="308"/>
        <v>0</v>
      </c>
      <c r="BL163" s="17">
        <f t="shared" si="309"/>
        <v>0</v>
      </c>
      <c r="BM163" s="17">
        <f t="shared" si="310"/>
        <v>0</v>
      </c>
      <c r="BN163" s="17">
        <f t="shared" si="311"/>
        <v>0</v>
      </c>
      <c r="BO163" s="17">
        <f t="shared" si="312"/>
        <v>0</v>
      </c>
      <c r="BP163" s="17">
        <f t="shared" si="313"/>
        <v>0</v>
      </c>
      <c r="BQ163" s="17">
        <f t="shared" si="314"/>
        <v>0</v>
      </c>
      <c r="BR163" s="17">
        <f t="shared" si="315"/>
        <v>0</v>
      </c>
      <c r="BS163" s="17">
        <f t="shared" si="316"/>
        <v>0</v>
      </c>
      <c r="BT163" s="17">
        <f t="shared" si="317"/>
        <v>0</v>
      </c>
      <c r="BU163" s="17">
        <f t="shared" si="318"/>
        <v>0</v>
      </c>
      <c r="BV163" s="17">
        <f t="shared" si="319"/>
        <v>0</v>
      </c>
      <c r="BW163" s="17">
        <f t="shared" si="320"/>
        <v>0</v>
      </c>
      <c r="BX163" s="17">
        <f t="shared" si="321"/>
        <v>0</v>
      </c>
      <c r="BY163" s="17">
        <f t="shared" si="322"/>
        <v>0</v>
      </c>
      <c r="BZ163" s="17">
        <f t="shared" si="323"/>
        <v>0</v>
      </c>
      <c r="CA163" s="17">
        <f t="shared" si="324"/>
        <v>0</v>
      </c>
      <c r="CB163" s="17">
        <f t="shared" si="325"/>
        <v>0</v>
      </c>
      <c r="CC163" s="17">
        <f t="shared" si="326"/>
        <v>0</v>
      </c>
      <c r="CD163" s="17">
        <f t="shared" si="327"/>
        <v>0</v>
      </c>
      <c r="CE163" s="17">
        <f t="shared" si="328"/>
        <v>0</v>
      </c>
      <c r="CF163" s="17">
        <f t="shared" si="329"/>
        <v>0</v>
      </c>
      <c r="CG163" s="17">
        <f t="shared" si="330"/>
        <v>0</v>
      </c>
      <c r="CH163" s="17">
        <f t="shared" si="331"/>
        <v>0</v>
      </c>
      <c r="CI163" s="17">
        <f t="shared" si="332"/>
        <v>0</v>
      </c>
      <c r="CJ163" s="17">
        <f t="shared" si="333"/>
        <v>0</v>
      </c>
      <c r="CK163" s="17">
        <f t="shared" si="334"/>
        <v>0</v>
      </c>
      <c r="CL163" s="17">
        <f t="shared" si="335"/>
        <v>0</v>
      </c>
      <c r="CM163" s="17">
        <f t="shared" si="336"/>
        <v>0</v>
      </c>
      <c r="CN163" s="17">
        <f t="shared" si="337"/>
        <v>0</v>
      </c>
      <c r="CO163" s="17">
        <f t="shared" si="338"/>
        <v>0</v>
      </c>
      <c r="CP163" s="17">
        <f t="shared" si="339"/>
        <v>0</v>
      </c>
      <c r="CQ163" s="17">
        <f t="shared" si="340"/>
        <v>0</v>
      </c>
      <c r="CR163" s="17">
        <f t="shared" si="341"/>
        <v>0</v>
      </c>
      <c r="CS163" s="17">
        <f t="shared" si="342"/>
        <v>0</v>
      </c>
      <c r="CT163" s="17">
        <f t="shared" si="343"/>
        <v>0</v>
      </c>
      <c r="CU163" s="17">
        <f t="shared" si="344"/>
        <v>0</v>
      </c>
      <c r="CV163" s="17">
        <f t="shared" si="345"/>
        <v>0</v>
      </c>
      <c r="CW163" s="17">
        <f t="shared" si="346"/>
        <v>0</v>
      </c>
      <c r="CX163" s="17">
        <f t="shared" si="347"/>
        <v>0</v>
      </c>
      <c r="CY163" s="17">
        <f t="shared" si="348"/>
        <v>0</v>
      </c>
      <c r="CZ163" s="17">
        <f t="shared" si="349"/>
        <v>0</v>
      </c>
      <c r="DA163" s="17">
        <f t="shared" si="350"/>
        <v>0</v>
      </c>
      <c r="DB163" s="17">
        <f t="shared" si="351"/>
        <v>0</v>
      </c>
      <c r="DC163" s="17">
        <f t="shared" si="352"/>
        <v>0</v>
      </c>
      <c r="DD163" s="17">
        <f t="shared" si="353"/>
        <v>0</v>
      </c>
      <c r="DE163" s="17">
        <f t="shared" si="354"/>
        <v>0</v>
      </c>
      <c r="DF163" s="17">
        <f t="shared" si="355"/>
        <v>0</v>
      </c>
      <c r="DG163" s="17">
        <f t="shared" si="356"/>
        <v>0</v>
      </c>
      <c r="DH163" s="17">
        <f t="shared" si="357"/>
        <v>0</v>
      </c>
      <c r="DI163" s="17">
        <f t="shared" si="358"/>
        <v>0</v>
      </c>
      <c r="DJ163" s="17">
        <f t="shared" si="359"/>
        <v>0</v>
      </c>
      <c r="DK163" s="17">
        <f t="shared" si="360"/>
        <v>0</v>
      </c>
      <c r="DL163" s="17">
        <f t="shared" si="361"/>
        <v>0</v>
      </c>
      <c r="DM163" s="17">
        <f t="shared" si="362"/>
        <v>0</v>
      </c>
      <c r="DN163" s="17">
        <f t="shared" si="363"/>
        <v>0</v>
      </c>
      <c r="DO163" s="17">
        <f t="shared" si="364"/>
        <v>0</v>
      </c>
      <c r="DP163" s="17">
        <f t="shared" si="365"/>
        <v>0</v>
      </c>
      <c r="DQ163" s="17">
        <f t="shared" si="366"/>
        <v>0</v>
      </c>
      <c r="DR163" s="17">
        <f t="shared" si="367"/>
        <v>0</v>
      </c>
      <c r="DS163" s="17">
        <f t="shared" si="368"/>
        <v>0</v>
      </c>
      <c r="DT163" s="17">
        <f t="shared" si="369"/>
        <v>0</v>
      </c>
      <c r="DU163" s="17">
        <f t="shared" si="370"/>
        <v>0</v>
      </c>
      <c r="DV163" s="17">
        <f t="shared" si="371"/>
        <v>0</v>
      </c>
      <c r="DW163" s="17">
        <f t="shared" si="372"/>
        <v>0</v>
      </c>
      <c r="DX163" s="17">
        <f t="shared" si="373"/>
        <v>0</v>
      </c>
      <c r="DY163" s="17">
        <f t="shared" si="374"/>
        <v>0</v>
      </c>
      <c r="DZ163" s="17">
        <f t="shared" si="375"/>
        <v>0</v>
      </c>
      <c r="EA163" s="17">
        <f t="shared" si="376"/>
        <v>0</v>
      </c>
      <c r="EB163" s="17">
        <f t="shared" si="377"/>
        <v>0</v>
      </c>
      <c r="EC163" s="17">
        <f t="shared" si="378"/>
        <v>0</v>
      </c>
      <c r="ED163" s="17">
        <f t="shared" si="379"/>
        <v>0</v>
      </c>
      <c r="EE163" s="17">
        <f t="shared" si="380"/>
        <v>0</v>
      </c>
      <c r="EF163" s="17">
        <f t="shared" si="381"/>
        <v>0</v>
      </c>
      <c r="EG163" s="17">
        <f t="shared" si="382"/>
        <v>0</v>
      </c>
      <c r="EH163" s="17">
        <f t="shared" si="383"/>
        <v>0</v>
      </c>
      <c r="EI163" s="17">
        <f t="shared" si="384"/>
        <v>0</v>
      </c>
      <c r="EJ163" s="17">
        <f t="shared" si="385"/>
        <v>0</v>
      </c>
      <c r="EK163" s="17">
        <f t="shared" si="386"/>
        <v>0</v>
      </c>
      <c r="EL163" s="17">
        <f t="shared" si="387"/>
        <v>0</v>
      </c>
      <c r="EM163" s="17">
        <f t="shared" si="388"/>
        <v>0</v>
      </c>
      <c r="EN163" s="17">
        <f t="shared" si="389"/>
        <v>0</v>
      </c>
      <c r="EO163" s="17">
        <f t="shared" si="390"/>
        <v>0</v>
      </c>
      <c r="EP163" s="17">
        <f t="shared" si="391"/>
        <v>0</v>
      </c>
      <c r="EQ163" s="17">
        <f t="shared" si="392"/>
        <v>0</v>
      </c>
      <c r="ER163" s="17">
        <f t="shared" si="393"/>
        <v>0</v>
      </c>
      <c r="ES163" s="17">
        <f t="shared" si="394"/>
        <v>0</v>
      </c>
      <c r="ET163" s="17">
        <f t="shared" si="395"/>
        <v>0</v>
      </c>
      <c r="EU163" s="17">
        <f t="shared" si="396"/>
        <v>0</v>
      </c>
      <c r="EV163" s="17">
        <f t="shared" si="397"/>
        <v>0</v>
      </c>
      <c r="EW163" s="17">
        <f t="shared" si="398"/>
        <v>0</v>
      </c>
      <c r="EX163" s="17">
        <f t="shared" si="399"/>
        <v>0</v>
      </c>
      <c r="EY163" s="17">
        <f t="shared" si="400"/>
        <v>0</v>
      </c>
      <c r="EZ163" s="17">
        <f t="shared" si="401"/>
        <v>0</v>
      </c>
      <c r="FA163" s="17">
        <f t="shared" si="402"/>
        <v>0</v>
      </c>
      <c r="FB163" s="17">
        <f t="shared" si="403"/>
        <v>0</v>
      </c>
      <c r="FC163" s="17">
        <f t="shared" si="404"/>
        <v>0</v>
      </c>
      <c r="FD163" s="17">
        <f t="shared" si="405"/>
        <v>0</v>
      </c>
    </row>
    <row r="164" spans="1:160" x14ac:dyDescent="0.25">
      <c r="A164">
        <v>158</v>
      </c>
      <c r="X164">
        <f t="shared" si="273"/>
        <v>0</v>
      </c>
      <c r="Y164">
        <f t="shared" si="271"/>
        <v>0</v>
      </c>
      <c r="Z164">
        <f t="shared" si="274"/>
        <v>0</v>
      </c>
      <c r="AA164">
        <f t="shared" si="275"/>
        <v>0</v>
      </c>
      <c r="AB164">
        <f t="shared" si="276"/>
        <v>0</v>
      </c>
      <c r="AC164">
        <f t="shared" si="277"/>
        <v>0</v>
      </c>
      <c r="AD164">
        <f t="shared" si="278"/>
        <v>0</v>
      </c>
      <c r="AE164">
        <f t="shared" si="279"/>
        <v>0</v>
      </c>
      <c r="AF164">
        <f t="shared" si="280"/>
        <v>0</v>
      </c>
      <c r="AG164">
        <f t="shared" si="281"/>
        <v>0</v>
      </c>
      <c r="AH164">
        <f t="shared" si="282"/>
        <v>0</v>
      </c>
      <c r="AI164">
        <f t="shared" si="283"/>
        <v>0</v>
      </c>
      <c r="AJ164">
        <f t="shared" si="284"/>
        <v>0</v>
      </c>
      <c r="AK164">
        <f t="shared" si="285"/>
        <v>0</v>
      </c>
      <c r="AL164">
        <f t="shared" si="272"/>
        <v>0</v>
      </c>
      <c r="AN164" s="17">
        <f t="shared" si="286"/>
        <v>0</v>
      </c>
      <c r="AO164" s="17">
        <f t="shared" si="287"/>
        <v>0</v>
      </c>
      <c r="AP164" s="17">
        <f t="shared" si="288"/>
        <v>0</v>
      </c>
      <c r="AQ164" s="17">
        <f t="shared" si="289"/>
        <v>0</v>
      </c>
      <c r="AR164" s="17">
        <f t="shared" si="290"/>
        <v>0</v>
      </c>
      <c r="AS164" s="17">
        <f t="shared" si="291"/>
        <v>0</v>
      </c>
      <c r="AT164" s="17">
        <f t="shared" si="292"/>
        <v>0</v>
      </c>
      <c r="AU164" s="17">
        <f t="shared" si="293"/>
        <v>0</v>
      </c>
      <c r="AW164" s="17">
        <f t="shared" si="294"/>
        <v>0</v>
      </c>
      <c r="AX164" s="17">
        <f t="shared" si="295"/>
        <v>0</v>
      </c>
      <c r="AY164" s="17">
        <f t="shared" si="296"/>
        <v>0</v>
      </c>
      <c r="AZ164" s="17">
        <f t="shared" si="297"/>
        <v>0</v>
      </c>
      <c r="BA164" s="17">
        <f t="shared" si="298"/>
        <v>0</v>
      </c>
      <c r="BB164" s="17">
        <f t="shared" si="299"/>
        <v>0</v>
      </c>
      <c r="BC164" s="17">
        <f t="shared" si="300"/>
        <v>0</v>
      </c>
      <c r="BD164" s="17">
        <f t="shared" si="301"/>
        <v>0</v>
      </c>
      <c r="BE164" s="17">
        <f t="shared" si="302"/>
        <v>0</v>
      </c>
      <c r="BF164" s="17">
        <f t="shared" si="303"/>
        <v>0</v>
      </c>
      <c r="BG164" s="17">
        <f t="shared" si="304"/>
        <v>0</v>
      </c>
      <c r="BH164" s="17">
        <f t="shared" si="305"/>
        <v>0</v>
      </c>
      <c r="BI164" s="17">
        <f t="shared" si="306"/>
        <v>0</v>
      </c>
      <c r="BJ164" s="17">
        <f t="shared" si="307"/>
        <v>0</v>
      </c>
      <c r="BK164" s="17">
        <f t="shared" si="308"/>
        <v>0</v>
      </c>
      <c r="BL164" s="17">
        <f t="shared" si="309"/>
        <v>0</v>
      </c>
      <c r="BM164" s="17">
        <f t="shared" si="310"/>
        <v>0</v>
      </c>
      <c r="BN164" s="17">
        <f t="shared" si="311"/>
        <v>0</v>
      </c>
      <c r="BO164" s="17">
        <f t="shared" si="312"/>
        <v>0</v>
      </c>
      <c r="BP164" s="17">
        <f t="shared" si="313"/>
        <v>0</v>
      </c>
      <c r="BQ164" s="17">
        <f t="shared" si="314"/>
        <v>0</v>
      </c>
      <c r="BR164" s="17">
        <f t="shared" si="315"/>
        <v>0</v>
      </c>
      <c r="BS164" s="17">
        <f t="shared" si="316"/>
        <v>0</v>
      </c>
      <c r="BT164" s="17">
        <f t="shared" si="317"/>
        <v>0</v>
      </c>
      <c r="BU164" s="17">
        <f t="shared" si="318"/>
        <v>0</v>
      </c>
      <c r="BV164" s="17">
        <f t="shared" si="319"/>
        <v>0</v>
      </c>
      <c r="BW164" s="17">
        <f t="shared" si="320"/>
        <v>0</v>
      </c>
      <c r="BX164" s="17">
        <f t="shared" si="321"/>
        <v>0</v>
      </c>
      <c r="BY164" s="17">
        <f t="shared" si="322"/>
        <v>0</v>
      </c>
      <c r="BZ164" s="17">
        <f t="shared" si="323"/>
        <v>0</v>
      </c>
      <c r="CA164" s="17">
        <f t="shared" si="324"/>
        <v>0</v>
      </c>
      <c r="CB164" s="17">
        <f t="shared" si="325"/>
        <v>0</v>
      </c>
      <c r="CC164" s="17">
        <f t="shared" si="326"/>
        <v>0</v>
      </c>
      <c r="CD164" s="17">
        <f t="shared" si="327"/>
        <v>0</v>
      </c>
      <c r="CE164" s="17">
        <f t="shared" si="328"/>
        <v>0</v>
      </c>
      <c r="CF164" s="17">
        <f t="shared" si="329"/>
        <v>0</v>
      </c>
      <c r="CG164" s="17">
        <f t="shared" si="330"/>
        <v>0</v>
      </c>
      <c r="CH164" s="17">
        <f t="shared" si="331"/>
        <v>0</v>
      </c>
      <c r="CI164" s="17">
        <f t="shared" si="332"/>
        <v>0</v>
      </c>
      <c r="CJ164" s="17">
        <f t="shared" si="333"/>
        <v>0</v>
      </c>
      <c r="CK164" s="17">
        <f t="shared" si="334"/>
        <v>0</v>
      </c>
      <c r="CL164" s="17">
        <f t="shared" si="335"/>
        <v>0</v>
      </c>
      <c r="CM164" s="17">
        <f t="shared" si="336"/>
        <v>0</v>
      </c>
      <c r="CN164" s="17">
        <f t="shared" si="337"/>
        <v>0</v>
      </c>
      <c r="CO164" s="17">
        <f t="shared" si="338"/>
        <v>0</v>
      </c>
      <c r="CP164" s="17">
        <f t="shared" si="339"/>
        <v>0</v>
      </c>
      <c r="CQ164" s="17">
        <f t="shared" si="340"/>
        <v>0</v>
      </c>
      <c r="CR164" s="17">
        <f t="shared" si="341"/>
        <v>0</v>
      </c>
      <c r="CS164" s="17">
        <f t="shared" si="342"/>
        <v>0</v>
      </c>
      <c r="CT164" s="17">
        <f t="shared" si="343"/>
        <v>0</v>
      </c>
      <c r="CU164" s="17">
        <f t="shared" si="344"/>
        <v>0</v>
      </c>
      <c r="CV164" s="17">
        <f t="shared" si="345"/>
        <v>0</v>
      </c>
      <c r="CW164" s="17">
        <f t="shared" si="346"/>
        <v>0</v>
      </c>
      <c r="CX164" s="17">
        <f t="shared" si="347"/>
        <v>0</v>
      </c>
      <c r="CY164" s="17">
        <f t="shared" si="348"/>
        <v>0</v>
      </c>
      <c r="CZ164" s="17">
        <f t="shared" si="349"/>
        <v>0</v>
      </c>
      <c r="DA164" s="17">
        <f t="shared" si="350"/>
        <v>0</v>
      </c>
      <c r="DB164" s="17">
        <f t="shared" si="351"/>
        <v>0</v>
      </c>
      <c r="DC164" s="17">
        <f t="shared" si="352"/>
        <v>0</v>
      </c>
      <c r="DD164" s="17">
        <f t="shared" si="353"/>
        <v>0</v>
      </c>
      <c r="DE164" s="17">
        <f t="shared" si="354"/>
        <v>0</v>
      </c>
      <c r="DF164" s="17">
        <f t="shared" si="355"/>
        <v>0</v>
      </c>
      <c r="DG164" s="17">
        <f t="shared" si="356"/>
        <v>0</v>
      </c>
      <c r="DH164" s="17">
        <f t="shared" si="357"/>
        <v>0</v>
      </c>
      <c r="DI164" s="17">
        <f t="shared" si="358"/>
        <v>0</v>
      </c>
      <c r="DJ164" s="17">
        <f t="shared" si="359"/>
        <v>0</v>
      </c>
      <c r="DK164" s="17">
        <f t="shared" si="360"/>
        <v>0</v>
      </c>
      <c r="DL164" s="17">
        <f t="shared" si="361"/>
        <v>0</v>
      </c>
      <c r="DM164" s="17">
        <f t="shared" si="362"/>
        <v>0</v>
      </c>
      <c r="DN164" s="17">
        <f t="shared" si="363"/>
        <v>0</v>
      </c>
      <c r="DO164" s="17">
        <f t="shared" si="364"/>
        <v>0</v>
      </c>
      <c r="DP164" s="17">
        <f t="shared" si="365"/>
        <v>0</v>
      </c>
      <c r="DQ164" s="17">
        <f t="shared" si="366"/>
        <v>0</v>
      </c>
      <c r="DR164" s="17">
        <f t="shared" si="367"/>
        <v>0</v>
      </c>
      <c r="DS164" s="17">
        <f t="shared" si="368"/>
        <v>0</v>
      </c>
      <c r="DT164" s="17">
        <f t="shared" si="369"/>
        <v>0</v>
      </c>
      <c r="DU164" s="17">
        <f t="shared" si="370"/>
        <v>0</v>
      </c>
      <c r="DV164" s="17">
        <f t="shared" si="371"/>
        <v>0</v>
      </c>
      <c r="DW164" s="17">
        <f t="shared" si="372"/>
        <v>0</v>
      </c>
      <c r="DX164" s="17">
        <f t="shared" si="373"/>
        <v>0</v>
      </c>
      <c r="DY164" s="17">
        <f t="shared" si="374"/>
        <v>0</v>
      </c>
      <c r="DZ164" s="17">
        <f t="shared" si="375"/>
        <v>0</v>
      </c>
      <c r="EA164" s="17">
        <f t="shared" si="376"/>
        <v>0</v>
      </c>
      <c r="EB164" s="17">
        <f t="shared" si="377"/>
        <v>0</v>
      </c>
      <c r="EC164" s="17">
        <f t="shared" si="378"/>
        <v>0</v>
      </c>
      <c r="ED164" s="17">
        <f t="shared" si="379"/>
        <v>0</v>
      </c>
      <c r="EE164" s="17">
        <f t="shared" si="380"/>
        <v>0</v>
      </c>
      <c r="EF164" s="17">
        <f t="shared" si="381"/>
        <v>0</v>
      </c>
      <c r="EG164" s="17">
        <f t="shared" si="382"/>
        <v>0</v>
      </c>
      <c r="EH164" s="17">
        <f t="shared" si="383"/>
        <v>0</v>
      </c>
      <c r="EI164" s="17">
        <f t="shared" si="384"/>
        <v>0</v>
      </c>
      <c r="EJ164" s="17">
        <f t="shared" si="385"/>
        <v>0</v>
      </c>
      <c r="EK164" s="17">
        <f t="shared" si="386"/>
        <v>0</v>
      </c>
      <c r="EL164" s="17">
        <f t="shared" si="387"/>
        <v>0</v>
      </c>
      <c r="EM164" s="17">
        <f t="shared" si="388"/>
        <v>0</v>
      </c>
      <c r="EN164" s="17">
        <f t="shared" si="389"/>
        <v>0</v>
      </c>
      <c r="EO164" s="17">
        <f t="shared" si="390"/>
        <v>0</v>
      </c>
      <c r="EP164" s="17">
        <f t="shared" si="391"/>
        <v>0</v>
      </c>
      <c r="EQ164" s="17">
        <f t="shared" si="392"/>
        <v>0</v>
      </c>
      <c r="ER164" s="17">
        <f t="shared" si="393"/>
        <v>0</v>
      </c>
      <c r="ES164" s="17">
        <f t="shared" si="394"/>
        <v>0</v>
      </c>
      <c r="ET164" s="17">
        <f t="shared" si="395"/>
        <v>0</v>
      </c>
      <c r="EU164" s="17">
        <f t="shared" si="396"/>
        <v>0</v>
      </c>
      <c r="EV164" s="17">
        <f t="shared" si="397"/>
        <v>0</v>
      </c>
      <c r="EW164" s="17">
        <f t="shared" si="398"/>
        <v>0</v>
      </c>
      <c r="EX164" s="17">
        <f t="shared" si="399"/>
        <v>0</v>
      </c>
      <c r="EY164" s="17">
        <f t="shared" si="400"/>
        <v>0</v>
      </c>
      <c r="EZ164" s="17">
        <f t="shared" si="401"/>
        <v>0</v>
      </c>
      <c r="FA164" s="17">
        <f t="shared" si="402"/>
        <v>0</v>
      </c>
      <c r="FB164" s="17">
        <f t="shared" si="403"/>
        <v>0</v>
      </c>
      <c r="FC164" s="17">
        <f t="shared" si="404"/>
        <v>0</v>
      </c>
      <c r="FD164" s="17">
        <f t="shared" si="405"/>
        <v>0</v>
      </c>
    </row>
    <row r="165" spans="1:160" x14ac:dyDescent="0.25">
      <c r="A165">
        <v>159</v>
      </c>
      <c r="X165">
        <f t="shared" si="273"/>
        <v>0</v>
      </c>
      <c r="Y165">
        <f t="shared" si="271"/>
        <v>0</v>
      </c>
      <c r="Z165">
        <f t="shared" si="274"/>
        <v>0</v>
      </c>
      <c r="AA165">
        <f t="shared" si="275"/>
        <v>0</v>
      </c>
      <c r="AB165">
        <f t="shared" si="276"/>
        <v>0</v>
      </c>
      <c r="AC165">
        <f t="shared" si="277"/>
        <v>0</v>
      </c>
      <c r="AD165">
        <f t="shared" si="278"/>
        <v>0</v>
      </c>
      <c r="AE165">
        <f t="shared" si="279"/>
        <v>0</v>
      </c>
      <c r="AF165">
        <f t="shared" si="280"/>
        <v>0</v>
      </c>
      <c r="AG165">
        <f t="shared" si="281"/>
        <v>0</v>
      </c>
      <c r="AH165">
        <f t="shared" si="282"/>
        <v>0</v>
      </c>
      <c r="AI165">
        <f t="shared" si="283"/>
        <v>0</v>
      </c>
      <c r="AJ165">
        <f t="shared" si="284"/>
        <v>0</v>
      </c>
      <c r="AK165">
        <f t="shared" si="285"/>
        <v>0</v>
      </c>
      <c r="AL165">
        <f t="shared" si="272"/>
        <v>0</v>
      </c>
      <c r="AN165" s="17">
        <f t="shared" si="286"/>
        <v>0</v>
      </c>
      <c r="AO165" s="17">
        <f t="shared" si="287"/>
        <v>0</v>
      </c>
      <c r="AP165" s="17">
        <f t="shared" si="288"/>
        <v>0</v>
      </c>
      <c r="AQ165" s="17">
        <f t="shared" si="289"/>
        <v>0</v>
      </c>
      <c r="AR165" s="17">
        <f t="shared" si="290"/>
        <v>0</v>
      </c>
      <c r="AS165" s="17">
        <f t="shared" si="291"/>
        <v>0</v>
      </c>
      <c r="AT165" s="17">
        <f t="shared" si="292"/>
        <v>0</v>
      </c>
      <c r="AU165" s="17">
        <f t="shared" si="293"/>
        <v>0</v>
      </c>
      <c r="AW165" s="17">
        <f t="shared" si="294"/>
        <v>0</v>
      </c>
      <c r="AX165" s="17">
        <f t="shared" si="295"/>
        <v>0</v>
      </c>
      <c r="AY165" s="17">
        <f t="shared" si="296"/>
        <v>0</v>
      </c>
      <c r="AZ165" s="17">
        <f t="shared" si="297"/>
        <v>0</v>
      </c>
      <c r="BA165" s="17">
        <f t="shared" si="298"/>
        <v>0</v>
      </c>
      <c r="BB165" s="17">
        <f t="shared" si="299"/>
        <v>0</v>
      </c>
      <c r="BC165" s="17">
        <f t="shared" si="300"/>
        <v>0</v>
      </c>
      <c r="BD165" s="17">
        <f t="shared" si="301"/>
        <v>0</v>
      </c>
      <c r="BE165" s="17">
        <f t="shared" si="302"/>
        <v>0</v>
      </c>
      <c r="BF165" s="17">
        <f t="shared" si="303"/>
        <v>0</v>
      </c>
      <c r="BG165" s="17">
        <f t="shared" si="304"/>
        <v>0</v>
      </c>
      <c r="BH165" s="17">
        <f t="shared" si="305"/>
        <v>0</v>
      </c>
      <c r="BI165" s="17">
        <f t="shared" si="306"/>
        <v>0</v>
      </c>
      <c r="BJ165" s="17">
        <f t="shared" si="307"/>
        <v>0</v>
      </c>
      <c r="BK165" s="17">
        <f t="shared" si="308"/>
        <v>0</v>
      </c>
      <c r="BL165" s="17">
        <f t="shared" si="309"/>
        <v>0</v>
      </c>
      <c r="BM165" s="17">
        <f t="shared" si="310"/>
        <v>0</v>
      </c>
      <c r="BN165" s="17">
        <f t="shared" si="311"/>
        <v>0</v>
      </c>
      <c r="BO165" s="17">
        <f t="shared" si="312"/>
        <v>0</v>
      </c>
      <c r="BP165" s="17">
        <f t="shared" si="313"/>
        <v>0</v>
      </c>
      <c r="BQ165" s="17">
        <f t="shared" si="314"/>
        <v>0</v>
      </c>
      <c r="BR165" s="17">
        <f t="shared" si="315"/>
        <v>0</v>
      </c>
      <c r="BS165" s="17">
        <f t="shared" si="316"/>
        <v>0</v>
      </c>
      <c r="BT165" s="17">
        <f t="shared" si="317"/>
        <v>0</v>
      </c>
      <c r="BU165" s="17">
        <f t="shared" si="318"/>
        <v>0</v>
      </c>
      <c r="BV165" s="17">
        <f t="shared" si="319"/>
        <v>0</v>
      </c>
      <c r="BW165" s="17">
        <f t="shared" si="320"/>
        <v>0</v>
      </c>
      <c r="BX165" s="17">
        <f t="shared" si="321"/>
        <v>0</v>
      </c>
      <c r="BY165" s="17">
        <f t="shared" si="322"/>
        <v>0</v>
      </c>
      <c r="BZ165" s="17">
        <f t="shared" si="323"/>
        <v>0</v>
      </c>
      <c r="CA165" s="17">
        <f t="shared" si="324"/>
        <v>0</v>
      </c>
      <c r="CB165" s="17">
        <f t="shared" si="325"/>
        <v>0</v>
      </c>
      <c r="CC165" s="17">
        <f t="shared" si="326"/>
        <v>0</v>
      </c>
      <c r="CD165" s="17">
        <f t="shared" si="327"/>
        <v>0</v>
      </c>
      <c r="CE165" s="17">
        <f t="shared" si="328"/>
        <v>0</v>
      </c>
      <c r="CF165" s="17">
        <f t="shared" si="329"/>
        <v>0</v>
      </c>
      <c r="CG165" s="17">
        <f t="shared" si="330"/>
        <v>0</v>
      </c>
      <c r="CH165" s="17">
        <f t="shared" si="331"/>
        <v>0</v>
      </c>
      <c r="CI165" s="17">
        <f t="shared" si="332"/>
        <v>0</v>
      </c>
      <c r="CJ165" s="17">
        <f t="shared" si="333"/>
        <v>0</v>
      </c>
      <c r="CK165" s="17">
        <f t="shared" si="334"/>
        <v>0</v>
      </c>
      <c r="CL165" s="17">
        <f t="shared" si="335"/>
        <v>0</v>
      </c>
      <c r="CM165" s="17">
        <f t="shared" si="336"/>
        <v>0</v>
      </c>
      <c r="CN165" s="17">
        <f t="shared" si="337"/>
        <v>0</v>
      </c>
      <c r="CO165" s="17">
        <f t="shared" si="338"/>
        <v>0</v>
      </c>
      <c r="CP165" s="17">
        <f t="shared" si="339"/>
        <v>0</v>
      </c>
      <c r="CQ165" s="17">
        <f t="shared" si="340"/>
        <v>0</v>
      </c>
      <c r="CR165" s="17">
        <f t="shared" si="341"/>
        <v>0</v>
      </c>
      <c r="CS165" s="17">
        <f t="shared" si="342"/>
        <v>0</v>
      </c>
      <c r="CT165" s="17">
        <f t="shared" si="343"/>
        <v>0</v>
      </c>
      <c r="CU165" s="17">
        <f t="shared" si="344"/>
        <v>0</v>
      </c>
      <c r="CV165" s="17">
        <f t="shared" si="345"/>
        <v>0</v>
      </c>
      <c r="CW165" s="17">
        <f t="shared" si="346"/>
        <v>0</v>
      </c>
      <c r="CX165" s="17">
        <f t="shared" si="347"/>
        <v>0</v>
      </c>
      <c r="CY165" s="17">
        <f t="shared" si="348"/>
        <v>0</v>
      </c>
      <c r="CZ165" s="17">
        <f t="shared" si="349"/>
        <v>0</v>
      </c>
      <c r="DA165" s="17">
        <f t="shared" si="350"/>
        <v>0</v>
      </c>
      <c r="DB165" s="17">
        <f t="shared" si="351"/>
        <v>0</v>
      </c>
      <c r="DC165" s="17">
        <f t="shared" si="352"/>
        <v>0</v>
      </c>
      <c r="DD165" s="17">
        <f t="shared" si="353"/>
        <v>0</v>
      </c>
      <c r="DE165" s="17">
        <f t="shared" si="354"/>
        <v>0</v>
      </c>
      <c r="DF165" s="17">
        <f t="shared" si="355"/>
        <v>0</v>
      </c>
      <c r="DG165" s="17">
        <f t="shared" si="356"/>
        <v>0</v>
      </c>
      <c r="DH165" s="17">
        <f t="shared" si="357"/>
        <v>0</v>
      </c>
      <c r="DI165" s="17">
        <f t="shared" si="358"/>
        <v>0</v>
      </c>
      <c r="DJ165" s="17">
        <f t="shared" si="359"/>
        <v>0</v>
      </c>
      <c r="DK165" s="17">
        <f t="shared" si="360"/>
        <v>0</v>
      </c>
      <c r="DL165" s="17">
        <f t="shared" si="361"/>
        <v>0</v>
      </c>
      <c r="DM165" s="17">
        <f t="shared" si="362"/>
        <v>0</v>
      </c>
      <c r="DN165" s="17">
        <f t="shared" si="363"/>
        <v>0</v>
      </c>
      <c r="DO165" s="17">
        <f t="shared" si="364"/>
        <v>0</v>
      </c>
      <c r="DP165" s="17">
        <f t="shared" si="365"/>
        <v>0</v>
      </c>
      <c r="DQ165" s="17">
        <f t="shared" si="366"/>
        <v>0</v>
      </c>
      <c r="DR165" s="17">
        <f t="shared" si="367"/>
        <v>0</v>
      </c>
      <c r="DS165" s="17">
        <f t="shared" si="368"/>
        <v>0</v>
      </c>
      <c r="DT165" s="17">
        <f t="shared" si="369"/>
        <v>0</v>
      </c>
      <c r="DU165" s="17">
        <f t="shared" si="370"/>
        <v>0</v>
      </c>
      <c r="DV165" s="17">
        <f t="shared" si="371"/>
        <v>0</v>
      </c>
      <c r="DW165" s="17">
        <f t="shared" si="372"/>
        <v>0</v>
      </c>
      <c r="DX165" s="17">
        <f t="shared" si="373"/>
        <v>0</v>
      </c>
      <c r="DY165" s="17">
        <f t="shared" si="374"/>
        <v>0</v>
      </c>
      <c r="DZ165" s="17">
        <f t="shared" si="375"/>
        <v>0</v>
      </c>
      <c r="EA165" s="17">
        <f t="shared" si="376"/>
        <v>0</v>
      </c>
      <c r="EB165" s="17">
        <f t="shared" si="377"/>
        <v>0</v>
      </c>
      <c r="EC165" s="17">
        <f t="shared" si="378"/>
        <v>0</v>
      </c>
      <c r="ED165" s="17">
        <f t="shared" si="379"/>
        <v>0</v>
      </c>
      <c r="EE165" s="17">
        <f t="shared" si="380"/>
        <v>0</v>
      </c>
      <c r="EF165" s="17">
        <f t="shared" si="381"/>
        <v>0</v>
      </c>
      <c r="EG165" s="17">
        <f t="shared" si="382"/>
        <v>0</v>
      </c>
      <c r="EH165" s="17">
        <f t="shared" si="383"/>
        <v>0</v>
      </c>
      <c r="EI165" s="17">
        <f t="shared" si="384"/>
        <v>0</v>
      </c>
      <c r="EJ165" s="17">
        <f t="shared" si="385"/>
        <v>0</v>
      </c>
      <c r="EK165" s="17">
        <f t="shared" si="386"/>
        <v>0</v>
      </c>
      <c r="EL165" s="17">
        <f t="shared" si="387"/>
        <v>0</v>
      </c>
      <c r="EM165" s="17">
        <f t="shared" si="388"/>
        <v>0</v>
      </c>
      <c r="EN165" s="17">
        <f t="shared" si="389"/>
        <v>0</v>
      </c>
      <c r="EO165" s="17">
        <f t="shared" si="390"/>
        <v>0</v>
      </c>
      <c r="EP165" s="17">
        <f t="shared" si="391"/>
        <v>0</v>
      </c>
      <c r="EQ165" s="17">
        <f t="shared" si="392"/>
        <v>0</v>
      </c>
      <c r="ER165" s="17">
        <f t="shared" si="393"/>
        <v>0</v>
      </c>
      <c r="ES165" s="17">
        <f t="shared" si="394"/>
        <v>0</v>
      </c>
      <c r="ET165" s="17">
        <f t="shared" si="395"/>
        <v>0</v>
      </c>
      <c r="EU165" s="17">
        <f t="shared" si="396"/>
        <v>0</v>
      </c>
      <c r="EV165" s="17">
        <f t="shared" si="397"/>
        <v>0</v>
      </c>
      <c r="EW165" s="17">
        <f t="shared" si="398"/>
        <v>0</v>
      </c>
      <c r="EX165" s="17">
        <f t="shared" si="399"/>
        <v>0</v>
      </c>
      <c r="EY165" s="17">
        <f t="shared" si="400"/>
        <v>0</v>
      </c>
      <c r="EZ165" s="17">
        <f t="shared" si="401"/>
        <v>0</v>
      </c>
      <c r="FA165" s="17">
        <f t="shared" si="402"/>
        <v>0</v>
      </c>
      <c r="FB165" s="17">
        <f t="shared" si="403"/>
        <v>0</v>
      </c>
      <c r="FC165" s="17">
        <f t="shared" si="404"/>
        <v>0</v>
      </c>
      <c r="FD165" s="17">
        <f t="shared" si="405"/>
        <v>0</v>
      </c>
    </row>
    <row r="166" spans="1:160" x14ac:dyDescent="0.25">
      <c r="A166">
        <v>160</v>
      </c>
      <c r="X166">
        <f t="shared" si="273"/>
        <v>0</v>
      </c>
      <c r="Y166">
        <f t="shared" si="271"/>
        <v>0</v>
      </c>
      <c r="Z166">
        <f t="shared" si="274"/>
        <v>0</v>
      </c>
      <c r="AA166">
        <f t="shared" si="275"/>
        <v>0</v>
      </c>
      <c r="AB166">
        <f t="shared" si="276"/>
        <v>0</v>
      </c>
      <c r="AC166">
        <f t="shared" si="277"/>
        <v>0</v>
      </c>
      <c r="AD166">
        <f t="shared" si="278"/>
        <v>0</v>
      </c>
      <c r="AE166">
        <f t="shared" si="279"/>
        <v>0</v>
      </c>
      <c r="AF166">
        <f t="shared" si="280"/>
        <v>0</v>
      </c>
      <c r="AG166">
        <f t="shared" si="281"/>
        <v>0</v>
      </c>
      <c r="AH166">
        <f t="shared" si="282"/>
        <v>0</v>
      </c>
      <c r="AI166">
        <f t="shared" si="283"/>
        <v>0</v>
      </c>
      <c r="AJ166">
        <f t="shared" si="284"/>
        <v>0</v>
      </c>
      <c r="AK166">
        <f t="shared" si="285"/>
        <v>0</v>
      </c>
      <c r="AL166">
        <f t="shared" si="272"/>
        <v>0</v>
      </c>
      <c r="AN166" s="17">
        <f t="shared" si="286"/>
        <v>0</v>
      </c>
      <c r="AO166" s="17">
        <f t="shared" si="287"/>
        <v>0</v>
      </c>
      <c r="AP166" s="17">
        <f t="shared" si="288"/>
        <v>0</v>
      </c>
      <c r="AQ166" s="17">
        <f t="shared" si="289"/>
        <v>0</v>
      </c>
      <c r="AR166" s="17">
        <f t="shared" si="290"/>
        <v>0</v>
      </c>
      <c r="AS166" s="17">
        <f t="shared" si="291"/>
        <v>0</v>
      </c>
      <c r="AT166" s="17">
        <f t="shared" si="292"/>
        <v>0</v>
      </c>
      <c r="AU166" s="17">
        <f t="shared" si="293"/>
        <v>0</v>
      </c>
      <c r="AW166" s="17">
        <f t="shared" si="294"/>
        <v>0</v>
      </c>
      <c r="AX166" s="17">
        <f t="shared" si="295"/>
        <v>0</v>
      </c>
      <c r="AY166" s="17">
        <f t="shared" si="296"/>
        <v>0</v>
      </c>
      <c r="AZ166" s="17">
        <f t="shared" si="297"/>
        <v>0</v>
      </c>
      <c r="BA166" s="17">
        <f t="shared" si="298"/>
        <v>0</v>
      </c>
      <c r="BB166" s="17">
        <f t="shared" si="299"/>
        <v>0</v>
      </c>
      <c r="BC166" s="17">
        <f t="shared" si="300"/>
        <v>0</v>
      </c>
      <c r="BD166" s="17">
        <f t="shared" si="301"/>
        <v>0</v>
      </c>
      <c r="BE166" s="17">
        <f t="shared" si="302"/>
        <v>0</v>
      </c>
      <c r="BF166" s="17">
        <f t="shared" si="303"/>
        <v>0</v>
      </c>
      <c r="BG166" s="17">
        <f t="shared" si="304"/>
        <v>0</v>
      </c>
      <c r="BH166" s="17">
        <f t="shared" si="305"/>
        <v>0</v>
      </c>
      <c r="BI166" s="17">
        <f t="shared" si="306"/>
        <v>0</v>
      </c>
      <c r="BJ166" s="17">
        <f t="shared" si="307"/>
        <v>0</v>
      </c>
      <c r="BK166" s="17">
        <f t="shared" si="308"/>
        <v>0</v>
      </c>
      <c r="BL166" s="17">
        <f t="shared" si="309"/>
        <v>0</v>
      </c>
      <c r="BM166" s="17">
        <f t="shared" si="310"/>
        <v>0</v>
      </c>
      <c r="BN166" s="17">
        <f t="shared" si="311"/>
        <v>0</v>
      </c>
      <c r="BO166" s="17">
        <f t="shared" si="312"/>
        <v>0</v>
      </c>
      <c r="BP166" s="17">
        <f t="shared" si="313"/>
        <v>0</v>
      </c>
      <c r="BQ166" s="17">
        <f t="shared" si="314"/>
        <v>0</v>
      </c>
      <c r="BR166" s="17">
        <f t="shared" si="315"/>
        <v>0</v>
      </c>
      <c r="BS166" s="17">
        <f t="shared" si="316"/>
        <v>0</v>
      </c>
      <c r="BT166" s="17">
        <f t="shared" si="317"/>
        <v>0</v>
      </c>
      <c r="BU166" s="17">
        <f t="shared" si="318"/>
        <v>0</v>
      </c>
      <c r="BV166" s="17">
        <f t="shared" si="319"/>
        <v>0</v>
      </c>
      <c r="BW166" s="17">
        <f t="shared" si="320"/>
        <v>0</v>
      </c>
      <c r="BX166" s="17">
        <f t="shared" si="321"/>
        <v>0</v>
      </c>
      <c r="BY166" s="17">
        <f t="shared" si="322"/>
        <v>0</v>
      </c>
      <c r="BZ166" s="17">
        <f t="shared" si="323"/>
        <v>0</v>
      </c>
      <c r="CA166" s="17">
        <f t="shared" si="324"/>
        <v>0</v>
      </c>
      <c r="CB166" s="17">
        <f t="shared" si="325"/>
        <v>0</v>
      </c>
      <c r="CC166" s="17">
        <f t="shared" si="326"/>
        <v>0</v>
      </c>
      <c r="CD166" s="17">
        <f t="shared" si="327"/>
        <v>0</v>
      </c>
      <c r="CE166" s="17">
        <f t="shared" si="328"/>
        <v>0</v>
      </c>
      <c r="CF166" s="17">
        <f t="shared" si="329"/>
        <v>0</v>
      </c>
      <c r="CG166" s="17">
        <f t="shared" si="330"/>
        <v>0</v>
      </c>
      <c r="CH166" s="17">
        <f t="shared" si="331"/>
        <v>0</v>
      </c>
      <c r="CI166" s="17">
        <f t="shared" si="332"/>
        <v>0</v>
      </c>
      <c r="CJ166" s="17">
        <f t="shared" si="333"/>
        <v>0</v>
      </c>
      <c r="CK166" s="17">
        <f t="shared" si="334"/>
        <v>0</v>
      </c>
      <c r="CL166" s="17">
        <f t="shared" si="335"/>
        <v>0</v>
      </c>
      <c r="CM166" s="17">
        <f t="shared" si="336"/>
        <v>0</v>
      </c>
      <c r="CN166" s="17">
        <f t="shared" si="337"/>
        <v>0</v>
      </c>
      <c r="CO166" s="17">
        <f t="shared" si="338"/>
        <v>0</v>
      </c>
      <c r="CP166" s="17">
        <f t="shared" si="339"/>
        <v>0</v>
      </c>
      <c r="CQ166" s="17">
        <f t="shared" si="340"/>
        <v>0</v>
      </c>
      <c r="CR166" s="17">
        <f t="shared" si="341"/>
        <v>0</v>
      </c>
      <c r="CS166" s="17">
        <f t="shared" si="342"/>
        <v>0</v>
      </c>
      <c r="CT166" s="17">
        <f t="shared" si="343"/>
        <v>0</v>
      </c>
      <c r="CU166" s="17">
        <f t="shared" si="344"/>
        <v>0</v>
      </c>
      <c r="CV166" s="17">
        <f t="shared" si="345"/>
        <v>0</v>
      </c>
      <c r="CW166" s="17">
        <f t="shared" si="346"/>
        <v>0</v>
      </c>
      <c r="CX166" s="17">
        <f t="shared" si="347"/>
        <v>0</v>
      </c>
      <c r="CY166" s="17">
        <f t="shared" si="348"/>
        <v>0</v>
      </c>
      <c r="CZ166" s="17">
        <f t="shared" si="349"/>
        <v>0</v>
      </c>
      <c r="DA166" s="17">
        <f t="shared" si="350"/>
        <v>0</v>
      </c>
      <c r="DB166" s="17">
        <f t="shared" si="351"/>
        <v>0</v>
      </c>
      <c r="DC166" s="17">
        <f t="shared" si="352"/>
        <v>0</v>
      </c>
      <c r="DD166" s="17">
        <f t="shared" si="353"/>
        <v>0</v>
      </c>
      <c r="DE166" s="17">
        <f t="shared" si="354"/>
        <v>0</v>
      </c>
      <c r="DF166" s="17">
        <f t="shared" si="355"/>
        <v>0</v>
      </c>
      <c r="DG166" s="17">
        <f t="shared" si="356"/>
        <v>0</v>
      </c>
      <c r="DH166" s="17">
        <f t="shared" si="357"/>
        <v>0</v>
      </c>
      <c r="DI166" s="17">
        <f t="shared" si="358"/>
        <v>0</v>
      </c>
      <c r="DJ166" s="17">
        <f t="shared" si="359"/>
        <v>0</v>
      </c>
      <c r="DK166" s="17">
        <f t="shared" si="360"/>
        <v>0</v>
      </c>
      <c r="DL166" s="17">
        <f t="shared" si="361"/>
        <v>0</v>
      </c>
      <c r="DM166" s="17">
        <f t="shared" si="362"/>
        <v>0</v>
      </c>
      <c r="DN166" s="17">
        <f t="shared" si="363"/>
        <v>0</v>
      </c>
      <c r="DO166" s="17">
        <f t="shared" si="364"/>
        <v>0</v>
      </c>
      <c r="DP166" s="17">
        <f t="shared" si="365"/>
        <v>0</v>
      </c>
      <c r="DQ166" s="17">
        <f t="shared" si="366"/>
        <v>0</v>
      </c>
      <c r="DR166" s="17">
        <f t="shared" si="367"/>
        <v>0</v>
      </c>
      <c r="DS166" s="17">
        <f t="shared" si="368"/>
        <v>0</v>
      </c>
      <c r="DT166" s="17">
        <f t="shared" si="369"/>
        <v>0</v>
      </c>
      <c r="DU166" s="17">
        <f t="shared" si="370"/>
        <v>0</v>
      </c>
      <c r="DV166" s="17">
        <f t="shared" si="371"/>
        <v>0</v>
      </c>
      <c r="DW166" s="17">
        <f t="shared" si="372"/>
        <v>0</v>
      </c>
      <c r="DX166" s="17">
        <f t="shared" si="373"/>
        <v>0</v>
      </c>
      <c r="DY166" s="17">
        <f t="shared" si="374"/>
        <v>0</v>
      </c>
      <c r="DZ166" s="17">
        <f t="shared" si="375"/>
        <v>0</v>
      </c>
      <c r="EA166" s="17">
        <f t="shared" si="376"/>
        <v>0</v>
      </c>
      <c r="EB166" s="17">
        <f t="shared" si="377"/>
        <v>0</v>
      </c>
      <c r="EC166" s="17">
        <f t="shared" si="378"/>
        <v>0</v>
      </c>
      <c r="ED166" s="17">
        <f t="shared" si="379"/>
        <v>0</v>
      </c>
      <c r="EE166" s="17">
        <f t="shared" si="380"/>
        <v>0</v>
      </c>
      <c r="EF166" s="17">
        <f t="shared" si="381"/>
        <v>0</v>
      </c>
      <c r="EG166" s="17">
        <f t="shared" si="382"/>
        <v>0</v>
      </c>
      <c r="EH166" s="17">
        <f t="shared" si="383"/>
        <v>0</v>
      </c>
      <c r="EI166" s="17">
        <f t="shared" si="384"/>
        <v>0</v>
      </c>
      <c r="EJ166" s="17">
        <f t="shared" si="385"/>
        <v>0</v>
      </c>
      <c r="EK166" s="17">
        <f t="shared" si="386"/>
        <v>0</v>
      </c>
      <c r="EL166" s="17">
        <f t="shared" si="387"/>
        <v>0</v>
      </c>
      <c r="EM166" s="17">
        <f t="shared" si="388"/>
        <v>0</v>
      </c>
      <c r="EN166" s="17">
        <f t="shared" si="389"/>
        <v>0</v>
      </c>
      <c r="EO166" s="17">
        <f t="shared" si="390"/>
        <v>0</v>
      </c>
      <c r="EP166" s="17">
        <f t="shared" si="391"/>
        <v>0</v>
      </c>
      <c r="EQ166" s="17">
        <f t="shared" si="392"/>
        <v>0</v>
      </c>
      <c r="ER166" s="17">
        <f t="shared" si="393"/>
        <v>0</v>
      </c>
      <c r="ES166" s="17">
        <f t="shared" si="394"/>
        <v>0</v>
      </c>
      <c r="ET166" s="17">
        <f t="shared" si="395"/>
        <v>0</v>
      </c>
      <c r="EU166" s="17">
        <f t="shared" si="396"/>
        <v>0</v>
      </c>
      <c r="EV166" s="17">
        <f t="shared" si="397"/>
        <v>0</v>
      </c>
      <c r="EW166" s="17">
        <f t="shared" si="398"/>
        <v>0</v>
      </c>
      <c r="EX166" s="17">
        <f t="shared" si="399"/>
        <v>0</v>
      </c>
      <c r="EY166" s="17">
        <f t="shared" si="400"/>
        <v>0</v>
      </c>
      <c r="EZ166" s="17">
        <f t="shared" si="401"/>
        <v>0</v>
      </c>
      <c r="FA166" s="17">
        <f t="shared" si="402"/>
        <v>0</v>
      </c>
      <c r="FB166" s="17">
        <f t="shared" si="403"/>
        <v>0</v>
      </c>
      <c r="FC166" s="17">
        <f t="shared" si="404"/>
        <v>0</v>
      </c>
      <c r="FD166" s="17">
        <f t="shared" si="405"/>
        <v>0</v>
      </c>
    </row>
    <row r="167" spans="1:160" x14ac:dyDescent="0.25">
      <c r="A167">
        <v>161</v>
      </c>
      <c r="X167">
        <f t="shared" si="273"/>
        <v>0</v>
      </c>
      <c r="Y167">
        <f t="shared" si="271"/>
        <v>0</v>
      </c>
      <c r="Z167">
        <f t="shared" si="274"/>
        <v>0</v>
      </c>
      <c r="AA167">
        <f t="shared" si="275"/>
        <v>0</v>
      </c>
      <c r="AB167">
        <f t="shared" si="276"/>
        <v>0</v>
      </c>
      <c r="AC167">
        <f t="shared" si="277"/>
        <v>0</v>
      </c>
      <c r="AD167">
        <f t="shared" si="278"/>
        <v>0</v>
      </c>
      <c r="AE167">
        <f t="shared" si="279"/>
        <v>0</v>
      </c>
      <c r="AF167">
        <f t="shared" si="280"/>
        <v>0</v>
      </c>
      <c r="AG167">
        <f t="shared" si="281"/>
        <v>0</v>
      </c>
      <c r="AH167">
        <f t="shared" si="282"/>
        <v>0</v>
      </c>
      <c r="AI167">
        <f t="shared" si="283"/>
        <v>0</v>
      </c>
      <c r="AJ167">
        <f t="shared" si="284"/>
        <v>0</v>
      </c>
      <c r="AK167">
        <f t="shared" si="285"/>
        <v>0</v>
      </c>
      <c r="AL167">
        <f t="shared" si="272"/>
        <v>0</v>
      </c>
      <c r="AN167" s="17">
        <f t="shared" si="286"/>
        <v>0</v>
      </c>
      <c r="AO167" s="17">
        <f t="shared" si="287"/>
        <v>0</v>
      </c>
      <c r="AP167" s="17">
        <f t="shared" si="288"/>
        <v>0</v>
      </c>
      <c r="AQ167" s="17">
        <f t="shared" si="289"/>
        <v>0</v>
      </c>
      <c r="AR167" s="17">
        <f t="shared" si="290"/>
        <v>0</v>
      </c>
      <c r="AS167" s="17">
        <f t="shared" si="291"/>
        <v>0</v>
      </c>
      <c r="AT167" s="17">
        <f t="shared" si="292"/>
        <v>0</v>
      </c>
      <c r="AU167" s="17">
        <f t="shared" si="293"/>
        <v>0</v>
      </c>
      <c r="AW167" s="17">
        <f t="shared" si="294"/>
        <v>0</v>
      </c>
      <c r="AX167" s="17">
        <f t="shared" si="295"/>
        <v>0</v>
      </c>
      <c r="AY167" s="17">
        <f t="shared" si="296"/>
        <v>0</v>
      </c>
      <c r="AZ167" s="17">
        <f t="shared" si="297"/>
        <v>0</v>
      </c>
      <c r="BA167" s="17">
        <f t="shared" si="298"/>
        <v>0</v>
      </c>
      <c r="BB167" s="17">
        <f t="shared" si="299"/>
        <v>0</v>
      </c>
      <c r="BC167" s="17">
        <f t="shared" si="300"/>
        <v>0</v>
      </c>
      <c r="BD167" s="17">
        <f t="shared" si="301"/>
        <v>0</v>
      </c>
      <c r="BE167" s="17">
        <f t="shared" si="302"/>
        <v>0</v>
      </c>
      <c r="BF167" s="17">
        <f t="shared" si="303"/>
        <v>0</v>
      </c>
      <c r="BG167" s="17">
        <f t="shared" si="304"/>
        <v>0</v>
      </c>
      <c r="BH167" s="17">
        <f t="shared" si="305"/>
        <v>0</v>
      </c>
      <c r="BI167" s="17">
        <f t="shared" si="306"/>
        <v>0</v>
      </c>
      <c r="BJ167" s="17">
        <f t="shared" si="307"/>
        <v>0</v>
      </c>
      <c r="BK167" s="17">
        <f t="shared" si="308"/>
        <v>0</v>
      </c>
      <c r="BL167" s="17">
        <f t="shared" si="309"/>
        <v>0</v>
      </c>
      <c r="BM167" s="17">
        <f t="shared" si="310"/>
        <v>0</v>
      </c>
      <c r="BN167" s="17">
        <f t="shared" si="311"/>
        <v>0</v>
      </c>
      <c r="BO167" s="17">
        <f t="shared" si="312"/>
        <v>0</v>
      </c>
      <c r="BP167" s="17">
        <f t="shared" si="313"/>
        <v>0</v>
      </c>
      <c r="BQ167" s="17">
        <f t="shared" si="314"/>
        <v>0</v>
      </c>
      <c r="BR167" s="17">
        <f t="shared" si="315"/>
        <v>0</v>
      </c>
      <c r="BS167" s="17">
        <f t="shared" si="316"/>
        <v>0</v>
      </c>
      <c r="BT167" s="17">
        <f t="shared" si="317"/>
        <v>0</v>
      </c>
      <c r="BU167" s="17">
        <f t="shared" si="318"/>
        <v>0</v>
      </c>
      <c r="BV167" s="17">
        <f t="shared" si="319"/>
        <v>0</v>
      </c>
      <c r="BW167" s="17">
        <f t="shared" si="320"/>
        <v>0</v>
      </c>
      <c r="BX167" s="17">
        <f t="shared" si="321"/>
        <v>0</v>
      </c>
      <c r="BY167" s="17">
        <f t="shared" si="322"/>
        <v>0</v>
      </c>
      <c r="BZ167" s="17">
        <f t="shared" si="323"/>
        <v>0</v>
      </c>
      <c r="CA167" s="17">
        <f t="shared" si="324"/>
        <v>0</v>
      </c>
      <c r="CB167" s="17">
        <f t="shared" si="325"/>
        <v>0</v>
      </c>
      <c r="CC167" s="17">
        <f t="shared" si="326"/>
        <v>0</v>
      </c>
      <c r="CD167" s="17">
        <f t="shared" si="327"/>
        <v>0</v>
      </c>
      <c r="CE167" s="17">
        <f t="shared" si="328"/>
        <v>0</v>
      </c>
      <c r="CF167" s="17">
        <f t="shared" si="329"/>
        <v>0</v>
      </c>
      <c r="CG167" s="17">
        <f t="shared" si="330"/>
        <v>0</v>
      </c>
      <c r="CH167" s="17">
        <f t="shared" si="331"/>
        <v>0</v>
      </c>
      <c r="CI167" s="17">
        <f t="shared" si="332"/>
        <v>0</v>
      </c>
      <c r="CJ167" s="17">
        <f t="shared" si="333"/>
        <v>0</v>
      </c>
      <c r="CK167" s="17">
        <f t="shared" si="334"/>
        <v>0</v>
      </c>
      <c r="CL167" s="17">
        <f t="shared" si="335"/>
        <v>0</v>
      </c>
      <c r="CM167" s="17">
        <f t="shared" si="336"/>
        <v>0</v>
      </c>
      <c r="CN167" s="17">
        <f t="shared" si="337"/>
        <v>0</v>
      </c>
      <c r="CO167" s="17">
        <f t="shared" si="338"/>
        <v>0</v>
      </c>
      <c r="CP167" s="17">
        <f t="shared" si="339"/>
        <v>0</v>
      </c>
      <c r="CQ167" s="17">
        <f t="shared" si="340"/>
        <v>0</v>
      </c>
      <c r="CR167" s="17">
        <f t="shared" si="341"/>
        <v>0</v>
      </c>
      <c r="CS167" s="17">
        <f t="shared" si="342"/>
        <v>0</v>
      </c>
      <c r="CT167" s="17">
        <f t="shared" si="343"/>
        <v>0</v>
      </c>
      <c r="CU167" s="17">
        <f t="shared" si="344"/>
        <v>0</v>
      </c>
      <c r="CV167" s="17">
        <f t="shared" si="345"/>
        <v>0</v>
      </c>
      <c r="CW167" s="17">
        <f t="shared" si="346"/>
        <v>0</v>
      </c>
      <c r="CX167" s="17">
        <f t="shared" si="347"/>
        <v>0</v>
      </c>
      <c r="CY167" s="17">
        <f t="shared" si="348"/>
        <v>0</v>
      </c>
      <c r="CZ167" s="17">
        <f t="shared" si="349"/>
        <v>0</v>
      </c>
      <c r="DA167" s="17">
        <f t="shared" si="350"/>
        <v>0</v>
      </c>
      <c r="DB167" s="17">
        <f t="shared" si="351"/>
        <v>0</v>
      </c>
      <c r="DC167" s="17">
        <f t="shared" si="352"/>
        <v>0</v>
      </c>
      <c r="DD167" s="17">
        <f t="shared" si="353"/>
        <v>0</v>
      </c>
      <c r="DE167" s="17">
        <f t="shared" si="354"/>
        <v>0</v>
      </c>
      <c r="DF167" s="17">
        <f t="shared" si="355"/>
        <v>0</v>
      </c>
      <c r="DG167" s="17">
        <f t="shared" si="356"/>
        <v>0</v>
      </c>
      <c r="DH167" s="17">
        <f t="shared" si="357"/>
        <v>0</v>
      </c>
      <c r="DI167" s="17">
        <f t="shared" si="358"/>
        <v>0</v>
      </c>
      <c r="DJ167" s="17">
        <f t="shared" si="359"/>
        <v>0</v>
      </c>
      <c r="DK167" s="17">
        <f t="shared" si="360"/>
        <v>0</v>
      </c>
      <c r="DL167" s="17">
        <f t="shared" si="361"/>
        <v>0</v>
      </c>
      <c r="DM167" s="17">
        <f t="shared" si="362"/>
        <v>0</v>
      </c>
      <c r="DN167" s="17">
        <f t="shared" si="363"/>
        <v>0</v>
      </c>
      <c r="DO167" s="17">
        <f t="shared" si="364"/>
        <v>0</v>
      </c>
      <c r="DP167" s="17">
        <f t="shared" si="365"/>
        <v>0</v>
      </c>
      <c r="DQ167" s="17">
        <f t="shared" si="366"/>
        <v>0</v>
      </c>
      <c r="DR167" s="17">
        <f t="shared" si="367"/>
        <v>0</v>
      </c>
      <c r="DS167" s="17">
        <f t="shared" si="368"/>
        <v>0</v>
      </c>
      <c r="DT167" s="17">
        <f t="shared" si="369"/>
        <v>0</v>
      </c>
      <c r="DU167" s="17">
        <f t="shared" si="370"/>
        <v>0</v>
      </c>
      <c r="DV167" s="17">
        <f t="shared" si="371"/>
        <v>0</v>
      </c>
      <c r="DW167" s="17">
        <f t="shared" si="372"/>
        <v>0</v>
      </c>
      <c r="DX167" s="17">
        <f t="shared" si="373"/>
        <v>0</v>
      </c>
      <c r="DY167" s="17">
        <f t="shared" si="374"/>
        <v>0</v>
      </c>
      <c r="DZ167" s="17">
        <f t="shared" si="375"/>
        <v>0</v>
      </c>
      <c r="EA167" s="17">
        <f t="shared" si="376"/>
        <v>0</v>
      </c>
      <c r="EB167" s="17">
        <f t="shared" si="377"/>
        <v>0</v>
      </c>
      <c r="EC167" s="17">
        <f t="shared" si="378"/>
        <v>0</v>
      </c>
      <c r="ED167" s="17">
        <f t="shared" si="379"/>
        <v>0</v>
      </c>
      <c r="EE167" s="17">
        <f t="shared" si="380"/>
        <v>0</v>
      </c>
      <c r="EF167" s="17">
        <f t="shared" si="381"/>
        <v>0</v>
      </c>
      <c r="EG167" s="17">
        <f t="shared" si="382"/>
        <v>0</v>
      </c>
      <c r="EH167" s="17">
        <f t="shared" si="383"/>
        <v>0</v>
      </c>
      <c r="EI167" s="17">
        <f t="shared" si="384"/>
        <v>0</v>
      </c>
      <c r="EJ167" s="17">
        <f t="shared" si="385"/>
        <v>0</v>
      </c>
      <c r="EK167" s="17">
        <f t="shared" si="386"/>
        <v>0</v>
      </c>
      <c r="EL167" s="17">
        <f t="shared" si="387"/>
        <v>0</v>
      </c>
      <c r="EM167" s="17">
        <f t="shared" si="388"/>
        <v>0</v>
      </c>
      <c r="EN167" s="17">
        <f t="shared" si="389"/>
        <v>0</v>
      </c>
      <c r="EO167" s="17">
        <f t="shared" si="390"/>
        <v>0</v>
      </c>
      <c r="EP167" s="17">
        <f t="shared" si="391"/>
        <v>0</v>
      </c>
      <c r="EQ167" s="17">
        <f t="shared" si="392"/>
        <v>0</v>
      </c>
      <c r="ER167" s="17">
        <f t="shared" si="393"/>
        <v>0</v>
      </c>
      <c r="ES167" s="17">
        <f t="shared" si="394"/>
        <v>0</v>
      </c>
      <c r="ET167" s="17">
        <f t="shared" si="395"/>
        <v>0</v>
      </c>
      <c r="EU167" s="17">
        <f t="shared" si="396"/>
        <v>0</v>
      </c>
      <c r="EV167" s="17">
        <f t="shared" si="397"/>
        <v>0</v>
      </c>
      <c r="EW167" s="17">
        <f t="shared" si="398"/>
        <v>0</v>
      </c>
      <c r="EX167" s="17">
        <f t="shared" si="399"/>
        <v>0</v>
      </c>
      <c r="EY167" s="17">
        <f t="shared" si="400"/>
        <v>0</v>
      </c>
      <c r="EZ167" s="17">
        <f t="shared" si="401"/>
        <v>0</v>
      </c>
      <c r="FA167" s="17">
        <f t="shared" si="402"/>
        <v>0</v>
      </c>
      <c r="FB167" s="17">
        <f t="shared" si="403"/>
        <v>0</v>
      </c>
      <c r="FC167" s="17">
        <f t="shared" si="404"/>
        <v>0</v>
      </c>
      <c r="FD167" s="17">
        <f t="shared" si="405"/>
        <v>0</v>
      </c>
    </row>
    <row r="168" spans="1:160" x14ac:dyDescent="0.25">
      <c r="A168">
        <v>162</v>
      </c>
      <c r="X168">
        <f t="shared" si="273"/>
        <v>0</v>
      </c>
      <c r="Y168">
        <f t="shared" si="271"/>
        <v>0</v>
      </c>
      <c r="Z168">
        <f t="shared" si="274"/>
        <v>0</v>
      </c>
      <c r="AA168">
        <f t="shared" si="275"/>
        <v>0</v>
      </c>
      <c r="AB168">
        <f t="shared" si="276"/>
        <v>0</v>
      </c>
      <c r="AC168">
        <f t="shared" si="277"/>
        <v>0</v>
      </c>
      <c r="AD168">
        <f t="shared" si="278"/>
        <v>0</v>
      </c>
      <c r="AE168">
        <f t="shared" si="279"/>
        <v>0</v>
      </c>
      <c r="AF168">
        <f t="shared" si="280"/>
        <v>0</v>
      </c>
      <c r="AG168">
        <f t="shared" si="281"/>
        <v>0</v>
      </c>
      <c r="AH168">
        <f t="shared" si="282"/>
        <v>0</v>
      </c>
      <c r="AI168">
        <f t="shared" si="283"/>
        <v>0</v>
      </c>
      <c r="AJ168">
        <f t="shared" si="284"/>
        <v>0</v>
      </c>
      <c r="AK168">
        <f t="shared" si="285"/>
        <v>0</v>
      </c>
      <c r="AL168">
        <f t="shared" si="272"/>
        <v>0</v>
      </c>
      <c r="AN168" s="17">
        <f t="shared" si="286"/>
        <v>0</v>
      </c>
      <c r="AO168" s="17">
        <f t="shared" si="287"/>
        <v>0</v>
      </c>
      <c r="AP168" s="17">
        <f t="shared" si="288"/>
        <v>0</v>
      </c>
      <c r="AQ168" s="17">
        <f t="shared" si="289"/>
        <v>0</v>
      </c>
      <c r="AR168" s="17">
        <f t="shared" si="290"/>
        <v>0</v>
      </c>
      <c r="AS168" s="17">
        <f t="shared" si="291"/>
        <v>0</v>
      </c>
      <c r="AT168" s="17">
        <f t="shared" si="292"/>
        <v>0</v>
      </c>
      <c r="AU168" s="17">
        <f t="shared" si="293"/>
        <v>0</v>
      </c>
      <c r="AW168" s="17">
        <f t="shared" si="294"/>
        <v>0</v>
      </c>
      <c r="AX168" s="17">
        <f t="shared" si="295"/>
        <v>0</v>
      </c>
      <c r="AY168" s="17">
        <f t="shared" si="296"/>
        <v>0</v>
      </c>
      <c r="AZ168" s="17">
        <f t="shared" si="297"/>
        <v>0</v>
      </c>
      <c r="BA168" s="17">
        <f t="shared" si="298"/>
        <v>0</v>
      </c>
      <c r="BB168" s="17">
        <f t="shared" si="299"/>
        <v>0</v>
      </c>
      <c r="BC168" s="17">
        <f t="shared" si="300"/>
        <v>0</v>
      </c>
      <c r="BD168" s="17">
        <f t="shared" si="301"/>
        <v>0</v>
      </c>
      <c r="BE168" s="17">
        <f t="shared" si="302"/>
        <v>0</v>
      </c>
      <c r="BF168" s="17">
        <f t="shared" si="303"/>
        <v>0</v>
      </c>
      <c r="BG168" s="17">
        <f t="shared" si="304"/>
        <v>0</v>
      </c>
      <c r="BH168" s="17">
        <f t="shared" si="305"/>
        <v>0</v>
      </c>
      <c r="BI168" s="17">
        <f t="shared" si="306"/>
        <v>0</v>
      </c>
      <c r="BJ168" s="17">
        <f t="shared" si="307"/>
        <v>0</v>
      </c>
      <c r="BK168" s="17">
        <f t="shared" si="308"/>
        <v>0</v>
      </c>
      <c r="BL168" s="17">
        <f t="shared" si="309"/>
        <v>0</v>
      </c>
      <c r="BM168" s="17">
        <f t="shared" si="310"/>
        <v>0</v>
      </c>
      <c r="BN168" s="17">
        <f t="shared" si="311"/>
        <v>0</v>
      </c>
      <c r="BO168" s="17">
        <f t="shared" si="312"/>
        <v>0</v>
      </c>
      <c r="BP168" s="17">
        <f t="shared" si="313"/>
        <v>0</v>
      </c>
      <c r="BQ168" s="17">
        <f t="shared" si="314"/>
        <v>0</v>
      </c>
      <c r="BR168" s="17">
        <f t="shared" si="315"/>
        <v>0</v>
      </c>
      <c r="BS168" s="17">
        <f t="shared" si="316"/>
        <v>0</v>
      </c>
      <c r="BT168" s="17">
        <f t="shared" si="317"/>
        <v>0</v>
      </c>
      <c r="BU168" s="17">
        <f t="shared" si="318"/>
        <v>0</v>
      </c>
      <c r="BV168" s="17">
        <f t="shared" si="319"/>
        <v>0</v>
      </c>
      <c r="BW168" s="17">
        <f t="shared" si="320"/>
        <v>0</v>
      </c>
      <c r="BX168" s="17">
        <f t="shared" si="321"/>
        <v>0</v>
      </c>
      <c r="BY168" s="17">
        <f t="shared" si="322"/>
        <v>0</v>
      </c>
      <c r="BZ168" s="17">
        <f t="shared" si="323"/>
        <v>0</v>
      </c>
      <c r="CA168" s="17">
        <f t="shared" si="324"/>
        <v>0</v>
      </c>
      <c r="CB168" s="17">
        <f t="shared" si="325"/>
        <v>0</v>
      </c>
      <c r="CC168" s="17">
        <f t="shared" si="326"/>
        <v>0</v>
      </c>
      <c r="CD168" s="17">
        <f t="shared" si="327"/>
        <v>0</v>
      </c>
      <c r="CE168" s="17">
        <f t="shared" si="328"/>
        <v>0</v>
      </c>
      <c r="CF168" s="17">
        <f t="shared" si="329"/>
        <v>0</v>
      </c>
      <c r="CG168" s="17">
        <f t="shared" si="330"/>
        <v>0</v>
      </c>
      <c r="CH168" s="17">
        <f t="shared" si="331"/>
        <v>0</v>
      </c>
      <c r="CI168" s="17">
        <f t="shared" si="332"/>
        <v>0</v>
      </c>
      <c r="CJ168" s="17">
        <f t="shared" si="333"/>
        <v>0</v>
      </c>
      <c r="CK168" s="17">
        <f t="shared" si="334"/>
        <v>0</v>
      </c>
      <c r="CL168" s="17">
        <f t="shared" si="335"/>
        <v>0</v>
      </c>
      <c r="CM168" s="17">
        <f t="shared" si="336"/>
        <v>0</v>
      </c>
      <c r="CN168" s="17">
        <f t="shared" si="337"/>
        <v>0</v>
      </c>
      <c r="CO168" s="17">
        <f t="shared" si="338"/>
        <v>0</v>
      </c>
      <c r="CP168" s="17">
        <f t="shared" si="339"/>
        <v>0</v>
      </c>
      <c r="CQ168" s="17">
        <f t="shared" si="340"/>
        <v>0</v>
      </c>
      <c r="CR168" s="17">
        <f t="shared" si="341"/>
        <v>0</v>
      </c>
      <c r="CS168" s="17">
        <f t="shared" si="342"/>
        <v>0</v>
      </c>
      <c r="CT168" s="17">
        <f t="shared" si="343"/>
        <v>0</v>
      </c>
      <c r="CU168" s="17">
        <f t="shared" si="344"/>
        <v>0</v>
      </c>
      <c r="CV168" s="17">
        <f t="shared" si="345"/>
        <v>0</v>
      </c>
      <c r="CW168" s="17">
        <f t="shared" si="346"/>
        <v>0</v>
      </c>
      <c r="CX168" s="17">
        <f t="shared" si="347"/>
        <v>0</v>
      </c>
      <c r="CY168" s="17">
        <f t="shared" si="348"/>
        <v>0</v>
      </c>
      <c r="CZ168" s="17">
        <f t="shared" si="349"/>
        <v>0</v>
      </c>
      <c r="DA168" s="17">
        <f t="shared" si="350"/>
        <v>0</v>
      </c>
      <c r="DB168" s="17">
        <f t="shared" si="351"/>
        <v>0</v>
      </c>
      <c r="DC168" s="17">
        <f t="shared" si="352"/>
        <v>0</v>
      </c>
      <c r="DD168" s="17">
        <f t="shared" si="353"/>
        <v>0</v>
      </c>
      <c r="DE168" s="17">
        <f t="shared" si="354"/>
        <v>0</v>
      </c>
      <c r="DF168" s="17">
        <f t="shared" si="355"/>
        <v>0</v>
      </c>
      <c r="DG168" s="17">
        <f t="shared" si="356"/>
        <v>0</v>
      </c>
      <c r="DH168" s="17">
        <f t="shared" si="357"/>
        <v>0</v>
      </c>
      <c r="DI168" s="17">
        <f t="shared" si="358"/>
        <v>0</v>
      </c>
      <c r="DJ168" s="17">
        <f t="shared" si="359"/>
        <v>0</v>
      </c>
      <c r="DK168" s="17">
        <f t="shared" si="360"/>
        <v>0</v>
      </c>
      <c r="DL168" s="17">
        <f t="shared" si="361"/>
        <v>0</v>
      </c>
      <c r="DM168" s="17">
        <f t="shared" si="362"/>
        <v>0</v>
      </c>
      <c r="DN168" s="17">
        <f t="shared" si="363"/>
        <v>0</v>
      </c>
      <c r="DO168" s="17">
        <f t="shared" si="364"/>
        <v>0</v>
      </c>
      <c r="DP168" s="17">
        <f t="shared" si="365"/>
        <v>0</v>
      </c>
      <c r="DQ168" s="17">
        <f t="shared" si="366"/>
        <v>0</v>
      </c>
      <c r="DR168" s="17">
        <f t="shared" si="367"/>
        <v>0</v>
      </c>
      <c r="DS168" s="17">
        <f t="shared" si="368"/>
        <v>0</v>
      </c>
      <c r="DT168" s="17">
        <f t="shared" si="369"/>
        <v>0</v>
      </c>
      <c r="DU168" s="17">
        <f t="shared" si="370"/>
        <v>0</v>
      </c>
      <c r="DV168" s="17">
        <f t="shared" si="371"/>
        <v>0</v>
      </c>
      <c r="DW168" s="17">
        <f t="shared" si="372"/>
        <v>0</v>
      </c>
      <c r="DX168" s="17">
        <f t="shared" si="373"/>
        <v>0</v>
      </c>
      <c r="DY168" s="17">
        <f t="shared" si="374"/>
        <v>0</v>
      </c>
      <c r="DZ168" s="17">
        <f t="shared" si="375"/>
        <v>0</v>
      </c>
      <c r="EA168" s="17">
        <f t="shared" si="376"/>
        <v>0</v>
      </c>
      <c r="EB168" s="17">
        <f t="shared" si="377"/>
        <v>0</v>
      </c>
      <c r="EC168" s="17">
        <f t="shared" si="378"/>
        <v>0</v>
      </c>
      <c r="ED168" s="17">
        <f t="shared" si="379"/>
        <v>0</v>
      </c>
      <c r="EE168" s="17">
        <f t="shared" si="380"/>
        <v>0</v>
      </c>
      <c r="EF168" s="17">
        <f t="shared" si="381"/>
        <v>0</v>
      </c>
      <c r="EG168" s="17">
        <f t="shared" si="382"/>
        <v>0</v>
      </c>
      <c r="EH168" s="17">
        <f t="shared" si="383"/>
        <v>0</v>
      </c>
      <c r="EI168" s="17">
        <f t="shared" si="384"/>
        <v>0</v>
      </c>
      <c r="EJ168" s="17">
        <f t="shared" si="385"/>
        <v>0</v>
      </c>
      <c r="EK168" s="17">
        <f t="shared" si="386"/>
        <v>0</v>
      </c>
      <c r="EL168" s="17">
        <f t="shared" si="387"/>
        <v>0</v>
      </c>
      <c r="EM168" s="17">
        <f t="shared" si="388"/>
        <v>0</v>
      </c>
      <c r="EN168" s="17">
        <f t="shared" si="389"/>
        <v>0</v>
      </c>
      <c r="EO168" s="17">
        <f t="shared" si="390"/>
        <v>0</v>
      </c>
      <c r="EP168" s="17">
        <f t="shared" si="391"/>
        <v>0</v>
      </c>
      <c r="EQ168" s="17">
        <f t="shared" si="392"/>
        <v>0</v>
      </c>
      <c r="ER168" s="17">
        <f t="shared" si="393"/>
        <v>0</v>
      </c>
      <c r="ES168" s="17">
        <f t="shared" si="394"/>
        <v>0</v>
      </c>
      <c r="ET168" s="17">
        <f t="shared" si="395"/>
        <v>0</v>
      </c>
      <c r="EU168" s="17">
        <f t="shared" si="396"/>
        <v>0</v>
      </c>
      <c r="EV168" s="17">
        <f t="shared" si="397"/>
        <v>0</v>
      </c>
      <c r="EW168" s="17">
        <f t="shared" si="398"/>
        <v>0</v>
      </c>
      <c r="EX168" s="17">
        <f t="shared" si="399"/>
        <v>0</v>
      </c>
      <c r="EY168" s="17">
        <f t="shared" si="400"/>
        <v>0</v>
      </c>
      <c r="EZ168" s="17">
        <f t="shared" si="401"/>
        <v>0</v>
      </c>
      <c r="FA168" s="17">
        <f t="shared" si="402"/>
        <v>0</v>
      </c>
      <c r="FB168" s="17">
        <f t="shared" si="403"/>
        <v>0</v>
      </c>
      <c r="FC168" s="17">
        <f t="shared" si="404"/>
        <v>0</v>
      </c>
      <c r="FD168" s="17">
        <f t="shared" si="405"/>
        <v>0</v>
      </c>
    </row>
    <row r="169" spans="1:160" x14ac:dyDescent="0.25">
      <c r="A169">
        <v>163</v>
      </c>
      <c r="X169">
        <f t="shared" si="273"/>
        <v>0</v>
      </c>
      <c r="Y169">
        <f t="shared" si="271"/>
        <v>0</v>
      </c>
      <c r="Z169">
        <f t="shared" si="274"/>
        <v>0</v>
      </c>
      <c r="AA169">
        <f t="shared" si="275"/>
        <v>0</v>
      </c>
      <c r="AB169">
        <f t="shared" si="276"/>
        <v>0</v>
      </c>
      <c r="AC169">
        <f t="shared" si="277"/>
        <v>0</v>
      </c>
      <c r="AD169">
        <f t="shared" si="278"/>
        <v>0</v>
      </c>
      <c r="AE169">
        <f t="shared" si="279"/>
        <v>0</v>
      </c>
      <c r="AF169">
        <f t="shared" si="280"/>
        <v>0</v>
      </c>
      <c r="AG169">
        <f t="shared" si="281"/>
        <v>0</v>
      </c>
      <c r="AH169">
        <f t="shared" si="282"/>
        <v>0</v>
      </c>
      <c r="AI169">
        <f t="shared" si="283"/>
        <v>0</v>
      </c>
      <c r="AJ169">
        <f t="shared" si="284"/>
        <v>0</v>
      </c>
      <c r="AK169">
        <f t="shared" si="285"/>
        <v>0</v>
      </c>
      <c r="AL169">
        <f t="shared" si="272"/>
        <v>0</v>
      </c>
      <c r="AN169" s="17">
        <f t="shared" si="286"/>
        <v>0</v>
      </c>
      <c r="AO169" s="17">
        <f t="shared" si="287"/>
        <v>0</v>
      </c>
      <c r="AP169" s="17">
        <f t="shared" si="288"/>
        <v>0</v>
      </c>
      <c r="AQ169" s="17">
        <f t="shared" si="289"/>
        <v>0</v>
      </c>
      <c r="AR169" s="17">
        <f t="shared" si="290"/>
        <v>0</v>
      </c>
      <c r="AS169" s="17">
        <f t="shared" si="291"/>
        <v>0</v>
      </c>
      <c r="AT169" s="17">
        <f t="shared" si="292"/>
        <v>0</v>
      </c>
      <c r="AU169" s="17">
        <f t="shared" si="293"/>
        <v>0</v>
      </c>
      <c r="AW169" s="17">
        <f t="shared" si="294"/>
        <v>0</v>
      </c>
      <c r="AX169" s="17">
        <f t="shared" si="295"/>
        <v>0</v>
      </c>
      <c r="AY169" s="17">
        <f t="shared" si="296"/>
        <v>0</v>
      </c>
      <c r="AZ169" s="17">
        <f t="shared" si="297"/>
        <v>0</v>
      </c>
      <c r="BA169" s="17">
        <f t="shared" si="298"/>
        <v>0</v>
      </c>
      <c r="BB169" s="17">
        <f t="shared" si="299"/>
        <v>0</v>
      </c>
      <c r="BC169" s="17">
        <f t="shared" si="300"/>
        <v>0</v>
      </c>
      <c r="BD169" s="17">
        <f t="shared" si="301"/>
        <v>0</v>
      </c>
      <c r="BE169" s="17">
        <f t="shared" si="302"/>
        <v>0</v>
      </c>
      <c r="BF169" s="17">
        <f t="shared" si="303"/>
        <v>0</v>
      </c>
      <c r="BG169" s="17">
        <f t="shared" si="304"/>
        <v>0</v>
      </c>
      <c r="BH169" s="17">
        <f t="shared" si="305"/>
        <v>0</v>
      </c>
      <c r="BI169" s="17">
        <f t="shared" si="306"/>
        <v>0</v>
      </c>
      <c r="BJ169" s="17">
        <f t="shared" si="307"/>
        <v>0</v>
      </c>
      <c r="BK169" s="17">
        <f t="shared" si="308"/>
        <v>0</v>
      </c>
      <c r="BL169" s="17">
        <f t="shared" si="309"/>
        <v>0</v>
      </c>
      <c r="BM169" s="17">
        <f t="shared" si="310"/>
        <v>0</v>
      </c>
      <c r="BN169" s="17">
        <f t="shared" si="311"/>
        <v>0</v>
      </c>
      <c r="BO169" s="17">
        <f t="shared" si="312"/>
        <v>0</v>
      </c>
      <c r="BP169" s="17">
        <f t="shared" si="313"/>
        <v>0</v>
      </c>
      <c r="BQ169" s="17">
        <f t="shared" si="314"/>
        <v>0</v>
      </c>
      <c r="BR169" s="17">
        <f t="shared" si="315"/>
        <v>0</v>
      </c>
      <c r="BS169" s="17">
        <f t="shared" si="316"/>
        <v>0</v>
      </c>
      <c r="BT169" s="17">
        <f t="shared" si="317"/>
        <v>0</v>
      </c>
      <c r="BU169" s="17">
        <f t="shared" si="318"/>
        <v>0</v>
      </c>
      <c r="BV169" s="17">
        <f t="shared" si="319"/>
        <v>0</v>
      </c>
      <c r="BW169" s="17">
        <f t="shared" si="320"/>
        <v>0</v>
      </c>
      <c r="BX169" s="17">
        <f t="shared" si="321"/>
        <v>0</v>
      </c>
      <c r="BY169" s="17">
        <f t="shared" si="322"/>
        <v>0</v>
      </c>
      <c r="BZ169" s="17">
        <f t="shared" si="323"/>
        <v>0</v>
      </c>
      <c r="CA169" s="17">
        <f t="shared" si="324"/>
        <v>0</v>
      </c>
      <c r="CB169" s="17">
        <f t="shared" si="325"/>
        <v>0</v>
      </c>
      <c r="CC169" s="17">
        <f t="shared" si="326"/>
        <v>0</v>
      </c>
      <c r="CD169" s="17">
        <f t="shared" si="327"/>
        <v>0</v>
      </c>
      <c r="CE169" s="17">
        <f t="shared" si="328"/>
        <v>0</v>
      </c>
      <c r="CF169" s="17">
        <f t="shared" si="329"/>
        <v>0</v>
      </c>
      <c r="CG169" s="17">
        <f t="shared" si="330"/>
        <v>0</v>
      </c>
      <c r="CH169" s="17">
        <f t="shared" si="331"/>
        <v>0</v>
      </c>
      <c r="CI169" s="17">
        <f t="shared" si="332"/>
        <v>0</v>
      </c>
      <c r="CJ169" s="17">
        <f t="shared" si="333"/>
        <v>0</v>
      </c>
      <c r="CK169" s="17">
        <f t="shared" si="334"/>
        <v>0</v>
      </c>
      <c r="CL169" s="17">
        <f t="shared" si="335"/>
        <v>0</v>
      </c>
      <c r="CM169" s="17">
        <f t="shared" si="336"/>
        <v>0</v>
      </c>
      <c r="CN169" s="17">
        <f t="shared" si="337"/>
        <v>0</v>
      </c>
      <c r="CO169" s="17">
        <f t="shared" si="338"/>
        <v>0</v>
      </c>
      <c r="CP169" s="17">
        <f t="shared" si="339"/>
        <v>0</v>
      </c>
      <c r="CQ169" s="17">
        <f t="shared" si="340"/>
        <v>0</v>
      </c>
      <c r="CR169" s="17">
        <f t="shared" si="341"/>
        <v>0</v>
      </c>
      <c r="CS169" s="17">
        <f t="shared" si="342"/>
        <v>0</v>
      </c>
      <c r="CT169" s="17">
        <f t="shared" si="343"/>
        <v>0</v>
      </c>
      <c r="CU169" s="17">
        <f t="shared" si="344"/>
        <v>0</v>
      </c>
      <c r="CV169" s="17">
        <f t="shared" si="345"/>
        <v>0</v>
      </c>
      <c r="CW169" s="17">
        <f t="shared" si="346"/>
        <v>0</v>
      </c>
      <c r="CX169" s="17">
        <f t="shared" si="347"/>
        <v>0</v>
      </c>
      <c r="CY169" s="17">
        <f t="shared" si="348"/>
        <v>0</v>
      </c>
      <c r="CZ169" s="17">
        <f t="shared" si="349"/>
        <v>0</v>
      </c>
      <c r="DA169" s="17">
        <f t="shared" si="350"/>
        <v>0</v>
      </c>
      <c r="DB169" s="17">
        <f t="shared" si="351"/>
        <v>0</v>
      </c>
      <c r="DC169" s="17">
        <f t="shared" si="352"/>
        <v>0</v>
      </c>
      <c r="DD169" s="17">
        <f t="shared" si="353"/>
        <v>0</v>
      </c>
      <c r="DE169" s="17">
        <f t="shared" si="354"/>
        <v>0</v>
      </c>
      <c r="DF169" s="17">
        <f t="shared" si="355"/>
        <v>0</v>
      </c>
      <c r="DG169" s="17">
        <f t="shared" si="356"/>
        <v>0</v>
      </c>
      <c r="DH169" s="17">
        <f t="shared" si="357"/>
        <v>0</v>
      </c>
      <c r="DI169" s="17">
        <f t="shared" si="358"/>
        <v>0</v>
      </c>
      <c r="DJ169" s="17">
        <f t="shared" si="359"/>
        <v>0</v>
      </c>
      <c r="DK169" s="17">
        <f t="shared" si="360"/>
        <v>0</v>
      </c>
      <c r="DL169" s="17">
        <f t="shared" si="361"/>
        <v>0</v>
      </c>
      <c r="DM169" s="17">
        <f t="shared" si="362"/>
        <v>0</v>
      </c>
      <c r="DN169" s="17">
        <f t="shared" si="363"/>
        <v>0</v>
      </c>
      <c r="DO169" s="17">
        <f t="shared" si="364"/>
        <v>0</v>
      </c>
      <c r="DP169" s="17">
        <f t="shared" si="365"/>
        <v>0</v>
      </c>
      <c r="DQ169" s="17">
        <f t="shared" si="366"/>
        <v>0</v>
      </c>
      <c r="DR169" s="17">
        <f t="shared" si="367"/>
        <v>0</v>
      </c>
      <c r="DS169" s="17">
        <f t="shared" si="368"/>
        <v>0</v>
      </c>
      <c r="DT169" s="17">
        <f t="shared" si="369"/>
        <v>0</v>
      </c>
      <c r="DU169" s="17">
        <f t="shared" si="370"/>
        <v>0</v>
      </c>
      <c r="DV169" s="17">
        <f t="shared" si="371"/>
        <v>0</v>
      </c>
      <c r="DW169" s="17">
        <f t="shared" si="372"/>
        <v>0</v>
      </c>
      <c r="DX169" s="17">
        <f t="shared" si="373"/>
        <v>0</v>
      </c>
      <c r="DY169" s="17">
        <f t="shared" si="374"/>
        <v>0</v>
      </c>
      <c r="DZ169" s="17">
        <f t="shared" si="375"/>
        <v>0</v>
      </c>
      <c r="EA169" s="17">
        <f t="shared" si="376"/>
        <v>0</v>
      </c>
      <c r="EB169" s="17">
        <f t="shared" si="377"/>
        <v>0</v>
      </c>
      <c r="EC169" s="17">
        <f t="shared" si="378"/>
        <v>0</v>
      </c>
      <c r="ED169" s="17">
        <f t="shared" si="379"/>
        <v>0</v>
      </c>
      <c r="EE169" s="17">
        <f t="shared" si="380"/>
        <v>0</v>
      </c>
      <c r="EF169" s="17">
        <f t="shared" si="381"/>
        <v>0</v>
      </c>
      <c r="EG169" s="17">
        <f t="shared" si="382"/>
        <v>0</v>
      </c>
      <c r="EH169" s="17">
        <f t="shared" si="383"/>
        <v>0</v>
      </c>
      <c r="EI169" s="17">
        <f t="shared" si="384"/>
        <v>0</v>
      </c>
      <c r="EJ169" s="17">
        <f t="shared" si="385"/>
        <v>0</v>
      </c>
      <c r="EK169" s="17">
        <f t="shared" si="386"/>
        <v>0</v>
      </c>
      <c r="EL169" s="17">
        <f t="shared" si="387"/>
        <v>0</v>
      </c>
      <c r="EM169" s="17">
        <f t="shared" si="388"/>
        <v>0</v>
      </c>
      <c r="EN169" s="17">
        <f t="shared" si="389"/>
        <v>0</v>
      </c>
      <c r="EO169" s="17">
        <f t="shared" si="390"/>
        <v>0</v>
      </c>
      <c r="EP169" s="17">
        <f t="shared" si="391"/>
        <v>0</v>
      </c>
      <c r="EQ169" s="17">
        <f t="shared" si="392"/>
        <v>0</v>
      </c>
      <c r="ER169" s="17">
        <f t="shared" si="393"/>
        <v>0</v>
      </c>
      <c r="ES169" s="17">
        <f t="shared" si="394"/>
        <v>0</v>
      </c>
      <c r="ET169" s="17">
        <f t="shared" si="395"/>
        <v>0</v>
      </c>
      <c r="EU169" s="17">
        <f t="shared" si="396"/>
        <v>0</v>
      </c>
      <c r="EV169" s="17">
        <f t="shared" si="397"/>
        <v>0</v>
      </c>
      <c r="EW169" s="17">
        <f t="shared" si="398"/>
        <v>0</v>
      </c>
      <c r="EX169" s="17">
        <f t="shared" si="399"/>
        <v>0</v>
      </c>
      <c r="EY169" s="17">
        <f t="shared" si="400"/>
        <v>0</v>
      </c>
      <c r="EZ169" s="17">
        <f t="shared" si="401"/>
        <v>0</v>
      </c>
      <c r="FA169" s="17">
        <f t="shared" si="402"/>
        <v>0</v>
      </c>
      <c r="FB169" s="17">
        <f t="shared" si="403"/>
        <v>0</v>
      </c>
      <c r="FC169" s="17">
        <f t="shared" si="404"/>
        <v>0</v>
      </c>
      <c r="FD169" s="17">
        <f t="shared" si="405"/>
        <v>0</v>
      </c>
    </row>
    <row r="170" spans="1:160" x14ac:dyDescent="0.25">
      <c r="A170">
        <v>164</v>
      </c>
      <c r="X170">
        <f t="shared" si="273"/>
        <v>0</v>
      </c>
      <c r="Y170">
        <f t="shared" si="271"/>
        <v>0</v>
      </c>
      <c r="Z170">
        <f t="shared" si="274"/>
        <v>0</v>
      </c>
      <c r="AA170">
        <f t="shared" si="275"/>
        <v>0</v>
      </c>
      <c r="AB170">
        <f t="shared" si="276"/>
        <v>0</v>
      </c>
      <c r="AC170">
        <f t="shared" si="277"/>
        <v>0</v>
      </c>
      <c r="AD170">
        <f t="shared" si="278"/>
        <v>0</v>
      </c>
      <c r="AE170">
        <f t="shared" si="279"/>
        <v>0</v>
      </c>
      <c r="AF170">
        <f t="shared" si="280"/>
        <v>0</v>
      </c>
      <c r="AG170">
        <f t="shared" si="281"/>
        <v>0</v>
      </c>
      <c r="AH170">
        <f t="shared" si="282"/>
        <v>0</v>
      </c>
      <c r="AI170">
        <f t="shared" si="283"/>
        <v>0</v>
      </c>
      <c r="AJ170">
        <f t="shared" si="284"/>
        <v>0</v>
      </c>
      <c r="AK170">
        <f t="shared" si="285"/>
        <v>0</v>
      </c>
      <c r="AL170">
        <f t="shared" si="272"/>
        <v>0</v>
      </c>
      <c r="AN170" s="17">
        <f t="shared" si="286"/>
        <v>0</v>
      </c>
      <c r="AO170" s="17">
        <f t="shared" si="287"/>
        <v>0</v>
      </c>
      <c r="AP170" s="17">
        <f t="shared" si="288"/>
        <v>0</v>
      </c>
      <c r="AQ170" s="17">
        <f t="shared" si="289"/>
        <v>0</v>
      </c>
      <c r="AR170" s="17">
        <f t="shared" si="290"/>
        <v>0</v>
      </c>
      <c r="AS170" s="17">
        <f t="shared" si="291"/>
        <v>0</v>
      </c>
      <c r="AT170" s="17">
        <f t="shared" si="292"/>
        <v>0</v>
      </c>
      <c r="AU170" s="17">
        <f t="shared" si="293"/>
        <v>0</v>
      </c>
      <c r="AW170" s="17">
        <f t="shared" si="294"/>
        <v>0</v>
      </c>
      <c r="AX170" s="17">
        <f t="shared" si="295"/>
        <v>0</v>
      </c>
      <c r="AY170" s="17">
        <f t="shared" si="296"/>
        <v>0</v>
      </c>
      <c r="AZ170" s="17">
        <f t="shared" si="297"/>
        <v>0</v>
      </c>
      <c r="BA170" s="17">
        <f t="shared" si="298"/>
        <v>0</v>
      </c>
      <c r="BB170" s="17">
        <f t="shared" si="299"/>
        <v>0</v>
      </c>
      <c r="BC170" s="17">
        <f t="shared" si="300"/>
        <v>0</v>
      </c>
      <c r="BD170" s="17">
        <f t="shared" si="301"/>
        <v>0</v>
      </c>
      <c r="BE170" s="17">
        <f t="shared" si="302"/>
        <v>0</v>
      </c>
      <c r="BF170" s="17">
        <f t="shared" si="303"/>
        <v>0</v>
      </c>
      <c r="BG170" s="17">
        <f t="shared" si="304"/>
        <v>0</v>
      </c>
      <c r="BH170" s="17">
        <f t="shared" si="305"/>
        <v>0</v>
      </c>
      <c r="BI170" s="17">
        <f t="shared" si="306"/>
        <v>0</v>
      </c>
      <c r="BJ170" s="17">
        <f t="shared" si="307"/>
        <v>0</v>
      </c>
      <c r="BK170" s="17">
        <f t="shared" si="308"/>
        <v>0</v>
      </c>
      <c r="BL170" s="17">
        <f t="shared" si="309"/>
        <v>0</v>
      </c>
      <c r="BM170" s="17">
        <f t="shared" si="310"/>
        <v>0</v>
      </c>
      <c r="BN170" s="17">
        <f t="shared" si="311"/>
        <v>0</v>
      </c>
      <c r="BO170" s="17">
        <f t="shared" si="312"/>
        <v>0</v>
      </c>
      <c r="BP170" s="17">
        <f t="shared" si="313"/>
        <v>0</v>
      </c>
      <c r="BQ170" s="17">
        <f t="shared" si="314"/>
        <v>0</v>
      </c>
      <c r="BR170" s="17">
        <f t="shared" si="315"/>
        <v>0</v>
      </c>
      <c r="BS170" s="17">
        <f t="shared" si="316"/>
        <v>0</v>
      </c>
      <c r="BT170" s="17">
        <f t="shared" si="317"/>
        <v>0</v>
      </c>
      <c r="BU170" s="17">
        <f t="shared" si="318"/>
        <v>0</v>
      </c>
      <c r="BV170" s="17">
        <f t="shared" si="319"/>
        <v>0</v>
      </c>
      <c r="BW170" s="17">
        <f t="shared" si="320"/>
        <v>0</v>
      </c>
      <c r="BX170" s="17">
        <f t="shared" si="321"/>
        <v>0</v>
      </c>
      <c r="BY170" s="17">
        <f t="shared" si="322"/>
        <v>0</v>
      </c>
      <c r="BZ170" s="17">
        <f t="shared" si="323"/>
        <v>0</v>
      </c>
      <c r="CA170" s="17">
        <f t="shared" si="324"/>
        <v>0</v>
      </c>
      <c r="CB170" s="17">
        <f t="shared" si="325"/>
        <v>0</v>
      </c>
      <c r="CC170" s="17">
        <f t="shared" si="326"/>
        <v>0</v>
      </c>
      <c r="CD170" s="17">
        <f t="shared" si="327"/>
        <v>0</v>
      </c>
      <c r="CE170" s="17">
        <f t="shared" si="328"/>
        <v>0</v>
      </c>
      <c r="CF170" s="17">
        <f t="shared" si="329"/>
        <v>0</v>
      </c>
      <c r="CG170" s="17">
        <f t="shared" si="330"/>
        <v>0</v>
      </c>
      <c r="CH170" s="17">
        <f t="shared" si="331"/>
        <v>0</v>
      </c>
      <c r="CI170" s="17">
        <f t="shared" si="332"/>
        <v>0</v>
      </c>
      <c r="CJ170" s="17">
        <f t="shared" si="333"/>
        <v>0</v>
      </c>
      <c r="CK170" s="17">
        <f t="shared" si="334"/>
        <v>0</v>
      </c>
      <c r="CL170" s="17">
        <f t="shared" si="335"/>
        <v>0</v>
      </c>
      <c r="CM170" s="17">
        <f t="shared" si="336"/>
        <v>0</v>
      </c>
      <c r="CN170" s="17">
        <f t="shared" si="337"/>
        <v>0</v>
      </c>
      <c r="CO170" s="17">
        <f t="shared" si="338"/>
        <v>0</v>
      </c>
      <c r="CP170" s="17">
        <f t="shared" si="339"/>
        <v>0</v>
      </c>
      <c r="CQ170" s="17">
        <f t="shared" si="340"/>
        <v>0</v>
      </c>
      <c r="CR170" s="17">
        <f t="shared" si="341"/>
        <v>0</v>
      </c>
      <c r="CS170" s="17">
        <f t="shared" si="342"/>
        <v>0</v>
      </c>
      <c r="CT170" s="17">
        <f t="shared" si="343"/>
        <v>0</v>
      </c>
      <c r="CU170" s="17">
        <f t="shared" si="344"/>
        <v>0</v>
      </c>
      <c r="CV170" s="17">
        <f t="shared" si="345"/>
        <v>0</v>
      </c>
      <c r="CW170" s="17">
        <f t="shared" si="346"/>
        <v>0</v>
      </c>
      <c r="CX170" s="17">
        <f t="shared" si="347"/>
        <v>0</v>
      </c>
      <c r="CY170" s="17">
        <f t="shared" si="348"/>
        <v>0</v>
      </c>
      <c r="CZ170" s="17">
        <f t="shared" si="349"/>
        <v>0</v>
      </c>
      <c r="DA170" s="17">
        <f t="shared" si="350"/>
        <v>0</v>
      </c>
      <c r="DB170" s="17">
        <f t="shared" si="351"/>
        <v>0</v>
      </c>
      <c r="DC170" s="17">
        <f t="shared" si="352"/>
        <v>0</v>
      </c>
      <c r="DD170" s="17">
        <f t="shared" si="353"/>
        <v>0</v>
      </c>
      <c r="DE170" s="17">
        <f t="shared" si="354"/>
        <v>0</v>
      </c>
      <c r="DF170" s="17">
        <f t="shared" si="355"/>
        <v>0</v>
      </c>
      <c r="DG170" s="17">
        <f t="shared" si="356"/>
        <v>0</v>
      </c>
      <c r="DH170" s="17">
        <f t="shared" si="357"/>
        <v>0</v>
      </c>
      <c r="DI170" s="17">
        <f t="shared" si="358"/>
        <v>0</v>
      </c>
      <c r="DJ170" s="17">
        <f t="shared" si="359"/>
        <v>0</v>
      </c>
      <c r="DK170" s="17">
        <f t="shared" si="360"/>
        <v>0</v>
      </c>
      <c r="DL170" s="17">
        <f t="shared" si="361"/>
        <v>0</v>
      </c>
      <c r="DM170" s="17">
        <f t="shared" si="362"/>
        <v>0</v>
      </c>
      <c r="DN170" s="17">
        <f t="shared" si="363"/>
        <v>0</v>
      </c>
      <c r="DO170" s="17">
        <f t="shared" si="364"/>
        <v>0</v>
      </c>
      <c r="DP170" s="17">
        <f t="shared" si="365"/>
        <v>0</v>
      </c>
      <c r="DQ170" s="17">
        <f t="shared" si="366"/>
        <v>0</v>
      </c>
      <c r="DR170" s="17">
        <f t="shared" si="367"/>
        <v>0</v>
      </c>
      <c r="DS170" s="17">
        <f t="shared" si="368"/>
        <v>0</v>
      </c>
      <c r="DT170" s="17">
        <f t="shared" si="369"/>
        <v>0</v>
      </c>
      <c r="DU170" s="17">
        <f t="shared" si="370"/>
        <v>0</v>
      </c>
      <c r="DV170" s="17">
        <f t="shared" si="371"/>
        <v>0</v>
      </c>
      <c r="DW170" s="17">
        <f t="shared" si="372"/>
        <v>0</v>
      </c>
      <c r="DX170" s="17">
        <f t="shared" si="373"/>
        <v>0</v>
      </c>
      <c r="DY170" s="17">
        <f t="shared" si="374"/>
        <v>0</v>
      </c>
      <c r="DZ170" s="17">
        <f t="shared" si="375"/>
        <v>0</v>
      </c>
      <c r="EA170" s="17">
        <f t="shared" si="376"/>
        <v>0</v>
      </c>
      <c r="EB170" s="17">
        <f t="shared" si="377"/>
        <v>0</v>
      </c>
      <c r="EC170" s="17">
        <f t="shared" si="378"/>
        <v>0</v>
      </c>
      <c r="ED170" s="17">
        <f t="shared" si="379"/>
        <v>0</v>
      </c>
      <c r="EE170" s="17">
        <f t="shared" si="380"/>
        <v>0</v>
      </c>
      <c r="EF170" s="17">
        <f t="shared" si="381"/>
        <v>0</v>
      </c>
      <c r="EG170" s="17">
        <f t="shared" si="382"/>
        <v>0</v>
      </c>
      <c r="EH170" s="17">
        <f t="shared" si="383"/>
        <v>0</v>
      </c>
      <c r="EI170" s="17">
        <f t="shared" si="384"/>
        <v>0</v>
      </c>
      <c r="EJ170" s="17">
        <f t="shared" si="385"/>
        <v>0</v>
      </c>
      <c r="EK170" s="17">
        <f t="shared" si="386"/>
        <v>0</v>
      </c>
      <c r="EL170" s="17">
        <f t="shared" si="387"/>
        <v>0</v>
      </c>
      <c r="EM170" s="17">
        <f t="shared" si="388"/>
        <v>0</v>
      </c>
      <c r="EN170" s="17">
        <f t="shared" si="389"/>
        <v>0</v>
      </c>
      <c r="EO170" s="17">
        <f t="shared" si="390"/>
        <v>0</v>
      </c>
      <c r="EP170" s="17">
        <f t="shared" si="391"/>
        <v>0</v>
      </c>
      <c r="EQ170" s="17">
        <f t="shared" si="392"/>
        <v>0</v>
      </c>
      <c r="ER170" s="17">
        <f t="shared" si="393"/>
        <v>0</v>
      </c>
      <c r="ES170" s="17">
        <f t="shared" si="394"/>
        <v>0</v>
      </c>
      <c r="ET170" s="17">
        <f t="shared" si="395"/>
        <v>0</v>
      </c>
      <c r="EU170" s="17">
        <f t="shared" si="396"/>
        <v>0</v>
      </c>
      <c r="EV170" s="17">
        <f t="shared" si="397"/>
        <v>0</v>
      </c>
      <c r="EW170" s="17">
        <f t="shared" si="398"/>
        <v>0</v>
      </c>
      <c r="EX170" s="17">
        <f t="shared" si="399"/>
        <v>0</v>
      </c>
      <c r="EY170" s="17">
        <f t="shared" si="400"/>
        <v>0</v>
      </c>
      <c r="EZ170" s="17">
        <f t="shared" si="401"/>
        <v>0</v>
      </c>
      <c r="FA170" s="17">
        <f t="shared" si="402"/>
        <v>0</v>
      </c>
      <c r="FB170" s="17">
        <f t="shared" si="403"/>
        <v>0</v>
      </c>
      <c r="FC170" s="17">
        <f t="shared" si="404"/>
        <v>0</v>
      </c>
      <c r="FD170" s="17">
        <f t="shared" si="405"/>
        <v>0</v>
      </c>
    </row>
    <row r="171" spans="1:160" x14ac:dyDescent="0.25">
      <c r="A171">
        <v>165</v>
      </c>
      <c r="X171">
        <f t="shared" si="273"/>
        <v>0</v>
      </c>
      <c r="Y171">
        <f t="shared" si="271"/>
        <v>0</v>
      </c>
      <c r="Z171">
        <f t="shared" si="274"/>
        <v>0</v>
      </c>
      <c r="AA171">
        <f t="shared" si="275"/>
        <v>0</v>
      </c>
      <c r="AB171">
        <f t="shared" si="276"/>
        <v>0</v>
      </c>
      <c r="AC171">
        <f t="shared" si="277"/>
        <v>0</v>
      </c>
      <c r="AD171">
        <f t="shared" si="278"/>
        <v>0</v>
      </c>
      <c r="AE171">
        <f t="shared" si="279"/>
        <v>0</v>
      </c>
      <c r="AF171">
        <f t="shared" si="280"/>
        <v>0</v>
      </c>
      <c r="AG171">
        <f t="shared" si="281"/>
        <v>0</v>
      </c>
      <c r="AH171">
        <f t="shared" si="282"/>
        <v>0</v>
      </c>
      <c r="AI171">
        <f t="shared" si="283"/>
        <v>0</v>
      </c>
      <c r="AJ171">
        <f t="shared" si="284"/>
        <v>0</v>
      </c>
      <c r="AK171">
        <f t="shared" si="285"/>
        <v>0</v>
      </c>
      <c r="AL171">
        <f t="shared" si="272"/>
        <v>0</v>
      </c>
      <c r="AN171" s="17">
        <f t="shared" si="286"/>
        <v>0</v>
      </c>
      <c r="AO171" s="17">
        <f t="shared" si="287"/>
        <v>0</v>
      </c>
      <c r="AP171" s="17">
        <f t="shared" si="288"/>
        <v>0</v>
      </c>
      <c r="AQ171" s="17">
        <f t="shared" si="289"/>
        <v>0</v>
      </c>
      <c r="AR171" s="17">
        <f t="shared" si="290"/>
        <v>0</v>
      </c>
      <c r="AS171" s="17">
        <f t="shared" si="291"/>
        <v>0</v>
      </c>
      <c r="AT171" s="17">
        <f t="shared" si="292"/>
        <v>0</v>
      </c>
      <c r="AU171" s="17">
        <f t="shared" si="293"/>
        <v>0</v>
      </c>
      <c r="AW171" s="17">
        <f t="shared" si="294"/>
        <v>0</v>
      </c>
      <c r="AX171" s="17">
        <f t="shared" si="295"/>
        <v>0</v>
      </c>
      <c r="AY171" s="17">
        <f t="shared" si="296"/>
        <v>0</v>
      </c>
      <c r="AZ171" s="17">
        <f t="shared" si="297"/>
        <v>0</v>
      </c>
      <c r="BA171" s="17">
        <f t="shared" si="298"/>
        <v>0</v>
      </c>
      <c r="BB171" s="17">
        <f t="shared" si="299"/>
        <v>0</v>
      </c>
      <c r="BC171" s="17">
        <f t="shared" si="300"/>
        <v>0</v>
      </c>
      <c r="BD171" s="17">
        <f t="shared" si="301"/>
        <v>0</v>
      </c>
      <c r="BE171" s="17">
        <f t="shared" si="302"/>
        <v>0</v>
      </c>
      <c r="BF171" s="17">
        <f t="shared" si="303"/>
        <v>0</v>
      </c>
      <c r="BG171" s="17">
        <f t="shared" si="304"/>
        <v>0</v>
      </c>
      <c r="BH171" s="17">
        <f t="shared" si="305"/>
        <v>0</v>
      </c>
      <c r="BI171" s="17">
        <f t="shared" si="306"/>
        <v>0</v>
      </c>
      <c r="BJ171" s="17">
        <f t="shared" si="307"/>
        <v>0</v>
      </c>
      <c r="BK171" s="17">
        <f t="shared" si="308"/>
        <v>0</v>
      </c>
      <c r="BL171" s="17">
        <f t="shared" si="309"/>
        <v>0</v>
      </c>
      <c r="BM171" s="17">
        <f t="shared" si="310"/>
        <v>0</v>
      </c>
      <c r="BN171" s="17">
        <f t="shared" si="311"/>
        <v>0</v>
      </c>
      <c r="BO171" s="17">
        <f t="shared" si="312"/>
        <v>0</v>
      </c>
      <c r="BP171" s="17">
        <f t="shared" si="313"/>
        <v>0</v>
      </c>
      <c r="BQ171" s="17">
        <f t="shared" si="314"/>
        <v>0</v>
      </c>
      <c r="BR171" s="17">
        <f t="shared" si="315"/>
        <v>0</v>
      </c>
      <c r="BS171" s="17">
        <f t="shared" si="316"/>
        <v>0</v>
      </c>
      <c r="BT171" s="17">
        <f t="shared" si="317"/>
        <v>0</v>
      </c>
      <c r="BU171" s="17">
        <f t="shared" si="318"/>
        <v>0</v>
      </c>
      <c r="BV171" s="17">
        <f t="shared" si="319"/>
        <v>0</v>
      </c>
      <c r="BW171" s="17">
        <f t="shared" si="320"/>
        <v>0</v>
      </c>
      <c r="BX171" s="17">
        <f t="shared" si="321"/>
        <v>0</v>
      </c>
      <c r="BY171" s="17">
        <f t="shared" si="322"/>
        <v>0</v>
      </c>
      <c r="BZ171" s="17">
        <f t="shared" si="323"/>
        <v>0</v>
      </c>
      <c r="CA171" s="17">
        <f t="shared" si="324"/>
        <v>0</v>
      </c>
      <c r="CB171" s="17">
        <f t="shared" si="325"/>
        <v>0</v>
      </c>
      <c r="CC171" s="17">
        <f t="shared" si="326"/>
        <v>0</v>
      </c>
      <c r="CD171" s="17">
        <f t="shared" si="327"/>
        <v>0</v>
      </c>
      <c r="CE171" s="17">
        <f t="shared" si="328"/>
        <v>0</v>
      </c>
      <c r="CF171" s="17">
        <f t="shared" si="329"/>
        <v>0</v>
      </c>
      <c r="CG171" s="17">
        <f t="shared" si="330"/>
        <v>0</v>
      </c>
      <c r="CH171" s="17">
        <f t="shared" si="331"/>
        <v>0</v>
      </c>
      <c r="CI171" s="17">
        <f t="shared" si="332"/>
        <v>0</v>
      </c>
      <c r="CJ171" s="17">
        <f t="shared" si="333"/>
        <v>0</v>
      </c>
      <c r="CK171" s="17">
        <f t="shared" si="334"/>
        <v>0</v>
      </c>
      <c r="CL171" s="17">
        <f t="shared" si="335"/>
        <v>0</v>
      </c>
      <c r="CM171" s="17">
        <f t="shared" si="336"/>
        <v>0</v>
      </c>
      <c r="CN171" s="17">
        <f t="shared" si="337"/>
        <v>0</v>
      </c>
      <c r="CO171" s="17">
        <f t="shared" si="338"/>
        <v>0</v>
      </c>
      <c r="CP171" s="17">
        <f t="shared" si="339"/>
        <v>0</v>
      </c>
      <c r="CQ171" s="17">
        <f t="shared" si="340"/>
        <v>0</v>
      </c>
      <c r="CR171" s="17">
        <f t="shared" si="341"/>
        <v>0</v>
      </c>
      <c r="CS171" s="17">
        <f t="shared" si="342"/>
        <v>0</v>
      </c>
      <c r="CT171" s="17">
        <f t="shared" si="343"/>
        <v>0</v>
      </c>
      <c r="CU171" s="17">
        <f t="shared" si="344"/>
        <v>0</v>
      </c>
      <c r="CV171" s="17">
        <f t="shared" si="345"/>
        <v>0</v>
      </c>
      <c r="CW171" s="17">
        <f t="shared" si="346"/>
        <v>0</v>
      </c>
      <c r="CX171" s="17">
        <f t="shared" si="347"/>
        <v>0</v>
      </c>
      <c r="CY171" s="17">
        <f t="shared" si="348"/>
        <v>0</v>
      </c>
      <c r="CZ171" s="17">
        <f t="shared" si="349"/>
        <v>0</v>
      </c>
      <c r="DA171" s="17">
        <f t="shared" si="350"/>
        <v>0</v>
      </c>
      <c r="DB171" s="17">
        <f t="shared" si="351"/>
        <v>0</v>
      </c>
      <c r="DC171" s="17">
        <f t="shared" si="352"/>
        <v>0</v>
      </c>
      <c r="DD171" s="17">
        <f t="shared" si="353"/>
        <v>0</v>
      </c>
      <c r="DE171" s="17">
        <f t="shared" si="354"/>
        <v>0</v>
      </c>
      <c r="DF171" s="17">
        <f t="shared" si="355"/>
        <v>0</v>
      </c>
      <c r="DG171" s="17">
        <f t="shared" si="356"/>
        <v>0</v>
      </c>
      <c r="DH171" s="17">
        <f t="shared" si="357"/>
        <v>0</v>
      </c>
      <c r="DI171" s="17">
        <f t="shared" si="358"/>
        <v>0</v>
      </c>
      <c r="DJ171" s="17">
        <f t="shared" si="359"/>
        <v>0</v>
      </c>
      <c r="DK171" s="17">
        <f t="shared" si="360"/>
        <v>0</v>
      </c>
      <c r="DL171" s="17">
        <f t="shared" si="361"/>
        <v>0</v>
      </c>
      <c r="DM171" s="17">
        <f t="shared" si="362"/>
        <v>0</v>
      </c>
      <c r="DN171" s="17">
        <f t="shared" si="363"/>
        <v>0</v>
      </c>
      <c r="DO171" s="17">
        <f t="shared" si="364"/>
        <v>0</v>
      </c>
      <c r="DP171" s="17">
        <f t="shared" si="365"/>
        <v>0</v>
      </c>
      <c r="DQ171" s="17">
        <f t="shared" si="366"/>
        <v>0</v>
      </c>
      <c r="DR171" s="17">
        <f t="shared" si="367"/>
        <v>0</v>
      </c>
      <c r="DS171" s="17">
        <f t="shared" si="368"/>
        <v>0</v>
      </c>
      <c r="DT171" s="17">
        <f t="shared" si="369"/>
        <v>0</v>
      </c>
      <c r="DU171" s="17">
        <f t="shared" si="370"/>
        <v>0</v>
      </c>
      <c r="DV171" s="17">
        <f t="shared" si="371"/>
        <v>0</v>
      </c>
      <c r="DW171" s="17">
        <f t="shared" si="372"/>
        <v>0</v>
      </c>
      <c r="DX171" s="17">
        <f t="shared" si="373"/>
        <v>0</v>
      </c>
      <c r="DY171" s="17">
        <f t="shared" si="374"/>
        <v>0</v>
      </c>
      <c r="DZ171" s="17">
        <f t="shared" si="375"/>
        <v>0</v>
      </c>
      <c r="EA171" s="17">
        <f t="shared" si="376"/>
        <v>0</v>
      </c>
      <c r="EB171" s="17">
        <f t="shared" si="377"/>
        <v>0</v>
      </c>
      <c r="EC171" s="17">
        <f t="shared" si="378"/>
        <v>0</v>
      </c>
      <c r="ED171" s="17">
        <f t="shared" si="379"/>
        <v>0</v>
      </c>
      <c r="EE171" s="17">
        <f t="shared" si="380"/>
        <v>0</v>
      </c>
      <c r="EF171" s="17">
        <f t="shared" si="381"/>
        <v>0</v>
      </c>
      <c r="EG171" s="17">
        <f t="shared" si="382"/>
        <v>0</v>
      </c>
      <c r="EH171" s="17">
        <f t="shared" si="383"/>
        <v>0</v>
      </c>
      <c r="EI171" s="17">
        <f t="shared" si="384"/>
        <v>0</v>
      </c>
      <c r="EJ171" s="17">
        <f t="shared" si="385"/>
        <v>0</v>
      </c>
      <c r="EK171" s="17">
        <f t="shared" si="386"/>
        <v>0</v>
      </c>
      <c r="EL171" s="17">
        <f t="shared" si="387"/>
        <v>0</v>
      </c>
      <c r="EM171" s="17">
        <f t="shared" si="388"/>
        <v>0</v>
      </c>
      <c r="EN171" s="17">
        <f t="shared" si="389"/>
        <v>0</v>
      </c>
      <c r="EO171" s="17">
        <f t="shared" si="390"/>
        <v>0</v>
      </c>
      <c r="EP171" s="17">
        <f t="shared" si="391"/>
        <v>0</v>
      </c>
      <c r="EQ171" s="17">
        <f t="shared" si="392"/>
        <v>0</v>
      </c>
      <c r="ER171" s="17">
        <f t="shared" si="393"/>
        <v>0</v>
      </c>
      <c r="ES171" s="17">
        <f t="shared" si="394"/>
        <v>0</v>
      </c>
      <c r="ET171" s="17">
        <f t="shared" si="395"/>
        <v>0</v>
      </c>
      <c r="EU171" s="17">
        <f t="shared" si="396"/>
        <v>0</v>
      </c>
      <c r="EV171" s="17">
        <f t="shared" si="397"/>
        <v>0</v>
      </c>
      <c r="EW171" s="17">
        <f t="shared" si="398"/>
        <v>0</v>
      </c>
      <c r="EX171" s="17">
        <f t="shared" si="399"/>
        <v>0</v>
      </c>
      <c r="EY171" s="17">
        <f t="shared" si="400"/>
        <v>0</v>
      </c>
      <c r="EZ171" s="17">
        <f t="shared" si="401"/>
        <v>0</v>
      </c>
      <c r="FA171" s="17">
        <f t="shared" si="402"/>
        <v>0</v>
      </c>
      <c r="FB171" s="17">
        <f t="shared" si="403"/>
        <v>0</v>
      </c>
      <c r="FC171" s="17">
        <f t="shared" si="404"/>
        <v>0</v>
      </c>
      <c r="FD171" s="17">
        <f t="shared" si="405"/>
        <v>0</v>
      </c>
    </row>
    <row r="172" spans="1:160" x14ac:dyDescent="0.25">
      <c r="A172">
        <v>166</v>
      </c>
      <c r="X172">
        <f t="shared" si="273"/>
        <v>0</v>
      </c>
      <c r="Y172">
        <f t="shared" si="271"/>
        <v>0</v>
      </c>
      <c r="Z172">
        <f t="shared" si="274"/>
        <v>0</v>
      </c>
      <c r="AA172">
        <f t="shared" si="275"/>
        <v>0</v>
      </c>
      <c r="AB172">
        <f t="shared" si="276"/>
        <v>0</v>
      </c>
      <c r="AC172">
        <f t="shared" si="277"/>
        <v>0</v>
      </c>
      <c r="AD172">
        <f t="shared" si="278"/>
        <v>0</v>
      </c>
      <c r="AE172">
        <f t="shared" si="279"/>
        <v>0</v>
      </c>
      <c r="AF172">
        <f t="shared" si="280"/>
        <v>0</v>
      </c>
      <c r="AG172">
        <f t="shared" si="281"/>
        <v>0</v>
      </c>
      <c r="AH172">
        <f t="shared" si="282"/>
        <v>0</v>
      </c>
      <c r="AI172">
        <f t="shared" si="283"/>
        <v>0</v>
      </c>
      <c r="AJ172">
        <f t="shared" si="284"/>
        <v>0</v>
      </c>
      <c r="AK172">
        <f t="shared" si="285"/>
        <v>0</v>
      </c>
      <c r="AL172">
        <f t="shared" si="272"/>
        <v>0</v>
      </c>
      <c r="AN172" s="17">
        <f t="shared" si="286"/>
        <v>0</v>
      </c>
      <c r="AO172" s="17">
        <f t="shared" si="287"/>
        <v>0</v>
      </c>
      <c r="AP172" s="17">
        <f t="shared" si="288"/>
        <v>0</v>
      </c>
      <c r="AQ172" s="17">
        <f t="shared" si="289"/>
        <v>0</v>
      </c>
      <c r="AR172" s="17">
        <f t="shared" si="290"/>
        <v>0</v>
      </c>
      <c r="AS172" s="17">
        <f t="shared" si="291"/>
        <v>0</v>
      </c>
      <c r="AT172" s="17">
        <f t="shared" si="292"/>
        <v>0</v>
      </c>
      <c r="AU172" s="17">
        <f t="shared" si="293"/>
        <v>0</v>
      </c>
      <c r="AW172" s="17">
        <f t="shared" si="294"/>
        <v>0</v>
      </c>
      <c r="AX172" s="17">
        <f t="shared" si="295"/>
        <v>0</v>
      </c>
      <c r="AY172" s="17">
        <f t="shared" si="296"/>
        <v>0</v>
      </c>
      <c r="AZ172" s="17">
        <f t="shared" si="297"/>
        <v>0</v>
      </c>
      <c r="BA172" s="17">
        <f t="shared" si="298"/>
        <v>0</v>
      </c>
      <c r="BB172" s="17">
        <f t="shared" si="299"/>
        <v>0</v>
      </c>
      <c r="BC172" s="17">
        <f t="shared" si="300"/>
        <v>0</v>
      </c>
      <c r="BD172" s="17">
        <f t="shared" si="301"/>
        <v>0</v>
      </c>
      <c r="BE172" s="17">
        <f t="shared" si="302"/>
        <v>0</v>
      </c>
      <c r="BF172" s="17">
        <f t="shared" si="303"/>
        <v>0</v>
      </c>
      <c r="BG172" s="17">
        <f t="shared" si="304"/>
        <v>0</v>
      </c>
      <c r="BH172" s="17">
        <f t="shared" si="305"/>
        <v>0</v>
      </c>
      <c r="BI172" s="17">
        <f t="shared" si="306"/>
        <v>0</v>
      </c>
      <c r="BJ172" s="17">
        <f t="shared" si="307"/>
        <v>0</v>
      </c>
      <c r="BK172" s="17">
        <f t="shared" si="308"/>
        <v>0</v>
      </c>
      <c r="BL172" s="17">
        <f t="shared" si="309"/>
        <v>0</v>
      </c>
      <c r="BM172" s="17">
        <f t="shared" si="310"/>
        <v>0</v>
      </c>
      <c r="BN172" s="17">
        <f t="shared" si="311"/>
        <v>0</v>
      </c>
      <c r="BO172" s="17">
        <f t="shared" si="312"/>
        <v>0</v>
      </c>
      <c r="BP172" s="17">
        <f t="shared" si="313"/>
        <v>0</v>
      </c>
      <c r="BQ172" s="17">
        <f t="shared" si="314"/>
        <v>0</v>
      </c>
      <c r="BR172" s="17">
        <f t="shared" si="315"/>
        <v>0</v>
      </c>
      <c r="BS172" s="17">
        <f t="shared" si="316"/>
        <v>0</v>
      </c>
      <c r="BT172" s="17">
        <f t="shared" si="317"/>
        <v>0</v>
      </c>
      <c r="BU172" s="17">
        <f t="shared" si="318"/>
        <v>0</v>
      </c>
      <c r="BV172" s="17">
        <f t="shared" si="319"/>
        <v>0</v>
      </c>
      <c r="BW172" s="17">
        <f t="shared" si="320"/>
        <v>0</v>
      </c>
      <c r="BX172" s="17">
        <f t="shared" si="321"/>
        <v>0</v>
      </c>
      <c r="BY172" s="17">
        <f t="shared" si="322"/>
        <v>0</v>
      </c>
      <c r="BZ172" s="17">
        <f t="shared" si="323"/>
        <v>0</v>
      </c>
      <c r="CA172" s="17">
        <f t="shared" si="324"/>
        <v>0</v>
      </c>
      <c r="CB172" s="17">
        <f t="shared" si="325"/>
        <v>0</v>
      </c>
      <c r="CC172" s="17">
        <f t="shared" si="326"/>
        <v>0</v>
      </c>
      <c r="CD172" s="17">
        <f t="shared" si="327"/>
        <v>0</v>
      </c>
      <c r="CE172" s="17">
        <f t="shared" si="328"/>
        <v>0</v>
      </c>
      <c r="CF172" s="17">
        <f t="shared" si="329"/>
        <v>0</v>
      </c>
      <c r="CG172" s="17">
        <f t="shared" si="330"/>
        <v>0</v>
      </c>
      <c r="CH172" s="17">
        <f t="shared" si="331"/>
        <v>0</v>
      </c>
      <c r="CI172" s="17">
        <f t="shared" si="332"/>
        <v>0</v>
      </c>
      <c r="CJ172" s="17">
        <f t="shared" si="333"/>
        <v>0</v>
      </c>
      <c r="CK172" s="17">
        <f t="shared" si="334"/>
        <v>0</v>
      </c>
      <c r="CL172" s="17">
        <f t="shared" si="335"/>
        <v>0</v>
      </c>
      <c r="CM172" s="17">
        <f t="shared" si="336"/>
        <v>0</v>
      </c>
      <c r="CN172" s="17">
        <f t="shared" si="337"/>
        <v>0</v>
      </c>
      <c r="CO172" s="17">
        <f t="shared" si="338"/>
        <v>0</v>
      </c>
      <c r="CP172" s="17">
        <f t="shared" si="339"/>
        <v>0</v>
      </c>
      <c r="CQ172" s="17">
        <f t="shared" si="340"/>
        <v>0</v>
      </c>
      <c r="CR172" s="17">
        <f t="shared" si="341"/>
        <v>0</v>
      </c>
      <c r="CS172" s="17">
        <f t="shared" si="342"/>
        <v>0</v>
      </c>
      <c r="CT172" s="17">
        <f t="shared" si="343"/>
        <v>0</v>
      </c>
      <c r="CU172" s="17">
        <f t="shared" si="344"/>
        <v>0</v>
      </c>
      <c r="CV172" s="17">
        <f t="shared" si="345"/>
        <v>0</v>
      </c>
      <c r="CW172" s="17">
        <f t="shared" si="346"/>
        <v>0</v>
      </c>
      <c r="CX172" s="17">
        <f t="shared" si="347"/>
        <v>0</v>
      </c>
      <c r="CY172" s="17">
        <f t="shared" si="348"/>
        <v>0</v>
      </c>
      <c r="CZ172" s="17">
        <f t="shared" si="349"/>
        <v>0</v>
      </c>
      <c r="DA172" s="17">
        <f t="shared" si="350"/>
        <v>0</v>
      </c>
      <c r="DB172" s="17">
        <f t="shared" si="351"/>
        <v>0</v>
      </c>
      <c r="DC172" s="17">
        <f t="shared" si="352"/>
        <v>0</v>
      </c>
      <c r="DD172" s="17">
        <f t="shared" si="353"/>
        <v>0</v>
      </c>
      <c r="DE172" s="17">
        <f t="shared" si="354"/>
        <v>0</v>
      </c>
      <c r="DF172" s="17">
        <f t="shared" si="355"/>
        <v>0</v>
      </c>
      <c r="DG172" s="17">
        <f t="shared" si="356"/>
        <v>0</v>
      </c>
      <c r="DH172" s="17">
        <f t="shared" si="357"/>
        <v>0</v>
      </c>
      <c r="DI172" s="17">
        <f t="shared" si="358"/>
        <v>0</v>
      </c>
      <c r="DJ172" s="17">
        <f t="shared" si="359"/>
        <v>0</v>
      </c>
      <c r="DK172" s="17">
        <f t="shared" si="360"/>
        <v>0</v>
      </c>
      <c r="DL172" s="17">
        <f t="shared" si="361"/>
        <v>0</v>
      </c>
      <c r="DM172" s="17">
        <f t="shared" si="362"/>
        <v>0</v>
      </c>
      <c r="DN172" s="17">
        <f t="shared" si="363"/>
        <v>0</v>
      </c>
      <c r="DO172" s="17">
        <f t="shared" si="364"/>
        <v>0</v>
      </c>
      <c r="DP172" s="17">
        <f t="shared" si="365"/>
        <v>0</v>
      </c>
      <c r="DQ172" s="17">
        <f t="shared" si="366"/>
        <v>0</v>
      </c>
      <c r="DR172" s="17">
        <f t="shared" si="367"/>
        <v>0</v>
      </c>
      <c r="DS172" s="17">
        <f t="shared" si="368"/>
        <v>0</v>
      </c>
      <c r="DT172" s="17">
        <f t="shared" si="369"/>
        <v>0</v>
      </c>
      <c r="DU172" s="17">
        <f t="shared" si="370"/>
        <v>0</v>
      </c>
      <c r="DV172" s="17">
        <f t="shared" si="371"/>
        <v>0</v>
      </c>
      <c r="DW172" s="17">
        <f t="shared" si="372"/>
        <v>0</v>
      </c>
      <c r="DX172" s="17">
        <f t="shared" si="373"/>
        <v>0</v>
      </c>
      <c r="DY172" s="17">
        <f t="shared" si="374"/>
        <v>0</v>
      </c>
      <c r="DZ172" s="17">
        <f t="shared" si="375"/>
        <v>0</v>
      </c>
      <c r="EA172" s="17">
        <f t="shared" si="376"/>
        <v>0</v>
      </c>
      <c r="EB172" s="17">
        <f t="shared" si="377"/>
        <v>0</v>
      </c>
      <c r="EC172" s="17">
        <f t="shared" si="378"/>
        <v>0</v>
      </c>
      <c r="ED172" s="17">
        <f t="shared" si="379"/>
        <v>0</v>
      </c>
      <c r="EE172" s="17">
        <f t="shared" si="380"/>
        <v>0</v>
      </c>
      <c r="EF172" s="17">
        <f t="shared" si="381"/>
        <v>0</v>
      </c>
      <c r="EG172" s="17">
        <f t="shared" si="382"/>
        <v>0</v>
      </c>
      <c r="EH172" s="17">
        <f t="shared" si="383"/>
        <v>0</v>
      </c>
      <c r="EI172" s="17">
        <f t="shared" si="384"/>
        <v>0</v>
      </c>
      <c r="EJ172" s="17">
        <f t="shared" si="385"/>
        <v>0</v>
      </c>
      <c r="EK172" s="17">
        <f t="shared" si="386"/>
        <v>0</v>
      </c>
      <c r="EL172" s="17">
        <f t="shared" si="387"/>
        <v>0</v>
      </c>
      <c r="EM172" s="17">
        <f t="shared" si="388"/>
        <v>0</v>
      </c>
      <c r="EN172" s="17">
        <f t="shared" si="389"/>
        <v>0</v>
      </c>
      <c r="EO172" s="17">
        <f t="shared" si="390"/>
        <v>0</v>
      </c>
      <c r="EP172" s="17">
        <f t="shared" si="391"/>
        <v>0</v>
      </c>
      <c r="EQ172" s="17">
        <f t="shared" si="392"/>
        <v>0</v>
      </c>
      <c r="ER172" s="17">
        <f t="shared" si="393"/>
        <v>0</v>
      </c>
      <c r="ES172" s="17">
        <f t="shared" si="394"/>
        <v>0</v>
      </c>
      <c r="ET172" s="17">
        <f t="shared" si="395"/>
        <v>0</v>
      </c>
      <c r="EU172" s="17">
        <f t="shared" si="396"/>
        <v>0</v>
      </c>
      <c r="EV172" s="17">
        <f t="shared" si="397"/>
        <v>0</v>
      </c>
      <c r="EW172" s="17">
        <f t="shared" si="398"/>
        <v>0</v>
      </c>
      <c r="EX172" s="17">
        <f t="shared" si="399"/>
        <v>0</v>
      </c>
      <c r="EY172" s="17">
        <f t="shared" si="400"/>
        <v>0</v>
      </c>
      <c r="EZ172" s="17">
        <f t="shared" si="401"/>
        <v>0</v>
      </c>
      <c r="FA172" s="17">
        <f t="shared" si="402"/>
        <v>0</v>
      </c>
      <c r="FB172" s="17">
        <f t="shared" si="403"/>
        <v>0</v>
      </c>
      <c r="FC172" s="17">
        <f t="shared" si="404"/>
        <v>0</v>
      </c>
      <c r="FD172" s="17">
        <f t="shared" si="405"/>
        <v>0</v>
      </c>
    </row>
    <row r="173" spans="1:160" x14ac:dyDescent="0.25">
      <c r="A173">
        <v>167</v>
      </c>
      <c r="X173">
        <f t="shared" si="273"/>
        <v>0</v>
      </c>
      <c r="Y173">
        <f t="shared" si="271"/>
        <v>0</v>
      </c>
      <c r="Z173">
        <f t="shared" si="274"/>
        <v>0</v>
      </c>
      <c r="AA173">
        <f t="shared" si="275"/>
        <v>0</v>
      </c>
      <c r="AB173">
        <f t="shared" si="276"/>
        <v>0</v>
      </c>
      <c r="AC173">
        <f t="shared" si="277"/>
        <v>0</v>
      </c>
      <c r="AD173">
        <f t="shared" si="278"/>
        <v>0</v>
      </c>
      <c r="AE173">
        <f t="shared" si="279"/>
        <v>0</v>
      </c>
      <c r="AF173">
        <f t="shared" si="280"/>
        <v>0</v>
      </c>
      <c r="AG173">
        <f t="shared" si="281"/>
        <v>0</v>
      </c>
      <c r="AH173">
        <f t="shared" si="282"/>
        <v>0</v>
      </c>
      <c r="AI173">
        <f t="shared" si="283"/>
        <v>0</v>
      </c>
      <c r="AJ173">
        <f t="shared" si="284"/>
        <v>0</v>
      </c>
      <c r="AK173">
        <f t="shared" si="285"/>
        <v>0</v>
      </c>
      <c r="AL173">
        <f t="shared" si="272"/>
        <v>0</v>
      </c>
      <c r="AN173" s="17">
        <f t="shared" si="286"/>
        <v>0</v>
      </c>
      <c r="AO173" s="17">
        <f t="shared" si="287"/>
        <v>0</v>
      </c>
      <c r="AP173" s="17">
        <f t="shared" si="288"/>
        <v>0</v>
      </c>
      <c r="AQ173" s="17">
        <f t="shared" si="289"/>
        <v>0</v>
      </c>
      <c r="AR173" s="17">
        <f t="shared" si="290"/>
        <v>0</v>
      </c>
      <c r="AS173" s="17">
        <f t="shared" si="291"/>
        <v>0</v>
      </c>
      <c r="AT173" s="17">
        <f t="shared" si="292"/>
        <v>0</v>
      </c>
      <c r="AU173" s="17">
        <f t="shared" si="293"/>
        <v>0</v>
      </c>
      <c r="AW173" s="17">
        <f t="shared" si="294"/>
        <v>0</v>
      </c>
      <c r="AX173" s="17">
        <f t="shared" si="295"/>
        <v>0</v>
      </c>
      <c r="AY173" s="17">
        <f t="shared" si="296"/>
        <v>0</v>
      </c>
      <c r="AZ173" s="17">
        <f t="shared" si="297"/>
        <v>0</v>
      </c>
      <c r="BA173" s="17">
        <f t="shared" si="298"/>
        <v>0</v>
      </c>
      <c r="BB173" s="17">
        <f t="shared" si="299"/>
        <v>0</v>
      </c>
      <c r="BC173" s="17">
        <f t="shared" si="300"/>
        <v>0</v>
      </c>
      <c r="BD173" s="17">
        <f t="shared" si="301"/>
        <v>0</v>
      </c>
      <c r="BE173" s="17">
        <f t="shared" si="302"/>
        <v>0</v>
      </c>
      <c r="BF173" s="17">
        <f t="shared" si="303"/>
        <v>0</v>
      </c>
      <c r="BG173" s="17">
        <f t="shared" si="304"/>
        <v>0</v>
      </c>
      <c r="BH173" s="17">
        <f t="shared" si="305"/>
        <v>0</v>
      </c>
      <c r="BI173" s="17">
        <f t="shared" si="306"/>
        <v>0</v>
      </c>
      <c r="BJ173" s="17">
        <f t="shared" si="307"/>
        <v>0</v>
      </c>
      <c r="BK173" s="17">
        <f t="shared" si="308"/>
        <v>0</v>
      </c>
      <c r="BL173" s="17">
        <f t="shared" si="309"/>
        <v>0</v>
      </c>
      <c r="BM173" s="17">
        <f t="shared" si="310"/>
        <v>0</v>
      </c>
      <c r="BN173" s="17">
        <f t="shared" si="311"/>
        <v>0</v>
      </c>
      <c r="BO173" s="17">
        <f t="shared" si="312"/>
        <v>0</v>
      </c>
      <c r="BP173" s="17">
        <f t="shared" si="313"/>
        <v>0</v>
      </c>
      <c r="BQ173" s="17">
        <f t="shared" si="314"/>
        <v>0</v>
      </c>
      <c r="BR173" s="17">
        <f t="shared" si="315"/>
        <v>0</v>
      </c>
      <c r="BS173" s="17">
        <f t="shared" si="316"/>
        <v>0</v>
      </c>
      <c r="BT173" s="17">
        <f t="shared" si="317"/>
        <v>0</v>
      </c>
      <c r="BU173" s="17">
        <f t="shared" si="318"/>
        <v>0</v>
      </c>
      <c r="BV173" s="17">
        <f t="shared" si="319"/>
        <v>0</v>
      </c>
      <c r="BW173" s="17">
        <f t="shared" si="320"/>
        <v>0</v>
      </c>
      <c r="BX173" s="17">
        <f t="shared" si="321"/>
        <v>0</v>
      </c>
      <c r="BY173" s="17">
        <f t="shared" si="322"/>
        <v>0</v>
      </c>
      <c r="BZ173" s="17">
        <f t="shared" si="323"/>
        <v>0</v>
      </c>
      <c r="CA173" s="17">
        <f t="shared" si="324"/>
        <v>0</v>
      </c>
      <c r="CB173" s="17">
        <f t="shared" si="325"/>
        <v>0</v>
      </c>
      <c r="CC173" s="17">
        <f t="shared" si="326"/>
        <v>0</v>
      </c>
      <c r="CD173" s="17">
        <f t="shared" si="327"/>
        <v>0</v>
      </c>
      <c r="CE173" s="17">
        <f t="shared" si="328"/>
        <v>0</v>
      </c>
      <c r="CF173" s="17">
        <f t="shared" si="329"/>
        <v>0</v>
      </c>
      <c r="CG173" s="17">
        <f t="shared" si="330"/>
        <v>0</v>
      </c>
      <c r="CH173" s="17">
        <f t="shared" si="331"/>
        <v>0</v>
      </c>
      <c r="CI173" s="17">
        <f t="shared" si="332"/>
        <v>0</v>
      </c>
      <c r="CJ173" s="17">
        <f t="shared" si="333"/>
        <v>0</v>
      </c>
      <c r="CK173" s="17">
        <f t="shared" si="334"/>
        <v>0</v>
      </c>
      <c r="CL173" s="17">
        <f t="shared" si="335"/>
        <v>0</v>
      </c>
      <c r="CM173" s="17">
        <f t="shared" si="336"/>
        <v>0</v>
      </c>
      <c r="CN173" s="17">
        <f t="shared" si="337"/>
        <v>0</v>
      </c>
      <c r="CO173" s="17">
        <f t="shared" si="338"/>
        <v>0</v>
      </c>
      <c r="CP173" s="17">
        <f t="shared" si="339"/>
        <v>0</v>
      </c>
      <c r="CQ173" s="17">
        <f t="shared" si="340"/>
        <v>0</v>
      </c>
      <c r="CR173" s="17">
        <f t="shared" si="341"/>
        <v>0</v>
      </c>
      <c r="CS173" s="17">
        <f t="shared" si="342"/>
        <v>0</v>
      </c>
      <c r="CT173" s="17">
        <f t="shared" si="343"/>
        <v>0</v>
      </c>
      <c r="CU173" s="17">
        <f t="shared" si="344"/>
        <v>0</v>
      </c>
      <c r="CV173" s="17">
        <f t="shared" si="345"/>
        <v>0</v>
      </c>
      <c r="CW173" s="17">
        <f t="shared" si="346"/>
        <v>0</v>
      </c>
      <c r="CX173" s="17">
        <f t="shared" si="347"/>
        <v>0</v>
      </c>
      <c r="CY173" s="17">
        <f t="shared" si="348"/>
        <v>0</v>
      </c>
      <c r="CZ173" s="17">
        <f t="shared" si="349"/>
        <v>0</v>
      </c>
      <c r="DA173" s="17">
        <f t="shared" si="350"/>
        <v>0</v>
      </c>
      <c r="DB173" s="17">
        <f t="shared" si="351"/>
        <v>0</v>
      </c>
      <c r="DC173" s="17">
        <f t="shared" si="352"/>
        <v>0</v>
      </c>
      <c r="DD173" s="17">
        <f t="shared" si="353"/>
        <v>0</v>
      </c>
      <c r="DE173" s="17">
        <f t="shared" si="354"/>
        <v>0</v>
      </c>
      <c r="DF173" s="17">
        <f t="shared" si="355"/>
        <v>0</v>
      </c>
      <c r="DG173" s="17">
        <f t="shared" si="356"/>
        <v>0</v>
      </c>
      <c r="DH173" s="17">
        <f t="shared" si="357"/>
        <v>0</v>
      </c>
      <c r="DI173" s="17">
        <f t="shared" si="358"/>
        <v>0</v>
      </c>
      <c r="DJ173" s="17">
        <f t="shared" si="359"/>
        <v>0</v>
      </c>
      <c r="DK173" s="17">
        <f t="shared" si="360"/>
        <v>0</v>
      </c>
      <c r="DL173" s="17">
        <f t="shared" si="361"/>
        <v>0</v>
      </c>
      <c r="DM173" s="17">
        <f t="shared" si="362"/>
        <v>0</v>
      </c>
      <c r="DN173" s="17">
        <f t="shared" si="363"/>
        <v>0</v>
      </c>
      <c r="DO173" s="17">
        <f t="shared" si="364"/>
        <v>0</v>
      </c>
      <c r="DP173" s="17">
        <f t="shared" si="365"/>
        <v>0</v>
      </c>
      <c r="DQ173" s="17">
        <f t="shared" si="366"/>
        <v>0</v>
      </c>
      <c r="DR173" s="17">
        <f t="shared" si="367"/>
        <v>0</v>
      </c>
      <c r="DS173" s="17">
        <f t="shared" si="368"/>
        <v>0</v>
      </c>
      <c r="DT173" s="17">
        <f t="shared" si="369"/>
        <v>0</v>
      </c>
      <c r="DU173" s="17">
        <f t="shared" si="370"/>
        <v>0</v>
      </c>
      <c r="DV173" s="17">
        <f t="shared" si="371"/>
        <v>0</v>
      </c>
      <c r="DW173" s="17">
        <f t="shared" si="372"/>
        <v>0</v>
      </c>
      <c r="DX173" s="17">
        <f t="shared" si="373"/>
        <v>0</v>
      </c>
      <c r="DY173" s="17">
        <f t="shared" si="374"/>
        <v>0</v>
      </c>
      <c r="DZ173" s="17">
        <f t="shared" si="375"/>
        <v>0</v>
      </c>
      <c r="EA173" s="17">
        <f t="shared" si="376"/>
        <v>0</v>
      </c>
      <c r="EB173" s="17">
        <f t="shared" si="377"/>
        <v>0</v>
      </c>
      <c r="EC173" s="17">
        <f t="shared" si="378"/>
        <v>0</v>
      </c>
      <c r="ED173" s="17">
        <f t="shared" si="379"/>
        <v>0</v>
      </c>
      <c r="EE173" s="17">
        <f t="shared" si="380"/>
        <v>0</v>
      </c>
      <c r="EF173" s="17">
        <f t="shared" si="381"/>
        <v>0</v>
      </c>
      <c r="EG173" s="17">
        <f t="shared" si="382"/>
        <v>0</v>
      </c>
      <c r="EH173" s="17">
        <f t="shared" si="383"/>
        <v>0</v>
      </c>
      <c r="EI173" s="17">
        <f t="shared" si="384"/>
        <v>0</v>
      </c>
      <c r="EJ173" s="17">
        <f t="shared" si="385"/>
        <v>0</v>
      </c>
      <c r="EK173" s="17">
        <f t="shared" si="386"/>
        <v>0</v>
      </c>
      <c r="EL173" s="17">
        <f t="shared" si="387"/>
        <v>0</v>
      </c>
      <c r="EM173" s="17">
        <f t="shared" si="388"/>
        <v>0</v>
      </c>
      <c r="EN173" s="17">
        <f t="shared" si="389"/>
        <v>0</v>
      </c>
      <c r="EO173" s="17">
        <f t="shared" si="390"/>
        <v>0</v>
      </c>
      <c r="EP173" s="17">
        <f t="shared" si="391"/>
        <v>0</v>
      </c>
      <c r="EQ173" s="17">
        <f t="shared" si="392"/>
        <v>0</v>
      </c>
      <c r="ER173" s="17">
        <f t="shared" si="393"/>
        <v>0</v>
      </c>
      <c r="ES173" s="17">
        <f t="shared" si="394"/>
        <v>0</v>
      </c>
      <c r="ET173" s="17">
        <f t="shared" si="395"/>
        <v>0</v>
      </c>
      <c r="EU173" s="17">
        <f t="shared" si="396"/>
        <v>0</v>
      </c>
      <c r="EV173" s="17">
        <f t="shared" si="397"/>
        <v>0</v>
      </c>
      <c r="EW173" s="17">
        <f t="shared" si="398"/>
        <v>0</v>
      </c>
      <c r="EX173" s="17">
        <f t="shared" si="399"/>
        <v>0</v>
      </c>
      <c r="EY173" s="17">
        <f t="shared" si="400"/>
        <v>0</v>
      </c>
      <c r="EZ173" s="17">
        <f t="shared" si="401"/>
        <v>0</v>
      </c>
      <c r="FA173" s="17">
        <f t="shared" si="402"/>
        <v>0</v>
      </c>
      <c r="FB173" s="17">
        <f t="shared" si="403"/>
        <v>0</v>
      </c>
      <c r="FC173" s="17">
        <f t="shared" si="404"/>
        <v>0</v>
      </c>
      <c r="FD173" s="17">
        <f t="shared" si="405"/>
        <v>0</v>
      </c>
    </row>
    <row r="174" spans="1:160" x14ac:dyDescent="0.25">
      <c r="A174">
        <v>168</v>
      </c>
      <c r="X174">
        <f t="shared" si="273"/>
        <v>0</v>
      </c>
      <c r="Y174">
        <f t="shared" si="271"/>
        <v>0</v>
      </c>
      <c r="Z174">
        <f t="shared" si="274"/>
        <v>0</v>
      </c>
      <c r="AA174">
        <f t="shared" si="275"/>
        <v>0</v>
      </c>
      <c r="AB174">
        <f t="shared" si="276"/>
        <v>0</v>
      </c>
      <c r="AC174">
        <f t="shared" si="277"/>
        <v>0</v>
      </c>
      <c r="AD174">
        <f t="shared" si="278"/>
        <v>0</v>
      </c>
      <c r="AE174">
        <f t="shared" si="279"/>
        <v>0</v>
      </c>
      <c r="AF174">
        <f t="shared" si="280"/>
        <v>0</v>
      </c>
      <c r="AG174">
        <f t="shared" si="281"/>
        <v>0</v>
      </c>
      <c r="AH174">
        <f t="shared" si="282"/>
        <v>0</v>
      </c>
      <c r="AI174">
        <f t="shared" si="283"/>
        <v>0</v>
      </c>
      <c r="AJ174">
        <f t="shared" si="284"/>
        <v>0</v>
      </c>
      <c r="AK174">
        <f t="shared" si="285"/>
        <v>0</v>
      </c>
      <c r="AL174">
        <f t="shared" si="272"/>
        <v>0</v>
      </c>
      <c r="AN174" s="17">
        <f t="shared" si="286"/>
        <v>0</v>
      </c>
      <c r="AO174" s="17">
        <f t="shared" si="287"/>
        <v>0</v>
      </c>
      <c r="AP174" s="17">
        <f t="shared" si="288"/>
        <v>0</v>
      </c>
      <c r="AQ174" s="17">
        <f t="shared" si="289"/>
        <v>0</v>
      </c>
      <c r="AR174" s="17">
        <f t="shared" si="290"/>
        <v>0</v>
      </c>
      <c r="AS174" s="17">
        <f t="shared" si="291"/>
        <v>0</v>
      </c>
      <c r="AT174" s="17">
        <f t="shared" si="292"/>
        <v>0</v>
      </c>
      <c r="AU174" s="17">
        <f t="shared" si="293"/>
        <v>0</v>
      </c>
      <c r="AW174" s="17">
        <f t="shared" si="294"/>
        <v>0</v>
      </c>
      <c r="AX174" s="17">
        <f t="shared" si="295"/>
        <v>0</v>
      </c>
      <c r="AY174" s="17">
        <f t="shared" si="296"/>
        <v>0</v>
      </c>
      <c r="AZ174" s="17">
        <f t="shared" si="297"/>
        <v>0</v>
      </c>
      <c r="BA174" s="17">
        <f t="shared" si="298"/>
        <v>0</v>
      </c>
      <c r="BB174" s="17">
        <f t="shared" si="299"/>
        <v>0</v>
      </c>
      <c r="BC174" s="17">
        <f t="shared" si="300"/>
        <v>0</v>
      </c>
      <c r="BD174" s="17">
        <f t="shared" si="301"/>
        <v>0</v>
      </c>
      <c r="BE174" s="17">
        <f t="shared" si="302"/>
        <v>0</v>
      </c>
      <c r="BF174" s="17">
        <f t="shared" si="303"/>
        <v>0</v>
      </c>
      <c r="BG174" s="17">
        <f t="shared" si="304"/>
        <v>0</v>
      </c>
      <c r="BH174" s="17">
        <f t="shared" si="305"/>
        <v>0</v>
      </c>
      <c r="BI174" s="17">
        <f t="shared" si="306"/>
        <v>0</v>
      </c>
      <c r="BJ174" s="17">
        <f t="shared" si="307"/>
        <v>0</v>
      </c>
      <c r="BK174" s="17">
        <f t="shared" si="308"/>
        <v>0</v>
      </c>
      <c r="BL174" s="17">
        <f t="shared" si="309"/>
        <v>0</v>
      </c>
      <c r="BM174" s="17">
        <f t="shared" si="310"/>
        <v>0</v>
      </c>
      <c r="BN174" s="17">
        <f t="shared" si="311"/>
        <v>0</v>
      </c>
      <c r="BO174" s="17">
        <f t="shared" si="312"/>
        <v>0</v>
      </c>
      <c r="BP174" s="17">
        <f t="shared" si="313"/>
        <v>0</v>
      </c>
      <c r="BQ174" s="17">
        <f t="shared" si="314"/>
        <v>0</v>
      </c>
      <c r="BR174" s="17">
        <f t="shared" si="315"/>
        <v>0</v>
      </c>
      <c r="BS174" s="17">
        <f t="shared" si="316"/>
        <v>0</v>
      </c>
      <c r="BT174" s="17">
        <f t="shared" si="317"/>
        <v>0</v>
      </c>
      <c r="BU174" s="17">
        <f t="shared" si="318"/>
        <v>0</v>
      </c>
      <c r="BV174" s="17">
        <f t="shared" si="319"/>
        <v>0</v>
      </c>
      <c r="BW174" s="17">
        <f t="shared" si="320"/>
        <v>0</v>
      </c>
      <c r="BX174" s="17">
        <f t="shared" si="321"/>
        <v>0</v>
      </c>
      <c r="BY174" s="17">
        <f t="shared" si="322"/>
        <v>0</v>
      </c>
      <c r="BZ174" s="17">
        <f t="shared" si="323"/>
        <v>0</v>
      </c>
      <c r="CA174" s="17">
        <f t="shared" si="324"/>
        <v>0</v>
      </c>
      <c r="CB174" s="17">
        <f t="shared" si="325"/>
        <v>0</v>
      </c>
      <c r="CC174" s="17">
        <f t="shared" si="326"/>
        <v>0</v>
      </c>
      <c r="CD174" s="17">
        <f t="shared" si="327"/>
        <v>0</v>
      </c>
      <c r="CE174" s="17">
        <f t="shared" si="328"/>
        <v>0</v>
      </c>
      <c r="CF174" s="17">
        <f t="shared" si="329"/>
        <v>0</v>
      </c>
      <c r="CG174" s="17">
        <f t="shared" si="330"/>
        <v>0</v>
      </c>
      <c r="CH174" s="17">
        <f t="shared" si="331"/>
        <v>0</v>
      </c>
      <c r="CI174" s="17">
        <f t="shared" si="332"/>
        <v>0</v>
      </c>
      <c r="CJ174" s="17">
        <f t="shared" si="333"/>
        <v>0</v>
      </c>
      <c r="CK174" s="17">
        <f t="shared" si="334"/>
        <v>0</v>
      </c>
      <c r="CL174" s="17">
        <f t="shared" si="335"/>
        <v>0</v>
      </c>
      <c r="CM174" s="17">
        <f t="shared" si="336"/>
        <v>0</v>
      </c>
      <c r="CN174" s="17">
        <f t="shared" si="337"/>
        <v>0</v>
      </c>
      <c r="CO174" s="17">
        <f t="shared" si="338"/>
        <v>0</v>
      </c>
      <c r="CP174" s="17">
        <f t="shared" si="339"/>
        <v>0</v>
      </c>
      <c r="CQ174" s="17">
        <f t="shared" si="340"/>
        <v>0</v>
      </c>
      <c r="CR174" s="17">
        <f t="shared" si="341"/>
        <v>0</v>
      </c>
      <c r="CS174" s="17">
        <f t="shared" si="342"/>
        <v>0</v>
      </c>
      <c r="CT174" s="17">
        <f t="shared" si="343"/>
        <v>0</v>
      </c>
      <c r="CU174" s="17">
        <f t="shared" si="344"/>
        <v>0</v>
      </c>
      <c r="CV174" s="17">
        <f t="shared" si="345"/>
        <v>0</v>
      </c>
      <c r="CW174" s="17">
        <f t="shared" si="346"/>
        <v>0</v>
      </c>
      <c r="CX174" s="17">
        <f t="shared" si="347"/>
        <v>0</v>
      </c>
      <c r="CY174" s="17">
        <f t="shared" si="348"/>
        <v>0</v>
      </c>
      <c r="CZ174" s="17">
        <f t="shared" si="349"/>
        <v>0</v>
      </c>
      <c r="DA174" s="17">
        <f t="shared" si="350"/>
        <v>0</v>
      </c>
      <c r="DB174" s="17">
        <f t="shared" si="351"/>
        <v>0</v>
      </c>
      <c r="DC174" s="17">
        <f t="shared" si="352"/>
        <v>0</v>
      </c>
      <c r="DD174" s="17">
        <f t="shared" si="353"/>
        <v>0</v>
      </c>
      <c r="DE174" s="17">
        <f t="shared" si="354"/>
        <v>0</v>
      </c>
      <c r="DF174" s="17">
        <f t="shared" si="355"/>
        <v>0</v>
      </c>
      <c r="DG174" s="17">
        <f t="shared" si="356"/>
        <v>0</v>
      </c>
      <c r="DH174" s="17">
        <f t="shared" si="357"/>
        <v>0</v>
      </c>
      <c r="DI174" s="17">
        <f t="shared" si="358"/>
        <v>0</v>
      </c>
      <c r="DJ174" s="17">
        <f t="shared" si="359"/>
        <v>0</v>
      </c>
      <c r="DK174" s="17">
        <f t="shared" si="360"/>
        <v>0</v>
      </c>
      <c r="DL174" s="17">
        <f t="shared" si="361"/>
        <v>0</v>
      </c>
      <c r="DM174" s="17">
        <f t="shared" si="362"/>
        <v>0</v>
      </c>
      <c r="DN174" s="17">
        <f t="shared" si="363"/>
        <v>0</v>
      </c>
      <c r="DO174" s="17">
        <f t="shared" si="364"/>
        <v>0</v>
      </c>
      <c r="DP174" s="17">
        <f t="shared" si="365"/>
        <v>0</v>
      </c>
      <c r="DQ174" s="17">
        <f t="shared" si="366"/>
        <v>0</v>
      </c>
      <c r="DR174" s="17">
        <f t="shared" si="367"/>
        <v>0</v>
      </c>
      <c r="DS174" s="17">
        <f t="shared" si="368"/>
        <v>0</v>
      </c>
      <c r="DT174" s="17">
        <f t="shared" si="369"/>
        <v>0</v>
      </c>
      <c r="DU174" s="17">
        <f t="shared" si="370"/>
        <v>0</v>
      </c>
      <c r="DV174" s="17">
        <f t="shared" si="371"/>
        <v>0</v>
      </c>
      <c r="DW174" s="17">
        <f t="shared" si="372"/>
        <v>0</v>
      </c>
      <c r="DX174" s="17">
        <f t="shared" si="373"/>
        <v>0</v>
      </c>
      <c r="DY174" s="17">
        <f t="shared" si="374"/>
        <v>0</v>
      </c>
      <c r="DZ174" s="17">
        <f t="shared" si="375"/>
        <v>0</v>
      </c>
      <c r="EA174" s="17">
        <f t="shared" si="376"/>
        <v>0</v>
      </c>
      <c r="EB174" s="17">
        <f t="shared" si="377"/>
        <v>0</v>
      </c>
      <c r="EC174" s="17">
        <f t="shared" si="378"/>
        <v>0</v>
      </c>
      <c r="ED174" s="17">
        <f t="shared" si="379"/>
        <v>0</v>
      </c>
      <c r="EE174" s="17">
        <f t="shared" si="380"/>
        <v>0</v>
      </c>
      <c r="EF174" s="17">
        <f t="shared" si="381"/>
        <v>0</v>
      </c>
      <c r="EG174" s="17">
        <f t="shared" si="382"/>
        <v>0</v>
      </c>
      <c r="EH174" s="17">
        <f t="shared" si="383"/>
        <v>0</v>
      </c>
      <c r="EI174" s="17">
        <f t="shared" si="384"/>
        <v>0</v>
      </c>
      <c r="EJ174" s="17">
        <f t="shared" si="385"/>
        <v>0</v>
      </c>
      <c r="EK174" s="17">
        <f t="shared" si="386"/>
        <v>0</v>
      </c>
      <c r="EL174" s="17">
        <f t="shared" si="387"/>
        <v>0</v>
      </c>
      <c r="EM174" s="17">
        <f t="shared" si="388"/>
        <v>0</v>
      </c>
      <c r="EN174" s="17">
        <f t="shared" si="389"/>
        <v>0</v>
      </c>
      <c r="EO174" s="17">
        <f t="shared" si="390"/>
        <v>0</v>
      </c>
      <c r="EP174" s="17">
        <f t="shared" si="391"/>
        <v>0</v>
      </c>
      <c r="EQ174" s="17">
        <f t="shared" si="392"/>
        <v>0</v>
      </c>
      <c r="ER174" s="17">
        <f t="shared" si="393"/>
        <v>0</v>
      </c>
      <c r="ES174" s="17">
        <f t="shared" si="394"/>
        <v>0</v>
      </c>
      <c r="ET174" s="17">
        <f t="shared" si="395"/>
        <v>0</v>
      </c>
      <c r="EU174" s="17">
        <f t="shared" si="396"/>
        <v>0</v>
      </c>
      <c r="EV174" s="17">
        <f t="shared" si="397"/>
        <v>0</v>
      </c>
      <c r="EW174" s="17">
        <f t="shared" si="398"/>
        <v>0</v>
      </c>
      <c r="EX174" s="17">
        <f t="shared" si="399"/>
        <v>0</v>
      </c>
      <c r="EY174" s="17">
        <f t="shared" si="400"/>
        <v>0</v>
      </c>
      <c r="EZ174" s="17">
        <f t="shared" si="401"/>
        <v>0</v>
      </c>
      <c r="FA174" s="17">
        <f t="shared" si="402"/>
        <v>0</v>
      </c>
      <c r="FB174" s="17">
        <f t="shared" si="403"/>
        <v>0</v>
      </c>
      <c r="FC174" s="17">
        <f t="shared" si="404"/>
        <v>0</v>
      </c>
      <c r="FD174" s="17">
        <f t="shared" si="405"/>
        <v>0</v>
      </c>
    </row>
    <row r="175" spans="1:160" x14ac:dyDescent="0.25">
      <c r="A175">
        <v>169</v>
      </c>
      <c r="X175">
        <f t="shared" si="273"/>
        <v>0</v>
      </c>
      <c r="Y175">
        <f t="shared" si="271"/>
        <v>0</v>
      </c>
      <c r="Z175">
        <f t="shared" si="274"/>
        <v>0</v>
      </c>
      <c r="AA175">
        <f t="shared" si="275"/>
        <v>0</v>
      </c>
      <c r="AB175">
        <f t="shared" si="276"/>
        <v>0</v>
      </c>
      <c r="AC175">
        <f t="shared" si="277"/>
        <v>0</v>
      </c>
      <c r="AD175">
        <f t="shared" si="278"/>
        <v>0</v>
      </c>
      <c r="AE175">
        <f t="shared" si="279"/>
        <v>0</v>
      </c>
      <c r="AF175">
        <f t="shared" si="280"/>
        <v>0</v>
      </c>
      <c r="AG175">
        <f t="shared" si="281"/>
        <v>0</v>
      </c>
      <c r="AH175">
        <f t="shared" si="282"/>
        <v>0</v>
      </c>
      <c r="AI175">
        <f t="shared" si="283"/>
        <v>0</v>
      </c>
      <c r="AJ175">
        <f t="shared" si="284"/>
        <v>0</v>
      </c>
      <c r="AK175">
        <f t="shared" si="285"/>
        <v>0</v>
      </c>
      <c r="AL175">
        <f t="shared" si="272"/>
        <v>0</v>
      </c>
      <c r="AN175" s="17">
        <f t="shared" si="286"/>
        <v>0</v>
      </c>
      <c r="AO175" s="17">
        <f t="shared" si="287"/>
        <v>0</v>
      </c>
      <c r="AP175" s="17">
        <f t="shared" si="288"/>
        <v>0</v>
      </c>
      <c r="AQ175" s="17">
        <f t="shared" si="289"/>
        <v>0</v>
      </c>
      <c r="AR175" s="17">
        <f t="shared" si="290"/>
        <v>0</v>
      </c>
      <c r="AS175" s="17">
        <f t="shared" si="291"/>
        <v>0</v>
      </c>
      <c r="AT175" s="17">
        <f t="shared" si="292"/>
        <v>0</v>
      </c>
      <c r="AU175" s="17">
        <f t="shared" si="293"/>
        <v>0</v>
      </c>
      <c r="AW175" s="17">
        <f t="shared" si="294"/>
        <v>0</v>
      </c>
      <c r="AX175" s="17">
        <f t="shared" si="295"/>
        <v>0</v>
      </c>
      <c r="AY175" s="17">
        <f t="shared" si="296"/>
        <v>0</v>
      </c>
      <c r="AZ175" s="17">
        <f t="shared" si="297"/>
        <v>0</v>
      </c>
      <c r="BA175" s="17">
        <f t="shared" si="298"/>
        <v>0</v>
      </c>
      <c r="BB175" s="17">
        <f t="shared" si="299"/>
        <v>0</v>
      </c>
      <c r="BC175" s="17">
        <f t="shared" si="300"/>
        <v>0</v>
      </c>
      <c r="BD175" s="17">
        <f t="shared" si="301"/>
        <v>0</v>
      </c>
      <c r="BE175" s="17">
        <f t="shared" si="302"/>
        <v>0</v>
      </c>
      <c r="BF175" s="17">
        <f t="shared" si="303"/>
        <v>0</v>
      </c>
      <c r="BG175" s="17">
        <f t="shared" si="304"/>
        <v>0</v>
      </c>
      <c r="BH175" s="17">
        <f t="shared" si="305"/>
        <v>0</v>
      </c>
      <c r="BI175" s="17">
        <f t="shared" si="306"/>
        <v>0</v>
      </c>
      <c r="BJ175" s="17">
        <f t="shared" si="307"/>
        <v>0</v>
      </c>
      <c r="BK175" s="17">
        <f t="shared" si="308"/>
        <v>0</v>
      </c>
      <c r="BL175" s="17">
        <f t="shared" si="309"/>
        <v>0</v>
      </c>
      <c r="BM175" s="17">
        <f t="shared" si="310"/>
        <v>0</v>
      </c>
      <c r="BN175" s="17">
        <f t="shared" si="311"/>
        <v>0</v>
      </c>
      <c r="BO175" s="17">
        <f t="shared" si="312"/>
        <v>0</v>
      </c>
      <c r="BP175" s="17">
        <f t="shared" si="313"/>
        <v>0</v>
      </c>
      <c r="BQ175" s="17">
        <f t="shared" si="314"/>
        <v>0</v>
      </c>
      <c r="BR175" s="17">
        <f t="shared" si="315"/>
        <v>0</v>
      </c>
      <c r="BS175" s="17">
        <f t="shared" si="316"/>
        <v>0</v>
      </c>
      <c r="BT175" s="17">
        <f t="shared" si="317"/>
        <v>0</v>
      </c>
      <c r="BU175" s="17">
        <f t="shared" si="318"/>
        <v>0</v>
      </c>
      <c r="BV175" s="17">
        <f t="shared" si="319"/>
        <v>0</v>
      </c>
      <c r="BW175" s="17">
        <f t="shared" si="320"/>
        <v>0</v>
      </c>
      <c r="BX175" s="17">
        <f t="shared" si="321"/>
        <v>0</v>
      </c>
      <c r="BY175" s="17">
        <f t="shared" si="322"/>
        <v>0</v>
      </c>
      <c r="BZ175" s="17">
        <f t="shared" si="323"/>
        <v>0</v>
      </c>
      <c r="CA175" s="17">
        <f t="shared" si="324"/>
        <v>0</v>
      </c>
      <c r="CB175" s="17">
        <f t="shared" si="325"/>
        <v>0</v>
      </c>
      <c r="CC175" s="17">
        <f t="shared" si="326"/>
        <v>0</v>
      </c>
      <c r="CD175" s="17">
        <f t="shared" si="327"/>
        <v>0</v>
      </c>
      <c r="CE175" s="17">
        <f t="shared" si="328"/>
        <v>0</v>
      </c>
      <c r="CF175" s="17">
        <f t="shared" si="329"/>
        <v>0</v>
      </c>
      <c r="CG175" s="17">
        <f t="shared" si="330"/>
        <v>0</v>
      </c>
      <c r="CH175" s="17">
        <f t="shared" si="331"/>
        <v>0</v>
      </c>
      <c r="CI175" s="17">
        <f t="shared" si="332"/>
        <v>0</v>
      </c>
      <c r="CJ175" s="17">
        <f t="shared" si="333"/>
        <v>0</v>
      </c>
      <c r="CK175" s="17">
        <f t="shared" si="334"/>
        <v>0</v>
      </c>
      <c r="CL175" s="17">
        <f t="shared" si="335"/>
        <v>0</v>
      </c>
      <c r="CM175" s="17">
        <f t="shared" si="336"/>
        <v>0</v>
      </c>
      <c r="CN175" s="17">
        <f t="shared" si="337"/>
        <v>0</v>
      </c>
      <c r="CO175" s="17">
        <f t="shared" si="338"/>
        <v>0</v>
      </c>
      <c r="CP175" s="17">
        <f t="shared" si="339"/>
        <v>0</v>
      </c>
      <c r="CQ175" s="17">
        <f t="shared" si="340"/>
        <v>0</v>
      </c>
      <c r="CR175" s="17">
        <f t="shared" si="341"/>
        <v>0</v>
      </c>
      <c r="CS175" s="17">
        <f t="shared" si="342"/>
        <v>0</v>
      </c>
      <c r="CT175" s="17">
        <f t="shared" si="343"/>
        <v>0</v>
      </c>
      <c r="CU175" s="17">
        <f t="shared" si="344"/>
        <v>0</v>
      </c>
      <c r="CV175" s="17">
        <f t="shared" si="345"/>
        <v>0</v>
      </c>
      <c r="CW175" s="17">
        <f t="shared" si="346"/>
        <v>0</v>
      </c>
      <c r="CX175" s="17">
        <f t="shared" si="347"/>
        <v>0</v>
      </c>
      <c r="CY175" s="17">
        <f t="shared" si="348"/>
        <v>0</v>
      </c>
      <c r="CZ175" s="17">
        <f t="shared" si="349"/>
        <v>0</v>
      </c>
      <c r="DA175" s="17">
        <f t="shared" si="350"/>
        <v>0</v>
      </c>
      <c r="DB175" s="17">
        <f t="shared" si="351"/>
        <v>0</v>
      </c>
      <c r="DC175" s="17">
        <f t="shared" si="352"/>
        <v>0</v>
      </c>
      <c r="DD175" s="17">
        <f t="shared" si="353"/>
        <v>0</v>
      </c>
      <c r="DE175" s="17">
        <f t="shared" si="354"/>
        <v>0</v>
      </c>
      <c r="DF175" s="17">
        <f t="shared" si="355"/>
        <v>0</v>
      </c>
      <c r="DG175" s="17">
        <f t="shared" si="356"/>
        <v>0</v>
      </c>
      <c r="DH175" s="17">
        <f t="shared" si="357"/>
        <v>0</v>
      </c>
      <c r="DI175" s="17">
        <f t="shared" si="358"/>
        <v>0</v>
      </c>
      <c r="DJ175" s="17">
        <f t="shared" si="359"/>
        <v>0</v>
      </c>
      <c r="DK175" s="17">
        <f t="shared" si="360"/>
        <v>0</v>
      </c>
      <c r="DL175" s="17">
        <f t="shared" si="361"/>
        <v>0</v>
      </c>
      <c r="DM175" s="17">
        <f t="shared" si="362"/>
        <v>0</v>
      </c>
      <c r="DN175" s="17">
        <f t="shared" si="363"/>
        <v>0</v>
      </c>
      <c r="DO175" s="17">
        <f t="shared" si="364"/>
        <v>0</v>
      </c>
      <c r="DP175" s="17">
        <f t="shared" si="365"/>
        <v>0</v>
      </c>
      <c r="DQ175" s="17">
        <f t="shared" si="366"/>
        <v>0</v>
      </c>
      <c r="DR175" s="17">
        <f t="shared" si="367"/>
        <v>0</v>
      </c>
      <c r="DS175" s="17">
        <f t="shared" si="368"/>
        <v>0</v>
      </c>
      <c r="DT175" s="17">
        <f t="shared" si="369"/>
        <v>0</v>
      </c>
      <c r="DU175" s="17">
        <f t="shared" si="370"/>
        <v>0</v>
      </c>
      <c r="DV175" s="17">
        <f t="shared" si="371"/>
        <v>0</v>
      </c>
      <c r="DW175" s="17">
        <f t="shared" si="372"/>
        <v>0</v>
      </c>
      <c r="DX175" s="17">
        <f t="shared" si="373"/>
        <v>0</v>
      </c>
      <c r="DY175" s="17">
        <f t="shared" si="374"/>
        <v>0</v>
      </c>
      <c r="DZ175" s="17">
        <f t="shared" si="375"/>
        <v>0</v>
      </c>
      <c r="EA175" s="17">
        <f t="shared" si="376"/>
        <v>0</v>
      </c>
      <c r="EB175" s="17">
        <f t="shared" si="377"/>
        <v>0</v>
      </c>
      <c r="EC175" s="17">
        <f t="shared" si="378"/>
        <v>0</v>
      </c>
      <c r="ED175" s="17">
        <f t="shared" si="379"/>
        <v>0</v>
      </c>
      <c r="EE175" s="17">
        <f t="shared" si="380"/>
        <v>0</v>
      </c>
      <c r="EF175" s="17">
        <f t="shared" si="381"/>
        <v>0</v>
      </c>
      <c r="EG175" s="17">
        <f t="shared" si="382"/>
        <v>0</v>
      </c>
      <c r="EH175" s="17">
        <f t="shared" si="383"/>
        <v>0</v>
      </c>
      <c r="EI175" s="17">
        <f t="shared" si="384"/>
        <v>0</v>
      </c>
      <c r="EJ175" s="17">
        <f t="shared" si="385"/>
        <v>0</v>
      </c>
      <c r="EK175" s="17">
        <f t="shared" si="386"/>
        <v>0</v>
      </c>
      <c r="EL175" s="17">
        <f t="shared" si="387"/>
        <v>0</v>
      </c>
      <c r="EM175" s="17">
        <f t="shared" si="388"/>
        <v>0</v>
      </c>
      <c r="EN175" s="17">
        <f t="shared" si="389"/>
        <v>0</v>
      </c>
      <c r="EO175" s="17">
        <f t="shared" si="390"/>
        <v>0</v>
      </c>
      <c r="EP175" s="17">
        <f t="shared" si="391"/>
        <v>0</v>
      </c>
      <c r="EQ175" s="17">
        <f t="shared" si="392"/>
        <v>0</v>
      </c>
      <c r="ER175" s="17">
        <f t="shared" si="393"/>
        <v>0</v>
      </c>
      <c r="ES175" s="17">
        <f t="shared" si="394"/>
        <v>0</v>
      </c>
      <c r="ET175" s="17">
        <f t="shared" si="395"/>
        <v>0</v>
      </c>
      <c r="EU175" s="17">
        <f t="shared" si="396"/>
        <v>0</v>
      </c>
      <c r="EV175" s="17">
        <f t="shared" si="397"/>
        <v>0</v>
      </c>
      <c r="EW175" s="17">
        <f t="shared" si="398"/>
        <v>0</v>
      </c>
      <c r="EX175" s="17">
        <f t="shared" si="399"/>
        <v>0</v>
      </c>
      <c r="EY175" s="17">
        <f t="shared" si="400"/>
        <v>0</v>
      </c>
      <c r="EZ175" s="17">
        <f t="shared" si="401"/>
        <v>0</v>
      </c>
      <c r="FA175" s="17">
        <f t="shared" si="402"/>
        <v>0</v>
      </c>
      <c r="FB175" s="17">
        <f t="shared" si="403"/>
        <v>0</v>
      </c>
      <c r="FC175" s="17">
        <f t="shared" si="404"/>
        <v>0</v>
      </c>
      <c r="FD175" s="17">
        <f t="shared" si="405"/>
        <v>0</v>
      </c>
    </row>
    <row r="176" spans="1:160" x14ac:dyDescent="0.25">
      <c r="A176">
        <v>170</v>
      </c>
      <c r="X176">
        <f t="shared" si="273"/>
        <v>0</v>
      </c>
      <c r="Y176">
        <f t="shared" si="271"/>
        <v>0</v>
      </c>
      <c r="Z176">
        <f t="shared" si="274"/>
        <v>0</v>
      </c>
      <c r="AA176">
        <f t="shared" si="275"/>
        <v>0</v>
      </c>
      <c r="AB176">
        <f t="shared" si="276"/>
        <v>0</v>
      </c>
      <c r="AC176">
        <f t="shared" si="277"/>
        <v>0</v>
      </c>
      <c r="AD176">
        <f t="shared" si="278"/>
        <v>0</v>
      </c>
      <c r="AE176">
        <f t="shared" si="279"/>
        <v>0</v>
      </c>
      <c r="AF176">
        <f t="shared" si="280"/>
        <v>0</v>
      </c>
      <c r="AG176">
        <f t="shared" si="281"/>
        <v>0</v>
      </c>
      <c r="AH176">
        <f t="shared" si="282"/>
        <v>0</v>
      </c>
      <c r="AI176">
        <f t="shared" si="283"/>
        <v>0</v>
      </c>
      <c r="AJ176">
        <f t="shared" si="284"/>
        <v>0</v>
      </c>
      <c r="AK176">
        <f t="shared" si="285"/>
        <v>0</v>
      </c>
      <c r="AL176">
        <f t="shared" si="272"/>
        <v>0</v>
      </c>
      <c r="AN176" s="17">
        <f t="shared" si="286"/>
        <v>0</v>
      </c>
      <c r="AO176" s="17">
        <f t="shared" si="287"/>
        <v>0</v>
      </c>
      <c r="AP176" s="17">
        <f t="shared" si="288"/>
        <v>0</v>
      </c>
      <c r="AQ176" s="17">
        <f t="shared" si="289"/>
        <v>0</v>
      </c>
      <c r="AR176" s="17">
        <f t="shared" si="290"/>
        <v>0</v>
      </c>
      <c r="AS176" s="17">
        <f t="shared" si="291"/>
        <v>0</v>
      </c>
      <c r="AT176" s="17">
        <f t="shared" si="292"/>
        <v>0</v>
      </c>
      <c r="AU176" s="17">
        <f t="shared" si="293"/>
        <v>0</v>
      </c>
      <c r="AW176" s="17">
        <f t="shared" si="294"/>
        <v>0</v>
      </c>
      <c r="AX176" s="17">
        <f t="shared" si="295"/>
        <v>0</v>
      </c>
      <c r="AY176" s="17">
        <f t="shared" si="296"/>
        <v>0</v>
      </c>
      <c r="AZ176" s="17">
        <f t="shared" si="297"/>
        <v>0</v>
      </c>
      <c r="BA176" s="17">
        <f t="shared" si="298"/>
        <v>0</v>
      </c>
      <c r="BB176" s="17">
        <f t="shared" si="299"/>
        <v>0</v>
      </c>
      <c r="BC176" s="17">
        <f t="shared" si="300"/>
        <v>0</v>
      </c>
      <c r="BD176" s="17">
        <f t="shared" si="301"/>
        <v>0</v>
      </c>
      <c r="BE176" s="17">
        <f t="shared" si="302"/>
        <v>0</v>
      </c>
      <c r="BF176" s="17">
        <f t="shared" si="303"/>
        <v>0</v>
      </c>
      <c r="BG176" s="17">
        <f t="shared" si="304"/>
        <v>0</v>
      </c>
      <c r="BH176" s="17">
        <f t="shared" si="305"/>
        <v>0</v>
      </c>
      <c r="BI176" s="17">
        <f t="shared" si="306"/>
        <v>0</v>
      </c>
      <c r="BJ176" s="17">
        <f t="shared" si="307"/>
        <v>0</v>
      </c>
      <c r="BK176" s="17">
        <f t="shared" si="308"/>
        <v>0</v>
      </c>
      <c r="BL176" s="17">
        <f t="shared" si="309"/>
        <v>0</v>
      </c>
      <c r="BM176" s="17">
        <f t="shared" si="310"/>
        <v>0</v>
      </c>
      <c r="BN176" s="17">
        <f t="shared" si="311"/>
        <v>0</v>
      </c>
      <c r="BO176" s="17">
        <f t="shared" si="312"/>
        <v>0</v>
      </c>
      <c r="BP176" s="17">
        <f t="shared" si="313"/>
        <v>0</v>
      </c>
      <c r="BQ176" s="17">
        <f t="shared" si="314"/>
        <v>0</v>
      </c>
      <c r="BR176" s="17">
        <f t="shared" si="315"/>
        <v>0</v>
      </c>
      <c r="BS176" s="17">
        <f t="shared" si="316"/>
        <v>0</v>
      </c>
      <c r="BT176" s="17">
        <f t="shared" si="317"/>
        <v>0</v>
      </c>
      <c r="BU176" s="17">
        <f t="shared" si="318"/>
        <v>0</v>
      </c>
      <c r="BV176" s="17">
        <f t="shared" si="319"/>
        <v>0</v>
      </c>
      <c r="BW176" s="17">
        <f t="shared" si="320"/>
        <v>0</v>
      </c>
      <c r="BX176" s="17">
        <f t="shared" si="321"/>
        <v>0</v>
      </c>
      <c r="BY176" s="17">
        <f t="shared" si="322"/>
        <v>0</v>
      </c>
      <c r="BZ176" s="17">
        <f t="shared" si="323"/>
        <v>0</v>
      </c>
      <c r="CA176" s="17">
        <f t="shared" si="324"/>
        <v>0</v>
      </c>
      <c r="CB176" s="17">
        <f t="shared" si="325"/>
        <v>0</v>
      </c>
      <c r="CC176" s="17">
        <f t="shared" si="326"/>
        <v>0</v>
      </c>
      <c r="CD176" s="17">
        <f t="shared" si="327"/>
        <v>0</v>
      </c>
      <c r="CE176" s="17">
        <f t="shared" si="328"/>
        <v>0</v>
      </c>
      <c r="CF176" s="17">
        <f t="shared" si="329"/>
        <v>0</v>
      </c>
      <c r="CG176" s="17">
        <f t="shared" si="330"/>
        <v>0</v>
      </c>
      <c r="CH176" s="17">
        <f t="shared" si="331"/>
        <v>0</v>
      </c>
      <c r="CI176" s="17">
        <f t="shared" si="332"/>
        <v>0</v>
      </c>
      <c r="CJ176" s="17">
        <f t="shared" si="333"/>
        <v>0</v>
      </c>
      <c r="CK176" s="17">
        <f t="shared" si="334"/>
        <v>0</v>
      </c>
      <c r="CL176" s="17">
        <f t="shared" si="335"/>
        <v>0</v>
      </c>
      <c r="CM176" s="17">
        <f t="shared" si="336"/>
        <v>0</v>
      </c>
      <c r="CN176" s="17">
        <f t="shared" si="337"/>
        <v>0</v>
      </c>
      <c r="CO176" s="17">
        <f t="shared" si="338"/>
        <v>0</v>
      </c>
      <c r="CP176" s="17">
        <f t="shared" si="339"/>
        <v>0</v>
      </c>
      <c r="CQ176" s="17">
        <f t="shared" si="340"/>
        <v>0</v>
      </c>
      <c r="CR176" s="17">
        <f t="shared" si="341"/>
        <v>0</v>
      </c>
      <c r="CS176" s="17">
        <f t="shared" si="342"/>
        <v>0</v>
      </c>
      <c r="CT176" s="17">
        <f t="shared" si="343"/>
        <v>0</v>
      </c>
      <c r="CU176" s="17">
        <f t="shared" si="344"/>
        <v>0</v>
      </c>
      <c r="CV176" s="17">
        <f t="shared" si="345"/>
        <v>0</v>
      </c>
      <c r="CW176" s="17">
        <f t="shared" si="346"/>
        <v>0</v>
      </c>
      <c r="CX176" s="17">
        <f t="shared" si="347"/>
        <v>0</v>
      </c>
      <c r="CY176" s="17">
        <f t="shared" si="348"/>
        <v>0</v>
      </c>
      <c r="CZ176" s="17">
        <f t="shared" si="349"/>
        <v>0</v>
      </c>
      <c r="DA176" s="17">
        <f t="shared" si="350"/>
        <v>0</v>
      </c>
      <c r="DB176" s="17">
        <f t="shared" si="351"/>
        <v>0</v>
      </c>
      <c r="DC176" s="17">
        <f t="shared" si="352"/>
        <v>0</v>
      </c>
      <c r="DD176" s="17">
        <f t="shared" si="353"/>
        <v>0</v>
      </c>
      <c r="DE176" s="17">
        <f t="shared" si="354"/>
        <v>0</v>
      </c>
      <c r="DF176" s="17">
        <f t="shared" si="355"/>
        <v>0</v>
      </c>
      <c r="DG176" s="17">
        <f t="shared" si="356"/>
        <v>0</v>
      </c>
      <c r="DH176" s="17">
        <f t="shared" si="357"/>
        <v>0</v>
      </c>
      <c r="DI176" s="17">
        <f t="shared" si="358"/>
        <v>0</v>
      </c>
      <c r="DJ176" s="17">
        <f t="shared" si="359"/>
        <v>0</v>
      </c>
      <c r="DK176" s="17">
        <f t="shared" si="360"/>
        <v>0</v>
      </c>
      <c r="DL176" s="17">
        <f t="shared" si="361"/>
        <v>0</v>
      </c>
      <c r="DM176" s="17">
        <f t="shared" si="362"/>
        <v>0</v>
      </c>
      <c r="DN176" s="17">
        <f t="shared" si="363"/>
        <v>0</v>
      </c>
      <c r="DO176" s="17">
        <f t="shared" si="364"/>
        <v>0</v>
      </c>
      <c r="DP176" s="17">
        <f t="shared" si="365"/>
        <v>0</v>
      </c>
      <c r="DQ176" s="17">
        <f t="shared" si="366"/>
        <v>0</v>
      </c>
      <c r="DR176" s="17">
        <f t="shared" si="367"/>
        <v>0</v>
      </c>
      <c r="DS176" s="17">
        <f t="shared" si="368"/>
        <v>0</v>
      </c>
      <c r="DT176" s="17">
        <f t="shared" si="369"/>
        <v>0</v>
      </c>
      <c r="DU176" s="17">
        <f t="shared" si="370"/>
        <v>0</v>
      </c>
      <c r="DV176" s="17">
        <f t="shared" si="371"/>
        <v>0</v>
      </c>
      <c r="DW176" s="17">
        <f t="shared" si="372"/>
        <v>0</v>
      </c>
      <c r="DX176" s="17">
        <f t="shared" si="373"/>
        <v>0</v>
      </c>
      <c r="DY176" s="17">
        <f t="shared" si="374"/>
        <v>0</v>
      </c>
      <c r="DZ176" s="17">
        <f t="shared" si="375"/>
        <v>0</v>
      </c>
      <c r="EA176" s="17">
        <f t="shared" si="376"/>
        <v>0</v>
      </c>
      <c r="EB176" s="17">
        <f t="shared" si="377"/>
        <v>0</v>
      </c>
      <c r="EC176" s="17">
        <f t="shared" si="378"/>
        <v>0</v>
      </c>
      <c r="ED176" s="17">
        <f t="shared" si="379"/>
        <v>0</v>
      </c>
      <c r="EE176" s="17">
        <f t="shared" si="380"/>
        <v>0</v>
      </c>
      <c r="EF176" s="17">
        <f t="shared" si="381"/>
        <v>0</v>
      </c>
      <c r="EG176" s="17">
        <f t="shared" si="382"/>
        <v>0</v>
      </c>
      <c r="EH176" s="17">
        <f t="shared" si="383"/>
        <v>0</v>
      </c>
      <c r="EI176" s="17">
        <f t="shared" si="384"/>
        <v>0</v>
      </c>
      <c r="EJ176" s="17">
        <f t="shared" si="385"/>
        <v>0</v>
      </c>
      <c r="EK176" s="17">
        <f t="shared" si="386"/>
        <v>0</v>
      </c>
      <c r="EL176" s="17">
        <f t="shared" si="387"/>
        <v>0</v>
      </c>
      <c r="EM176" s="17">
        <f t="shared" si="388"/>
        <v>0</v>
      </c>
      <c r="EN176" s="17">
        <f t="shared" si="389"/>
        <v>0</v>
      </c>
      <c r="EO176" s="17">
        <f t="shared" si="390"/>
        <v>0</v>
      </c>
      <c r="EP176" s="17">
        <f t="shared" si="391"/>
        <v>0</v>
      </c>
      <c r="EQ176" s="17">
        <f t="shared" si="392"/>
        <v>0</v>
      </c>
      <c r="ER176" s="17">
        <f t="shared" si="393"/>
        <v>0</v>
      </c>
      <c r="ES176" s="17">
        <f t="shared" si="394"/>
        <v>0</v>
      </c>
      <c r="ET176" s="17">
        <f t="shared" si="395"/>
        <v>0</v>
      </c>
      <c r="EU176" s="17">
        <f t="shared" si="396"/>
        <v>0</v>
      </c>
      <c r="EV176" s="17">
        <f t="shared" si="397"/>
        <v>0</v>
      </c>
      <c r="EW176" s="17">
        <f t="shared" si="398"/>
        <v>0</v>
      </c>
      <c r="EX176" s="17">
        <f t="shared" si="399"/>
        <v>0</v>
      </c>
      <c r="EY176" s="17">
        <f t="shared" si="400"/>
        <v>0</v>
      </c>
      <c r="EZ176" s="17">
        <f t="shared" si="401"/>
        <v>0</v>
      </c>
      <c r="FA176" s="17">
        <f t="shared" si="402"/>
        <v>0</v>
      </c>
      <c r="FB176" s="17">
        <f t="shared" si="403"/>
        <v>0</v>
      </c>
      <c r="FC176" s="17">
        <f t="shared" si="404"/>
        <v>0</v>
      </c>
      <c r="FD176" s="17">
        <f t="shared" si="405"/>
        <v>0</v>
      </c>
    </row>
    <row r="177" spans="1:160" x14ac:dyDescent="0.25">
      <c r="A177">
        <v>171</v>
      </c>
      <c r="X177">
        <f t="shared" si="273"/>
        <v>0</v>
      </c>
      <c r="Y177">
        <f t="shared" si="271"/>
        <v>0</v>
      </c>
      <c r="Z177">
        <f t="shared" si="274"/>
        <v>0</v>
      </c>
      <c r="AA177">
        <f t="shared" si="275"/>
        <v>0</v>
      </c>
      <c r="AB177">
        <f t="shared" si="276"/>
        <v>0</v>
      </c>
      <c r="AC177">
        <f t="shared" si="277"/>
        <v>0</v>
      </c>
      <c r="AD177">
        <f t="shared" si="278"/>
        <v>0</v>
      </c>
      <c r="AE177">
        <f t="shared" si="279"/>
        <v>0</v>
      </c>
      <c r="AF177">
        <f t="shared" si="280"/>
        <v>0</v>
      </c>
      <c r="AG177">
        <f t="shared" si="281"/>
        <v>0</v>
      </c>
      <c r="AH177">
        <f t="shared" si="282"/>
        <v>0</v>
      </c>
      <c r="AI177">
        <f t="shared" si="283"/>
        <v>0</v>
      </c>
      <c r="AJ177">
        <f t="shared" si="284"/>
        <v>0</v>
      </c>
      <c r="AK177">
        <f t="shared" si="285"/>
        <v>0</v>
      </c>
      <c r="AL177">
        <f t="shared" si="272"/>
        <v>0</v>
      </c>
      <c r="AN177" s="17">
        <f t="shared" si="286"/>
        <v>0</v>
      </c>
      <c r="AO177" s="17">
        <f t="shared" si="287"/>
        <v>0</v>
      </c>
      <c r="AP177" s="17">
        <f t="shared" si="288"/>
        <v>0</v>
      </c>
      <c r="AQ177" s="17">
        <f t="shared" si="289"/>
        <v>0</v>
      </c>
      <c r="AR177" s="17">
        <f t="shared" si="290"/>
        <v>0</v>
      </c>
      <c r="AS177" s="17">
        <f t="shared" si="291"/>
        <v>0</v>
      </c>
      <c r="AT177" s="17">
        <f t="shared" si="292"/>
        <v>0</v>
      </c>
      <c r="AU177" s="17">
        <f t="shared" si="293"/>
        <v>0</v>
      </c>
      <c r="AW177" s="17">
        <f t="shared" si="294"/>
        <v>0</v>
      </c>
      <c r="AX177" s="17">
        <f t="shared" si="295"/>
        <v>0</v>
      </c>
      <c r="AY177" s="17">
        <f t="shared" si="296"/>
        <v>0</v>
      </c>
      <c r="AZ177" s="17">
        <f t="shared" si="297"/>
        <v>0</v>
      </c>
      <c r="BA177" s="17">
        <f t="shared" si="298"/>
        <v>0</v>
      </c>
      <c r="BB177" s="17">
        <f t="shared" si="299"/>
        <v>0</v>
      </c>
      <c r="BC177" s="17">
        <f t="shared" si="300"/>
        <v>0</v>
      </c>
      <c r="BD177" s="17">
        <f t="shared" si="301"/>
        <v>0</v>
      </c>
      <c r="BE177" s="17">
        <f t="shared" si="302"/>
        <v>0</v>
      </c>
      <c r="BF177" s="17">
        <f t="shared" si="303"/>
        <v>0</v>
      </c>
      <c r="BG177" s="17">
        <f t="shared" si="304"/>
        <v>0</v>
      </c>
      <c r="BH177" s="17">
        <f t="shared" si="305"/>
        <v>0</v>
      </c>
      <c r="BI177" s="17">
        <f t="shared" si="306"/>
        <v>0</v>
      </c>
      <c r="BJ177" s="17">
        <f t="shared" si="307"/>
        <v>0</v>
      </c>
      <c r="BK177" s="17">
        <f t="shared" si="308"/>
        <v>0</v>
      </c>
      <c r="BL177" s="17">
        <f t="shared" si="309"/>
        <v>0</v>
      </c>
      <c r="BM177" s="17">
        <f t="shared" si="310"/>
        <v>0</v>
      </c>
      <c r="BN177" s="17">
        <f t="shared" si="311"/>
        <v>0</v>
      </c>
      <c r="BO177" s="17">
        <f t="shared" si="312"/>
        <v>0</v>
      </c>
      <c r="BP177" s="17">
        <f t="shared" si="313"/>
        <v>0</v>
      </c>
      <c r="BQ177" s="17">
        <f t="shared" si="314"/>
        <v>0</v>
      </c>
      <c r="BR177" s="17">
        <f t="shared" si="315"/>
        <v>0</v>
      </c>
      <c r="BS177" s="17">
        <f t="shared" si="316"/>
        <v>0</v>
      </c>
      <c r="BT177" s="17">
        <f t="shared" si="317"/>
        <v>0</v>
      </c>
      <c r="BU177" s="17">
        <f t="shared" si="318"/>
        <v>0</v>
      </c>
      <c r="BV177" s="17">
        <f t="shared" si="319"/>
        <v>0</v>
      </c>
      <c r="BW177" s="17">
        <f t="shared" si="320"/>
        <v>0</v>
      </c>
      <c r="BX177" s="17">
        <f t="shared" si="321"/>
        <v>0</v>
      </c>
      <c r="BY177" s="17">
        <f t="shared" si="322"/>
        <v>0</v>
      </c>
      <c r="BZ177" s="17">
        <f t="shared" si="323"/>
        <v>0</v>
      </c>
      <c r="CA177" s="17">
        <f t="shared" si="324"/>
        <v>0</v>
      </c>
      <c r="CB177" s="17">
        <f t="shared" si="325"/>
        <v>0</v>
      </c>
      <c r="CC177" s="17">
        <f t="shared" si="326"/>
        <v>0</v>
      </c>
      <c r="CD177" s="17">
        <f t="shared" si="327"/>
        <v>0</v>
      </c>
      <c r="CE177" s="17">
        <f t="shared" si="328"/>
        <v>0</v>
      </c>
      <c r="CF177" s="17">
        <f t="shared" si="329"/>
        <v>0</v>
      </c>
      <c r="CG177" s="17">
        <f t="shared" si="330"/>
        <v>0</v>
      </c>
      <c r="CH177" s="17">
        <f t="shared" si="331"/>
        <v>0</v>
      </c>
      <c r="CI177" s="17">
        <f t="shared" si="332"/>
        <v>0</v>
      </c>
      <c r="CJ177" s="17">
        <f t="shared" si="333"/>
        <v>0</v>
      </c>
      <c r="CK177" s="17">
        <f t="shared" si="334"/>
        <v>0</v>
      </c>
      <c r="CL177" s="17">
        <f t="shared" si="335"/>
        <v>0</v>
      </c>
      <c r="CM177" s="17">
        <f t="shared" si="336"/>
        <v>0</v>
      </c>
      <c r="CN177" s="17">
        <f t="shared" si="337"/>
        <v>0</v>
      </c>
      <c r="CO177" s="17">
        <f t="shared" si="338"/>
        <v>0</v>
      </c>
      <c r="CP177" s="17">
        <f t="shared" si="339"/>
        <v>0</v>
      </c>
      <c r="CQ177" s="17">
        <f t="shared" si="340"/>
        <v>0</v>
      </c>
      <c r="CR177" s="17">
        <f t="shared" si="341"/>
        <v>0</v>
      </c>
      <c r="CS177" s="17">
        <f t="shared" si="342"/>
        <v>0</v>
      </c>
      <c r="CT177" s="17">
        <f t="shared" si="343"/>
        <v>0</v>
      </c>
      <c r="CU177" s="17">
        <f t="shared" si="344"/>
        <v>0</v>
      </c>
      <c r="CV177" s="17">
        <f t="shared" si="345"/>
        <v>0</v>
      </c>
      <c r="CW177" s="17">
        <f t="shared" si="346"/>
        <v>0</v>
      </c>
      <c r="CX177" s="17">
        <f t="shared" si="347"/>
        <v>0</v>
      </c>
      <c r="CY177" s="17">
        <f t="shared" si="348"/>
        <v>0</v>
      </c>
      <c r="CZ177" s="17">
        <f t="shared" si="349"/>
        <v>0</v>
      </c>
      <c r="DA177" s="17">
        <f t="shared" si="350"/>
        <v>0</v>
      </c>
      <c r="DB177" s="17">
        <f t="shared" si="351"/>
        <v>0</v>
      </c>
      <c r="DC177" s="17">
        <f t="shared" si="352"/>
        <v>0</v>
      </c>
      <c r="DD177" s="17">
        <f t="shared" si="353"/>
        <v>0</v>
      </c>
      <c r="DE177" s="17">
        <f t="shared" si="354"/>
        <v>0</v>
      </c>
      <c r="DF177" s="17">
        <f t="shared" si="355"/>
        <v>0</v>
      </c>
      <c r="DG177" s="17">
        <f t="shared" si="356"/>
        <v>0</v>
      </c>
      <c r="DH177" s="17">
        <f t="shared" si="357"/>
        <v>0</v>
      </c>
      <c r="DI177" s="17">
        <f t="shared" si="358"/>
        <v>0</v>
      </c>
      <c r="DJ177" s="17">
        <f t="shared" si="359"/>
        <v>0</v>
      </c>
      <c r="DK177" s="17">
        <f t="shared" si="360"/>
        <v>0</v>
      </c>
      <c r="DL177" s="17">
        <f t="shared" si="361"/>
        <v>0</v>
      </c>
      <c r="DM177" s="17">
        <f t="shared" si="362"/>
        <v>0</v>
      </c>
      <c r="DN177" s="17">
        <f t="shared" si="363"/>
        <v>0</v>
      </c>
      <c r="DO177" s="17">
        <f t="shared" si="364"/>
        <v>0</v>
      </c>
      <c r="DP177" s="17">
        <f t="shared" si="365"/>
        <v>0</v>
      </c>
      <c r="DQ177" s="17">
        <f t="shared" si="366"/>
        <v>0</v>
      </c>
      <c r="DR177" s="17">
        <f t="shared" si="367"/>
        <v>0</v>
      </c>
      <c r="DS177" s="17">
        <f t="shared" si="368"/>
        <v>0</v>
      </c>
      <c r="DT177" s="17">
        <f t="shared" si="369"/>
        <v>0</v>
      </c>
      <c r="DU177" s="17">
        <f t="shared" si="370"/>
        <v>0</v>
      </c>
      <c r="DV177" s="17">
        <f t="shared" si="371"/>
        <v>0</v>
      </c>
      <c r="DW177" s="17">
        <f t="shared" si="372"/>
        <v>0</v>
      </c>
      <c r="DX177" s="17">
        <f t="shared" si="373"/>
        <v>0</v>
      </c>
      <c r="DY177" s="17">
        <f t="shared" si="374"/>
        <v>0</v>
      </c>
      <c r="DZ177" s="17">
        <f t="shared" si="375"/>
        <v>0</v>
      </c>
      <c r="EA177" s="17">
        <f t="shared" si="376"/>
        <v>0</v>
      </c>
      <c r="EB177" s="17">
        <f t="shared" si="377"/>
        <v>0</v>
      </c>
      <c r="EC177" s="17">
        <f t="shared" si="378"/>
        <v>0</v>
      </c>
      <c r="ED177" s="17">
        <f t="shared" si="379"/>
        <v>0</v>
      </c>
      <c r="EE177" s="17">
        <f t="shared" si="380"/>
        <v>0</v>
      </c>
      <c r="EF177" s="17">
        <f t="shared" si="381"/>
        <v>0</v>
      </c>
      <c r="EG177" s="17">
        <f t="shared" si="382"/>
        <v>0</v>
      </c>
      <c r="EH177" s="17">
        <f t="shared" si="383"/>
        <v>0</v>
      </c>
      <c r="EI177" s="17">
        <f t="shared" si="384"/>
        <v>0</v>
      </c>
      <c r="EJ177" s="17">
        <f t="shared" si="385"/>
        <v>0</v>
      </c>
      <c r="EK177" s="17">
        <f t="shared" si="386"/>
        <v>0</v>
      </c>
      <c r="EL177" s="17">
        <f t="shared" si="387"/>
        <v>0</v>
      </c>
      <c r="EM177" s="17">
        <f t="shared" si="388"/>
        <v>0</v>
      </c>
      <c r="EN177" s="17">
        <f t="shared" si="389"/>
        <v>0</v>
      </c>
      <c r="EO177" s="17">
        <f t="shared" si="390"/>
        <v>0</v>
      </c>
      <c r="EP177" s="17">
        <f t="shared" si="391"/>
        <v>0</v>
      </c>
      <c r="EQ177" s="17">
        <f t="shared" si="392"/>
        <v>0</v>
      </c>
      <c r="ER177" s="17">
        <f t="shared" si="393"/>
        <v>0</v>
      </c>
      <c r="ES177" s="17">
        <f t="shared" si="394"/>
        <v>0</v>
      </c>
      <c r="ET177" s="17">
        <f t="shared" si="395"/>
        <v>0</v>
      </c>
      <c r="EU177" s="17">
        <f t="shared" si="396"/>
        <v>0</v>
      </c>
      <c r="EV177" s="17">
        <f t="shared" si="397"/>
        <v>0</v>
      </c>
      <c r="EW177" s="17">
        <f t="shared" si="398"/>
        <v>0</v>
      </c>
      <c r="EX177" s="17">
        <f t="shared" si="399"/>
        <v>0</v>
      </c>
      <c r="EY177" s="17">
        <f t="shared" si="400"/>
        <v>0</v>
      </c>
      <c r="EZ177" s="17">
        <f t="shared" si="401"/>
        <v>0</v>
      </c>
      <c r="FA177" s="17">
        <f t="shared" si="402"/>
        <v>0</v>
      </c>
      <c r="FB177" s="17">
        <f t="shared" si="403"/>
        <v>0</v>
      </c>
      <c r="FC177" s="17">
        <f t="shared" si="404"/>
        <v>0</v>
      </c>
      <c r="FD177" s="17">
        <f t="shared" si="405"/>
        <v>0</v>
      </c>
    </row>
    <row r="178" spans="1:160" x14ac:dyDescent="0.25">
      <c r="A178">
        <v>172</v>
      </c>
      <c r="X178">
        <f t="shared" si="273"/>
        <v>0</v>
      </c>
      <c r="Y178">
        <f t="shared" si="271"/>
        <v>0</v>
      </c>
      <c r="Z178">
        <f t="shared" si="274"/>
        <v>0</v>
      </c>
      <c r="AA178">
        <f t="shared" si="275"/>
        <v>0</v>
      </c>
      <c r="AB178">
        <f t="shared" si="276"/>
        <v>0</v>
      </c>
      <c r="AC178">
        <f t="shared" si="277"/>
        <v>0</v>
      </c>
      <c r="AD178">
        <f t="shared" si="278"/>
        <v>0</v>
      </c>
      <c r="AE178">
        <f t="shared" si="279"/>
        <v>0</v>
      </c>
      <c r="AF178">
        <f t="shared" si="280"/>
        <v>0</v>
      </c>
      <c r="AG178">
        <f t="shared" si="281"/>
        <v>0</v>
      </c>
      <c r="AH178">
        <f t="shared" si="282"/>
        <v>0</v>
      </c>
      <c r="AI178">
        <f t="shared" si="283"/>
        <v>0</v>
      </c>
      <c r="AJ178">
        <f t="shared" si="284"/>
        <v>0</v>
      </c>
      <c r="AK178">
        <f t="shared" si="285"/>
        <v>0</v>
      </c>
      <c r="AL178">
        <f t="shared" si="272"/>
        <v>0</v>
      </c>
      <c r="AN178" s="17">
        <f t="shared" si="286"/>
        <v>0</v>
      </c>
      <c r="AO178" s="17">
        <f t="shared" si="287"/>
        <v>0</v>
      </c>
      <c r="AP178" s="17">
        <f t="shared" si="288"/>
        <v>0</v>
      </c>
      <c r="AQ178" s="17">
        <f t="shared" si="289"/>
        <v>0</v>
      </c>
      <c r="AR178" s="17">
        <f t="shared" si="290"/>
        <v>0</v>
      </c>
      <c r="AS178" s="17">
        <f t="shared" si="291"/>
        <v>0</v>
      </c>
      <c r="AT178" s="17">
        <f t="shared" si="292"/>
        <v>0</v>
      </c>
      <c r="AU178" s="17">
        <f t="shared" si="293"/>
        <v>0</v>
      </c>
      <c r="AW178" s="17">
        <f t="shared" si="294"/>
        <v>0</v>
      </c>
      <c r="AX178" s="17">
        <f t="shared" si="295"/>
        <v>0</v>
      </c>
      <c r="AY178" s="17">
        <f t="shared" si="296"/>
        <v>0</v>
      </c>
      <c r="AZ178" s="17">
        <f t="shared" si="297"/>
        <v>0</v>
      </c>
      <c r="BA178" s="17">
        <f t="shared" si="298"/>
        <v>0</v>
      </c>
      <c r="BB178" s="17">
        <f t="shared" si="299"/>
        <v>0</v>
      </c>
      <c r="BC178" s="17">
        <f t="shared" si="300"/>
        <v>0</v>
      </c>
      <c r="BD178" s="17">
        <f t="shared" si="301"/>
        <v>0</v>
      </c>
      <c r="BE178" s="17">
        <f t="shared" si="302"/>
        <v>0</v>
      </c>
      <c r="BF178" s="17">
        <f t="shared" si="303"/>
        <v>0</v>
      </c>
      <c r="BG178" s="17">
        <f t="shared" si="304"/>
        <v>0</v>
      </c>
      <c r="BH178" s="17">
        <f t="shared" si="305"/>
        <v>0</v>
      </c>
      <c r="BI178" s="17">
        <f t="shared" si="306"/>
        <v>0</v>
      </c>
      <c r="BJ178" s="17">
        <f t="shared" si="307"/>
        <v>0</v>
      </c>
      <c r="BK178" s="17">
        <f t="shared" si="308"/>
        <v>0</v>
      </c>
      <c r="BL178" s="17">
        <f t="shared" si="309"/>
        <v>0</v>
      </c>
      <c r="BM178" s="17">
        <f t="shared" si="310"/>
        <v>0</v>
      </c>
      <c r="BN178" s="17">
        <f t="shared" si="311"/>
        <v>0</v>
      </c>
      <c r="BO178" s="17">
        <f t="shared" si="312"/>
        <v>0</v>
      </c>
      <c r="BP178" s="17">
        <f t="shared" si="313"/>
        <v>0</v>
      </c>
      <c r="BQ178" s="17">
        <f t="shared" si="314"/>
        <v>0</v>
      </c>
      <c r="BR178" s="17">
        <f t="shared" si="315"/>
        <v>0</v>
      </c>
      <c r="BS178" s="17">
        <f t="shared" si="316"/>
        <v>0</v>
      </c>
      <c r="BT178" s="17">
        <f t="shared" si="317"/>
        <v>0</v>
      </c>
      <c r="BU178" s="17">
        <f t="shared" si="318"/>
        <v>0</v>
      </c>
      <c r="BV178" s="17">
        <f t="shared" si="319"/>
        <v>0</v>
      </c>
      <c r="BW178" s="17">
        <f t="shared" si="320"/>
        <v>0</v>
      </c>
      <c r="BX178" s="17">
        <f t="shared" si="321"/>
        <v>0</v>
      </c>
      <c r="BY178" s="17">
        <f t="shared" si="322"/>
        <v>0</v>
      </c>
      <c r="BZ178" s="17">
        <f t="shared" si="323"/>
        <v>0</v>
      </c>
      <c r="CA178" s="17">
        <f t="shared" si="324"/>
        <v>0</v>
      </c>
      <c r="CB178" s="17">
        <f t="shared" si="325"/>
        <v>0</v>
      </c>
      <c r="CC178" s="17">
        <f t="shared" si="326"/>
        <v>0</v>
      </c>
      <c r="CD178" s="17">
        <f t="shared" si="327"/>
        <v>0</v>
      </c>
      <c r="CE178" s="17">
        <f t="shared" si="328"/>
        <v>0</v>
      </c>
      <c r="CF178" s="17">
        <f t="shared" si="329"/>
        <v>0</v>
      </c>
      <c r="CG178" s="17">
        <f t="shared" si="330"/>
        <v>0</v>
      </c>
      <c r="CH178" s="17">
        <f t="shared" si="331"/>
        <v>0</v>
      </c>
      <c r="CI178" s="17">
        <f t="shared" si="332"/>
        <v>0</v>
      </c>
      <c r="CJ178" s="17">
        <f t="shared" si="333"/>
        <v>0</v>
      </c>
      <c r="CK178" s="17">
        <f t="shared" si="334"/>
        <v>0</v>
      </c>
      <c r="CL178" s="17">
        <f t="shared" si="335"/>
        <v>0</v>
      </c>
      <c r="CM178" s="17">
        <f t="shared" si="336"/>
        <v>0</v>
      </c>
      <c r="CN178" s="17">
        <f t="shared" si="337"/>
        <v>0</v>
      </c>
      <c r="CO178" s="17">
        <f t="shared" si="338"/>
        <v>0</v>
      </c>
      <c r="CP178" s="17">
        <f t="shared" si="339"/>
        <v>0</v>
      </c>
      <c r="CQ178" s="17">
        <f t="shared" si="340"/>
        <v>0</v>
      </c>
      <c r="CR178" s="17">
        <f t="shared" si="341"/>
        <v>0</v>
      </c>
      <c r="CS178" s="17">
        <f t="shared" si="342"/>
        <v>0</v>
      </c>
      <c r="CT178" s="17">
        <f t="shared" si="343"/>
        <v>0</v>
      </c>
      <c r="CU178" s="17">
        <f t="shared" si="344"/>
        <v>0</v>
      </c>
      <c r="CV178" s="17">
        <f t="shared" si="345"/>
        <v>0</v>
      </c>
      <c r="CW178" s="17">
        <f t="shared" si="346"/>
        <v>0</v>
      </c>
      <c r="CX178" s="17">
        <f t="shared" si="347"/>
        <v>0</v>
      </c>
      <c r="CY178" s="17">
        <f t="shared" si="348"/>
        <v>0</v>
      </c>
      <c r="CZ178" s="17">
        <f t="shared" si="349"/>
        <v>0</v>
      </c>
      <c r="DA178" s="17">
        <f t="shared" si="350"/>
        <v>0</v>
      </c>
      <c r="DB178" s="17">
        <f t="shared" si="351"/>
        <v>0</v>
      </c>
      <c r="DC178" s="17">
        <f t="shared" si="352"/>
        <v>0</v>
      </c>
      <c r="DD178" s="17">
        <f t="shared" si="353"/>
        <v>0</v>
      </c>
      <c r="DE178" s="17">
        <f t="shared" si="354"/>
        <v>0</v>
      </c>
      <c r="DF178" s="17">
        <f t="shared" si="355"/>
        <v>0</v>
      </c>
      <c r="DG178" s="17">
        <f t="shared" si="356"/>
        <v>0</v>
      </c>
      <c r="DH178" s="17">
        <f t="shared" si="357"/>
        <v>0</v>
      </c>
      <c r="DI178" s="17">
        <f t="shared" si="358"/>
        <v>0</v>
      </c>
      <c r="DJ178" s="17">
        <f t="shared" si="359"/>
        <v>0</v>
      </c>
      <c r="DK178" s="17">
        <f t="shared" si="360"/>
        <v>0</v>
      </c>
      <c r="DL178" s="17">
        <f t="shared" si="361"/>
        <v>0</v>
      </c>
      <c r="DM178" s="17">
        <f t="shared" si="362"/>
        <v>0</v>
      </c>
      <c r="DN178" s="17">
        <f t="shared" si="363"/>
        <v>0</v>
      </c>
      <c r="DO178" s="17">
        <f t="shared" si="364"/>
        <v>0</v>
      </c>
      <c r="DP178" s="17">
        <f t="shared" si="365"/>
        <v>0</v>
      </c>
      <c r="DQ178" s="17">
        <f t="shared" si="366"/>
        <v>0</v>
      </c>
      <c r="DR178" s="17">
        <f t="shared" si="367"/>
        <v>0</v>
      </c>
      <c r="DS178" s="17">
        <f t="shared" si="368"/>
        <v>0</v>
      </c>
      <c r="DT178" s="17">
        <f t="shared" si="369"/>
        <v>0</v>
      </c>
      <c r="DU178" s="17">
        <f t="shared" si="370"/>
        <v>0</v>
      </c>
      <c r="DV178" s="17">
        <f t="shared" si="371"/>
        <v>0</v>
      </c>
      <c r="DW178" s="17">
        <f t="shared" si="372"/>
        <v>0</v>
      </c>
      <c r="DX178" s="17">
        <f t="shared" si="373"/>
        <v>0</v>
      </c>
      <c r="DY178" s="17">
        <f t="shared" si="374"/>
        <v>0</v>
      </c>
      <c r="DZ178" s="17">
        <f t="shared" si="375"/>
        <v>0</v>
      </c>
      <c r="EA178" s="17">
        <f t="shared" si="376"/>
        <v>0</v>
      </c>
      <c r="EB178" s="17">
        <f t="shared" si="377"/>
        <v>0</v>
      </c>
      <c r="EC178" s="17">
        <f t="shared" si="378"/>
        <v>0</v>
      </c>
      <c r="ED178" s="17">
        <f t="shared" si="379"/>
        <v>0</v>
      </c>
      <c r="EE178" s="17">
        <f t="shared" si="380"/>
        <v>0</v>
      </c>
      <c r="EF178" s="17">
        <f t="shared" si="381"/>
        <v>0</v>
      </c>
      <c r="EG178" s="17">
        <f t="shared" si="382"/>
        <v>0</v>
      </c>
      <c r="EH178" s="17">
        <f t="shared" si="383"/>
        <v>0</v>
      </c>
      <c r="EI178" s="17">
        <f t="shared" si="384"/>
        <v>0</v>
      </c>
      <c r="EJ178" s="17">
        <f t="shared" si="385"/>
        <v>0</v>
      </c>
      <c r="EK178" s="17">
        <f t="shared" si="386"/>
        <v>0</v>
      </c>
      <c r="EL178" s="17">
        <f t="shared" si="387"/>
        <v>0</v>
      </c>
      <c r="EM178" s="17">
        <f t="shared" si="388"/>
        <v>0</v>
      </c>
      <c r="EN178" s="17">
        <f t="shared" si="389"/>
        <v>0</v>
      </c>
      <c r="EO178" s="17">
        <f t="shared" si="390"/>
        <v>0</v>
      </c>
      <c r="EP178" s="17">
        <f t="shared" si="391"/>
        <v>0</v>
      </c>
      <c r="EQ178" s="17">
        <f t="shared" si="392"/>
        <v>0</v>
      </c>
      <c r="ER178" s="17">
        <f t="shared" si="393"/>
        <v>0</v>
      </c>
      <c r="ES178" s="17">
        <f t="shared" si="394"/>
        <v>0</v>
      </c>
      <c r="ET178" s="17">
        <f t="shared" si="395"/>
        <v>0</v>
      </c>
      <c r="EU178" s="17">
        <f t="shared" si="396"/>
        <v>0</v>
      </c>
      <c r="EV178" s="17">
        <f t="shared" si="397"/>
        <v>0</v>
      </c>
      <c r="EW178" s="17">
        <f t="shared" si="398"/>
        <v>0</v>
      </c>
      <c r="EX178" s="17">
        <f t="shared" si="399"/>
        <v>0</v>
      </c>
      <c r="EY178" s="17">
        <f t="shared" si="400"/>
        <v>0</v>
      </c>
      <c r="EZ178" s="17">
        <f t="shared" si="401"/>
        <v>0</v>
      </c>
      <c r="FA178" s="17">
        <f t="shared" si="402"/>
        <v>0</v>
      </c>
      <c r="FB178" s="17">
        <f t="shared" si="403"/>
        <v>0</v>
      </c>
      <c r="FC178" s="17">
        <f t="shared" si="404"/>
        <v>0</v>
      </c>
      <c r="FD178" s="17">
        <f t="shared" si="405"/>
        <v>0</v>
      </c>
    </row>
    <row r="179" spans="1:160" x14ac:dyDescent="0.25">
      <c r="A179">
        <v>173</v>
      </c>
      <c r="X179">
        <f t="shared" si="273"/>
        <v>0</v>
      </c>
      <c r="Y179">
        <f t="shared" si="271"/>
        <v>0</v>
      </c>
      <c r="Z179">
        <f t="shared" si="274"/>
        <v>0</v>
      </c>
      <c r="AA179">
        <f t="shared" si="275"/>
        <v>0</v>
      </c>
      <c r="AB179">
        <f t="shared" si="276"/>
        <v>0</v>
      </c>
      <c r="AC179">
        <f t="shared" si="277"/>
        <v>0</v>
      </c>
      <c r="AD179">
        <f t="shared" si="278"/>
        <v>0</v>
      </c>
      <c r="AE179">
        <f t="shared" si="279"/>
        <v>0</v>
      </c>
      <c r="AF179">
        <f t="shared" si="280"/>
        <v>0</v>
      </c>
      <c r="AG179">
        <f t="shared" si="281"/>
        <v>0</v>
      </c>
      <c r="AH179">
        <f t="shared" si="282"/>
        <v>0</v>
      </c>
      <c r="AI179">
        <f t="shared" si="283"/>
        <v>0</v>
      </c>
      <c r="AJ179">
        <f t="shared" si="284"/>
        <v>0</v>
      </c>
      <c r="AK179">
        <f t="shared" si="285"/>
        <v>0</v>
      </c>
      <c r="AL179">
        <f t="shared" si="272"/>
        <v>0</v>
      </c>
      <c r="AN179" s="17">
        <f t="shared" si="286"/>
        <v>0</v>
      </c>
      <c r="AO179" s="17">
        <f t="shared" si="287"/>
        <v>0</v>
      </c>
      <c r="AP179" s="17">
        <f t="shared" si="288"/>
        <v>0</v>
      </c>
      <c r="AQ179" s="17">
        <f t="shared" si="289"/>
        <v>0</v>
      </c>
      <c r="AR179" s="17">
        <f t="shared" si="290"/>
        <v>0</v>
      </c>
      <c r="AS179" s="17">
        <f t="shared" si="291"/>
        <v>0</v>
      </c>
      <c r="AT179" s="17">
        <f t="shared" si="292"/>
        <v>0</v>
      </c>
      <c r="AU179" s="17">
        <f t="shared" si="293"/>
        <v>0</v>
      </c>
      <c r="AW179" s="17">
        <f t="shared" si="294"/>
        <v>0</v>
      </c>
      <c r="AX179" s="17">
        <f t="shared" si="295"/>
        <v>0</v>
      </c>
      <c r="AY179" s="17">
        <f t="shared" si="296"/>
        <v>0</v>
      </c>
      <c r="AZ179" s="17">
        <f t="shared" si="297"/>
        <v>0</v>
      </c>
      <c r="BA179" s="17">
        <f t="shared" si="298"/>
        <v>0</v>
      </c>
      <c r="BB179" s="17">
        <f t="shared" si="299"/>
        <v>0</v>
      </c>
      <c r="BC179" s="17">
        <f t="shared" si="300"/>
        <v>0</v>
      </c>
      <c r="BD179" s="17">
        <f t="shared" si="301"/>
        <v>0</v>
      </c>
      <c r="BE179" s="17">
        <f t="shared" si="302"/>
        <v>0</v>
      </c>
      <c r="BF179" s="17">
        <f t="shared" si="303"/>
        <v>0</v>
      </c>
      <c r="BG179" s="17">
        <f t="shared" si="304"/>
        <v>0</v>
      </c>
      <c r="BH179" s="17">
        <f t="shared" si="305"/>
        <v>0</v>
      </c>
      <c r="BI179" s="17">
        <f t="shared" si="306"/>
        <v>0</v>
      </c>
      <c r="BJ179" s="17">
        <f t="shared" si="307"/>
        <v>0</v>
      </c>
      <c r="BK179" s="17">
        <f t="shared" si="308"/>
        <v>0</v>
      </c>
      <c r="BL179" s="17">
        <f t="shared" si="309"/>
        <v>0</v>
      </c>
      <c r="BM179" s="17">
        <f t="shared" si="310"/>
        <v>0</v>
      </c>
      <c r="BN179" s="17">
        <f t="shared" si="311"/>
        <v>0</v>
      </c>
      <c r="BO179" s="17">
        <f t="shared" si="312"/>
        <v>0</v>
      </c>
      <c r="BP179" s="17">
        <f t="shared" si="313"/>
        <v>0</v>
      </c>
      <c r="BQ179" s="17">
        <f t="shared" si="314"/>
        <v>0</v>
      </c>
      <c r="BR179" s="17">
        <f t="shared" si="315"/>
        <v>0</v>
      </c>
      <c r="BS179" s="17">
        <f t="shared" si="316"/>
        <v>0</v>
      </c>
      <c r="BT179" s="17">
        <f t="shared" si="317"/>
        <v>0</v>
      </c>
      <c r="BU179" s="17">
        <f t="shared" si="318"/>
        <v>0</v>
      </c>
      <c r="BV179" s="17">
        <f t="shared" si="319"/>
        <v>0</v>
      </c>
      <c r="BW179" s="17">
        <f t="shared" si="320"/>
        <v>0</v>
      </c>
      <c r="BX179" s="17">
        <f t="shared" si="321"/>
        <v>0</v>
      </c>
      <c r="BY179" s="17">
        <f t="shared" si="322"/>
        <v>0</v>
      </c>
      <c r="BZ179" s="17">
        <f t="shared" si="323"/>
        <v>0</v>
      </c>
      <c r="CA179" s="17">
        <f t="shared" si="324"/>
        <v>0</v>
      </c>
      <c r="CB179" s="17">
        <f t="shared" si="325"/>
        <v>0</v>
      </c>
      <c r="CC179" s="17">
        <f t="shared" si="326"/>
        <v>0</v>
      </c>
      <c r="CD179" s="17">
        <f t="shared" si="327"/>
        <v>0</v>
      </c>
      <c r="CE179" s="17">
        <f t="shared" si="328"/>
        <v>0</v>
      </c>
      <c r="CF179" s="17">
        <f t="shared" si="329"/>
        <v>0</v>
      </c>
      <c r="CG179" s="17">
        <f t="shared" si="330"/>
        <v>0</v>
      </c>
      <c r="CH179" s="17">
        <f t="shared" si="331"/>
        <v>0</v>
      </c>
      <c r="CI179" s="17">
        <f t="shared" si="332"/>
        <v>0</v>
      </c>
      <c r="CJ179" s="17">
        <f t="shared" si="333"/>
        <v>0</v>
      </c>
      <c r="CK179" s="17">
        <f t="shared" si="334"/>
        <v>0</v>
      </c>
      <c r="CL179" s="17">
        <f t="shared" si="335"/>
        <v>0</v>
      </c>
      <c r="CM179" s="17">
        <f t="shared" si="336"/>
        <v>0</v>
      </c>
      <c r="CN179" s="17">
        <f t="shared" si="337"/>
        <v>0</v>
      </c>
      <c r="CO179" s="17">
        <f t="shared" si="338"/>
        <v>0</v>
      </c>
      <c r="CP179" s="17">
        <f t="shared" si="339"/>
        <v>0</v>
      </c>
      <c r="CQ179" s="17">
        <f t="shared" si="340"/>
        <v>0</v>
      </c>
      <c r="CR179" s="17">
        <f t="shared" si="341"/>
        <v>0</v>
      </c>
      <c r="CS179" s="17">
        <f t="shared" si="342"/>
        <v>0</v>
      </c>
      <c r="CT179" s="17">
        <f t="shared" si="343"/>
        <v>0</v>
      </c>
      <c r="CU179" s="17">
        <f t="shared" si="344"/>
        <v>0</v>
      </c>
      <c r="CV179" s="17">
        <f t="shared" si="345"/>
        <v>0</v>
      </c>
      <c r="CW179" s="17">
        <f t="shared" si="346"/>
        <v>0</v>
      </c>
      <c r="CX179" s="17">
        <f t="shared" si="347"/>
        <v>0</v>
      </c>
      <c r="CY179" s="17">
        <f t="shared" si="348"/>
        <v>0</v>
      </c>
      <c r="CZ179" s="17">
        <f t="shared" si="349"/>
        <v>0</v>
      </c>
      <c r="DA179" s="17">
        <f t="shared" si="350"/>
        <v>0</v>
      </c>
      <c r="DB179" s="17">
        <f t="shared" si="351"/>
        <v>0</v>
      </c>
      <c r="DC179" s="17">
        <f t="shared" si="352"/>
        <v>0</v>
      </c>
      <c r="DD179" s="17">
        <f t="shared" si="353"/>
        <v>0</v>
      </c>
      <c r="DE179" s="17">
        <f t="shared" si="354"/>
        <v>0</v>
      </c>
      <c r="DF179" s="17">
        <f t="shared" si="355"/>
        <v>0</v>
      </c>
      <c r="DG179" s="17">
        <f t="shared" si="356"/>
        <v>0</v>
      </c>
      <c r="DH179" s="17">
        <f t="shared" si="357"/>
        <v>0</v>
      </c>
      <c r="DI179" s="17">
        <f t="shared" si="358"/>
        <v>0</v>
      </c>
      <c r="DJ179" s="17">
        <f t="shared" si="359"/>
        <v>0</v>
      </c>
      <c r="DK179" s="17">
        <f t="shared" si="360"/>
        <v>0</v>
      </c>
      <c r="DL179" s="17">
        <f t="shared" si="361"/>
        <v>0</v>
      </c>
      <c r="DM179" s="17">
        <f t="shared" si="362"/>
        <v>0</v>
      </c>
      <c r="DN179" s="17">
        <f t="shared" si="363"/>
        <v>0</v>
      </c>
      <c r="DO179" s="17">
        <f t="shared" si="364"/>
        <v>0</v>
      </c>
      <c r="DP179" s="17">
        <f t="shared" si="365"/>
        <v>0</v>
      </c>
      <c r="DQ179" s="17">
        <f t="shared" si="366"/>
        <v>0</v>
      </c>
      <c r="DR179" s="17">
        <f t="shared" si="367"/>
        <v>0</v>
      </c>
      <c r="DS179" s="17">
        <f t="shared" si="368"/>
        <v>0</v>
      </c>
      <c r="DT179" s="17">
        <f t="shared" si="369"/>
        <v>0</v>
      </c>
      <c r="DU179" s="17">
        <f t="shared" si="370"/>
        <v>0</v>
      </c>
      <c r="DV179" s="17">
        <f t="shared" si="371"/>
        <v>0</v>
      </c>
      <c r="DW179" s="17">
        <f t="shared" si="372"/>
        <v>0</v>
      </c>
      <c r="DX179" s="17">
        <f t="shared" si="373"/>
        <v>0</v>
      </c>
      <c r="DY179" s="17">
        <f t="shared" si="374"/>
        <v>0</v>
      </c>
      <c r="DZ179" s="17">
        <f t="shared" si="375"/>
        <v>0</v>
      </c>
      <c r="EA179" s="17">
        <f t="shared" si="376"/>
        <v>0</v>
      </c>
      <c r="EB179" s="17">
        <f t="shared" si="377"/>
        <v>0</v>
      </c>
      <c r="EC179" s="17">
        <f t="shared" si="378"/>
        <v>0</v>
      </c>
      <c r="ED179" s="17">
        <f t="shared" si="379"/>
        <v>0</v>
      </c>
      <c r="EE179" s="17">
        <f t="shared" si="380"/>
        <v>0</v>
      </c>
      <c r="EF179" s="17">
        <f t="shared" si="381"/>
        <v>0</v>
      </c>
      <c r="EG179" s="17">
        <f t="shared" si="382"/>
        <v>0</v>
      </c>
      <c r="EH179" s="17">
        <f t="shared" si="383"/>
        <v>0</v>
      </c>
      <c r="EI179" s="17">
        <f t="shared" si="384"/>
        <v>0</v>
      </c>
      <c r="EJ179" s="17">
        <f t="shared" si="385"/>
        <v>0</v>
      </c>
      <c r="EK179" s="17">
        <f t="shared" si="386"/>
        <v>0</v>
      </c>
      <c r="EL179" s="17">
        <f t="shared" si="387"/>
        <v>0</v>
      </c>
      <c r="EM179" s="17">
        <f t="shared" si="388"/>
        <v>0</v>
      </c>
      <c r="EN179" s="17">
        <f t="shared" si="389"/>
        <v>0</v>
      </c>
      <c r="EO179" s="17">
        <f t="shared" si="390"/>
        <v>0</v>
      </c>
      <c r="EP179" s="17">
        <f t="shared" si="391"/>
        <v>0</v>
      </c>
      <c r="EQ179" s="17">
        <f t="shared" si="392"/>
        <v>0</v>
      </c>
      <c r="ER179" s="17">
        <f t="shared" si="393"/>
        <v>0</v>
      </c>
      <c r="ES179" s="17">
        <f t="shared" si="394"/>
        <v>0</v>
      </c>
      <c r="ET179" s="17">
        <f t="shared" si="395"/>
        <v>0</v>
      </c>
      <c r="EU179" s="17">
        <f t="shared" si="396"/>
        <v>0</v>
      </c>
      <c r="EV179" s="17">
        <f t="shared" si="397"/>
        <v>0</v>
      </c>
      <c r="EW179" s="17">
        <f t="shared" si="398"/>
        <v>0</v>
      </c>
      <c r="EX179" s="17">
        <f t="shared" si="399"/>
        <v>0</v>
      </c>
      <c r="EY179" s="17">
        <f t="shared" si="400"/>
        <v>0</v>
      </c>
      <c r="EZ179" s="17">
        <f t="shared" si="401"/>
        <v>0</v>
      </c>
      <c r="FA179" s="17">
        <f t="shared" si="402"/>
        <v>0</v>
      </c>
      <c r="FB179" s="17">
        <f t="shared" si="403"/>
        <v>0</v>
      </c>
      <c r="FC179" s="17">
        <f t="shared" si="404"/>
        <v>0</v>
      </c>
      <c r="FD179" s="17">
        <f t="shared" si="405"/>
        <v>0</v>
      </c>
    </row>
    <row r="180" spans="1:160" x14ac:dyDescent="0.25">
      <c r="A180">
        <v>174</v>
      </c>
      <c r="X180">
        <f t="shared" si="273"/>
        <v>0</v>
      </c>
      <c r="Y180">
        <f t="shared" si="271"/>
        <v>0</v>
      </c>
      <c r="Z180">
        <f t="shared" si="274"/>
        <v>0</v>
      </c>
      <c r="AA180">
        <f t="shared" si="275"/>
        <v>0</v>
      </c>
      <c r="AB180">
        <f t="shared" si="276"/>
        <v>0</v>
      </c>
      <c r="AC180">
        <f t="shared" si="277"/>
        <v>0</v>
      </c>
      <c r="AD180">
        <f t="shared" si="278"/>
        <v>0</v>
      </c>
      <c r="AE180">
        <f t="shared" si="279"/>
        <v>0</v>
      </c>
      <c r="AF180">
        <f t="shared" si="280"/>
        <v>0</v>
      </c>
      <c r="AG180">
        <f t="shared" si="281"/>
        <v>0</v>
      </c>
      <c r="AH180">
        <f t="shared" si="282"/>
        <v>0</v>
      </c>
      <c r="AI180">
        <f t="shared" si="283"/>
        <v>0</v>
      </c>
      <c r="AJ180">
        <f t="shared" si="284"/>
        <v>0</v>
      </c>
      <c r="AK180">
        <f t="shared" si="285"/>
        <v>0</v>
      </c>
      <c r="AL180">
        <f t="shared" si="272"/>
        <v>0</v>
      </c>
      <c r="AN180" s="17">
        <f t="shared" si="286"/>
        <v>0</v>
      </c>
      <c r="AO180" s="17">
        <f t="shared" si="287"/>
        <v>0</v>
      </c>
      <c r="AP180" s="17">
        <f t="shared" si="288"/>
        <v>0</v>
      </c>
      <c r="AQ180" s="17">
        <f t="shared" si="289"/>
        <v>0</v>
      </c>
      <c r="AR180" s="17">
        <f t="shared" si="290"/>
        <v>0</v>
      </c>
      <c r="AS180" s="17">
        <f t="shared" si="291"/>
        <v>0</v>
      </c>
      <c r="AT180" s="17">
        <f t="shared" si="292"/>
        <v>0</v>
      </c>
      <c r="AU180" s="17">
        <f t="shared" si="293"/>
        <v>0</v>
      </c>
      <c r="AW180" s="17">
        <f t="shared" si="294"/>
        <v>0</v>
      </c>
      <c r="AX180" s="17">
        <f t="shared" si="295"/>
        <v>0</v>
      </c>
      <c r="AY180" s="17">
        <f t="shared" si="296"/>
        <v>0</v>
      </c>
      <c r="AZ180" s="17">
        <f t="shared" si="297"/>
        <v>0</v>
      </c>
      <c r="BA180" s="17">
        <f t="shared" si="298"/>
        <v>0</v>
      </c>
      <c r="BB180" s="17">
        <f t="shared" si="299"/>
        <v>0</v>
      </c>
      <c r="BC180" s="17">
        <f t="shared" si="300"/>
        <v>0</v>
      </c>
      <c r="BD180" s="17">
        <f t="shared" si="301"/>
        <v>0</v>
      </c>
      <c r="BE180" s="17">
        <f t="shared" si="302"/>
        <v>0</v>
      </c>
      <c r="BF180" s="17">
        <f t="shared" si="303"/>
        <v>0</v>
      </c>
      <c r="BG180" s="17">
        <f t="shared" si="304"/>
        <v>0</v>
      </c>
      <c r="BH180" s="17">
        <f t="shared" si="305"/>
        <v>0</v>
      </c>
      <c r="BI180" s="17">
        <f t="shared" si="306"/>
        <v>0</v>
      </c>
      <c r="BJ180" s="17">
        <f t="shared" si="307"/>
        <v>0</v>
      </c>
      <c r="BK180" s="17">
        <f t="shared" si="308"/>
        <v>0</v>
      </c>
      <c r="BL180" s="17">
        <f t="shared" si="309"/>
        <v>0</v>
      </c>
      <c r="BM180" s="17">
        <f t="shared" si="310"/>
        <v>0</v>
      </c>
      <c r="BN180" s="17">
        <f t="shared" si="311"/>
        <v>0</v>
      </c>
      <c r="BO180" s="17">
        <f t="shared" si="312"/>
        <v>0</v>
      </c>
      <c r="BP180" s="17">
        <f t="shared" si="313"/>
        <v>0</v>
      </c>
      <c r="BQ180" s="17">
        <f t="shared" si="314"/>
        <v>0</v>
      </c>
      <c r="BR180" s="17">
        <f t="shared" si="315"/>
        <v>0</v>
      </c>
      <c r="BS180" s="17">
        <f t="shared" si="316"/>
        <v>0</v>
      </c>
      <c r="BT180" s="17">
        <f t="shared" si="317"/>
        <v>0</v>
      </c>
      <c r="BU180" s="17">
        <f t="shared" si="318"/>
        <v>0</v>
      </c>
      <c r="BV180" s="17">
        <f t="shared" si="319"/>
        <v>0</v>
      </c>
      <c r="BW180" s="17">
        <f t="shared" si="320"/>
        <v>0</v>
      </c>
      <c r="BX180" s="17">
        <f t="shared" si="321"/>
        <v>0</v>
      </c>
      <c r="BY180" s="17">
        <f t="shared" si="322"/>
        <v>0</v>
      </c>
      <c r="BZ180" s="17">
        <f t="shared" si="323"/>
        <v>0</v>
      </c>
      <c r="CA180" s="17">
        <f t="shared" si="324"/>
        <v>0</v>
      </c>
      <c r="CB180" s="17">
        <f t="shared" si="325"/>
        <v>0</v>
      </c>
      <c r="CC180" s="17">
        <f t="shared" si="326"/>
        <v>0</v>
      </c>
      <c r="CD180" s="17">
        <f t="shared" si="327"/>
        <v>0</v>
      </c>
      <c r="CE180" s="17">
        <f t="shared" si="328"/>
        <v>0</v>
      </c>
      <c r="CF180" s="17">
        <f t="shared" si="329"/>
        <v>0</v>
      </c>
      <c r="CG180" s="17">
        <f t="shared" si="330"/>
        <v>0</v>
      </c>
      <c r="CH180" s="17">
        <f t="shared" si="331"/>
        <v>0</v>
      </c>
      <c r="CI180" s="17">
        <f t="shared" si="332"/>
        <v>0</v>
      </c>
      <c r="CJ180" s="17">
        <f t="shared" si="333"/>
        <v>0</v>
      </c>
      <c r="CK180" s="17">
        <f t="shared" si="334"/>
        <v>0</v>
      </c>
      <c r="CL180" s="17">
        <f t="shared" si="335"/>
        <v>0</v>
      </c>
      <c r="CM180" s="17">
        <f t="shared" si="336"/>
        <v>0</v>
      </c>
      <c r="CN180" s="17">
        <f t="shared" si="337"/>
        <v>0</v>
      </c>
      <c r="CO180" s="17">
        <f t="shared" si="338"/>
        <v>0</v>
      </c>
      <c r="CP180" s="17">
        <f t="shared" si="339"/>
        <v>0</v>
      </c>
      <c r="CQ180" s="17">
        <f t="shared" si="340"/>
        <v>0</v>
      </c>
      <c r="CR180" s="17">
        <f t="shared" si="341"/>
        <v>0</v>
      </c>
      <c r="CS180" s="17">
        <f t="shared" si="342"/>
        <v>0</v>
      </c>
      <c r="CT180" s="17">
        <f t="shared" si="343"/>
        <v>0</v>
      </c>
      <c r="CU180" s="17">
        <f t="shared" si="344"/>
        <v>0</v>
      </c>
      <c r="CV180" s="17">
        <f t="shared" si="345"/>
        <v>0</v>
      </c>
      <c r="CW180" s="17">
        <f t="shared" si="346"/>
        <v>0</v>
      </c>
      <c r="CX180" s="17">
        <f t="shared" si="347"/>
        <v>0</v>
      </c>
      <c r="CY180" s="17">
        <f t="shared" si="348"/>
        <v>0</v>
      </c>
      <c r="CZ180" s="17">
        <f t="shared" si="349"/>
        <v>0</v>
      </c>
      <c r="DA180" s="17">
        <f t="shared" si="350"/>
        <v>0</v>
      </c>
      <c r="DB180" s="17">
        <f t="shared" si="351"/>
        <v>0</v>
      </c>
      <c r="DC180" s="17">
        <f t="shared" si="352"/>
        <v>0</v>
      </c>
      <c r="DD180" s="17">
        <f t="shared" si="353"/>
        <v>0</v>
      </c>
      <c r="DE180" s="17">
        <f t="shared" si="354"/>
        <v>0</v>
      </c>
      <c r="DF180" s="17">
        <f t="shared" si="355"/>
        <v>0</v>
      </c>
      <c r="DG180" s="17">
        <f t="shared" si="356"/>
        <v>0</v>
      </c>
      <c r="DH180" s="17">
        <f t="shared" si="357"/>
        <v>0</v>
      </c>
      <c r="DI180" s="17">
        <f t="shared" si="358"/>
        <v>0</v>
      </c>
      <c r="DJ180" s="17">
        <f t="shared" si="359"/>
        <v>0</v>
      </c>
      <c r="DK180" s="17">
        <f t="shared" si="360"/>
        <v>0</v>
      </c>
      <c r="DL180" s="17">
        <f t="shared" si="361"/>
        <v>0</v>
      </c>
      <c r="DM180" s="17">
        <f t="shared" si="362"/>
        <v>0</v>
      </c>
      <c r="DN180" s="17">
        <f t="shared" si="363"/>
        <v>0</v>
      </c>
      <c r="DO180" s="17">
        <f t="shared" si="364"/>
        <v>0</v>
      </c>
      <c r="DP180" s="17">
        <f t="shared" si="365"/>
        <v>0</v>
      </c>
      <c r="DQ180" s="17">
        <f t="shared" si="366"/>
        <v>0</v>
      </c>
      <c r="DR180" s="17">
        <f t="shared" si="367"/>
        <v>0</v>
      </c>
      <c r="DS180" s="17">
        <f t="shared" si="368"/>
        <v>0</v>
      </c>
      <c r="DT180" s="17">
        <f t="shared" si="369"/>
        <v>0</v>
      </c>
      <c r="DU180" s="17">
        <f t="shared" si="370"/>
        <v>0</v>
      </c>
      <c r="DV180" s="17">
        <f t="shared" si="371"/>
        <v>0</v>
      </c>
      <c r="DW180" s="17">
        <f t="shared" si="372"/>
        <v>0</v>
      </c>
      <c r="DX180" s="17">
        <f t="shared" si="373"/>
        <v>0</v>
      </c>
      <c r="DY180" s="17">
        <f t="shared" si="374"/>
        <v>0</v>
      </c>
      <c r="DZ180" s="17">
        <f t="shared" si="375"/>
        <v>0</v>
      </c>
      <c r="EA180" s="17">
        <f t="shared" si="376"/>
        <v>0</v>
      </c>
      <c r="EB180" s="17">
        <f t="shared" si="377"/>
        <v>0</v>
      </c>
      <c r="EC180" s="17">
        <f t="shared" si="378"/>
        <v>0</v>
      </c>
      <c r="ED180" s="17">
        <f t="shared" si="379"/>
        <v>0</v>
      </c>
      <c r="EE180" s="17">
        <f t="shared" si="380"/>
        <v>0</v>
      </c>
      <c r="EF180" s="17">
        <f t="shared" si="381"/>
        <v>0</v>
      </c>
      <c r="EG180" s="17">
        <f t="shared" si="382"/>
        <v>0</v>
      </c>
      <c r="EH180" s="17">
        <f t="shared" si="383"/>
        <v>0</v>
      </c>
      <c r="EI180" s="17">
        <f t="shared" si="384"/>
        <v>0</v>
      </c>
      <c r="EJ180" s="17">
        <f t="shared" si="385"/>
        <v>0</v>
      </c>
      <c r="EK180" s="17">
        <f t="shared" si="386"/>
        <v>0</v>
      </c>
      <c r="EL180" s="17">
        <f t="shared" si="387"/>
        <v>0</v>
      </c>
      <c r="EM180" s="17">
        <f t="shared" si="388"/>
        <v>0</v>
      </c>
      <c r="EN180" s="17">
        <f t="shared" si="389"/>
        <v>0</v>
      </c>
      <c r="EO180" s="17">
        <f t="shared" si="390"/>
        <v>0</v>
      </c>
      <c r="EP180" s="17">
        <f t="shared" si="391"/>
        <v>0</v>
      </c>
      <c r="EQ180" s="17">
        <f t="shared" si="392"/>
        <v>0</v>
      </c>
      <c r="ER180" s="17">
        <f t="shared" si="393"/>
        <v>0</v>
      </c>
      <c r="ES180" s="17">
        <f t="shared" si="394"/>
        <v>0</v>
      </c>
      <c r="ET180" s="17">
        <f t="shared" si="395"/>
        <v>0</v>
      </c>
      <c r="EU180" s="17">
        <f t="shared" si="396"/>
        <v>0</v>
      </c>
      <c r="EV180" s="17">
        <f t="shared" si="397"/>
        <v>0</v>
      </c>
      <c r="EW180" s="17">
        <f t="shared" si="398"/>
        <v>0</v>
      </c>
      <c r="EX180" s="17">
        <f t="shared" si="399"/>
        <v>0</v>
      </c>
      <c r="EY180" s="17">
        <f t="shared" si="400"/>
        <v>0</v>
      </c>
      <c r="EZ180" s="17">
        <f t="shared" si="401"/>
        <v>0</v>
      </c>
      <c r="FA180" s="17">
        <f t="shared" si="402"/>
        <v>0</v>
      </c>
      <c r="FB180" s="17">
        <f t="shared" si="403"/>
        <v>0</v>
      </c>
      <c r="FC180" s="17">
        <f t="shared" si="404"/>
        <v>0</v>
      </c>
      <c r="FD180" s="17">
        <f t="shared" si="405"/>
        <v>0</v>
      </c>
    </row>
    <row r="181" spans="1:160" x14ac:dyDescent="0.25">
      <c r="A181">
        <v>175</v>
      </c>
      <c r="X181">
        <f t="shared" si="273"/>
        <v>0</v>
      </c>
      <c r="Y181">
        <f t="shared" si="271"/>
        <v>0</v>
      </c>
      <c r="Z181">
        <f t="shared" si="274"/>
        <v>0</v>
      </c>
      <c r="AA181">
        <f t="shared" si="275"/>
        <v>0</v>
      </c>
      <c r="AB181">
        <f t="shared" si="276"/>
        <v>0</v>
      </c>
      <c r="AC181">
        <f t="shared" si="277"/>
        <v>0</v>
      </c>
      <c r="AD181">
        <f t="shared" si="278"/>
        <v>0</v>
      </c>
      <c r="AE181">
        <f t="shared" si="279"/>
        <v>0</v>
      </c>
      <c r="AF181">
        <f t="shared" si="280"/>
        <v>0</v>
      </c>
      <c r="AG181">
        <f t="shared" si="281"/>
        <v>0</v>
      </c>
      <c r="AH181">
        <f t="shared" si="282"/>
        <v>0</v>
      </c>
      <c r="AI181">
        <f t="shared" si="283"/>
        <v>0</v>
      </c>
      <c r="AJ181">
        <f t="shared" si="284"/>
        <v>0</v>
      </c>
      <c r="AK181">
        <f t="shared" si="285"/>
        <v>0</v>
      </c>
      <c r="AL181">
        <f t="shared" si="272"/>
        <v>0</v>
      </c>
      <c r="AN181" s="17">
        <f t="shared" si="286"/>
        <v>0</v>
      </c>
      <c r="AO181" s="17">
        <f t="shared" si="287"/>
        <v>0</v>
      </c>
      <c r="AP181" s="17">
        <f t="shared" si="288"/>
        <v>0</v>
      </c>
      <c r="AQ181" s="17">
        <f t="shared" si="289"/>
        <v>0</v>
      </c>
      <c r="AR181" s="17">
        <f t="shared" si="290"/>
        <v>0</v>
      </c>
      <c r="AS181" s="17">
        <f t="shared" si="291"/>
        <v>0</v>
      </c>
      <c r="AT181" s="17">
        <f t="shared" si="292"/>
        <v>0</v>
      </c>
      <c r="AU181" s="17">
        <f t="shared" si="293"/>
        <v>0</v>
      </c>
      <c r="AW181" s="17">
        <f t="shared" si="294"/>
        <v>0</v>
      </c>
      <c r="AX181" s="17">
        <f t="shared" si="295"/>
        <v>0</v>
      </c>
      <c r="AY181" s="17">
        <f t="shared" si="296"/>
        <v>0</v>
      </c>
      <c r="AZ181" s="17">
        <f t="shared" si="297"/>
        <v>0</v>
      </c>
      <c r="BA181" s="17">
        <f t="shared" si="298"/>
        <v>0</v>
      </c>
      <c r="BB181" s="17">
        <f t="shared" si="299"/>
        <v>0</v>
      </c>
      <c r="BC181" s="17">
        <f t="shared" si="300"/>
        <v>0</v>
      </c>
      <c r="BD181" s="17">
        <f t="shared" si="301"/>
        <v>0</v>
      </c>
      <c r="BE181" s="17">
        <f t="shared" si="302"/>
        <v>0</v>
      </c>
      <c r="BF181" s="17">
        <f t="shared" si="303"/>
        <v>0</v>
      </c>
      <c r="BG181" s="17">
        <f t="shared" si="304"/>
        <v>0</v>
      </c>
      <c r="BH181" s="17">
        <f t="shared" si="305"/>
        <v>0</v>
      </c>
      <c r="BI181" s="17">
        <f t="shared" si="306"/>
        <v>0</v>
      </c>
      <c r="BJ181" s="17">
        <f t="shared" si="307"/>
        <v>0</v>
      </c>
      <c r="BK181" s="17">
        <f t="shared" si="308"/>
        <v>0</v>
      </c>
      <c r="BL181" s="17">
        <f t="shared" si="309"/>
        <v>0</v>
      </c>
      <c r="BM181" s="17">
        <f t="shared" si="310"/>
        <v>0</v>
      </c>
      <c r="BN181" s="17">
        <f t="shared" si="311"/>
        <v>0</v>
      </c>
      <c r="BO181" s="17">
        <f t="shared" si="312"/>
        <v>0</v>
      </c>
      <c r="BP181" s="17">
        <f t="shared" si="313"/>
        <v>0</v>
      </c>
      <c r="BQ181" s="17">
        <f t="shared" si="314"/>
        <v>0</v>
      </c>
      <c r="BR181" s="17">
        <f t="shared" si="315"/>
        <v>0</v>
      </c>
      <c r="BS181" s="17">
        <f t="shared" si="316"/>
        <v>0</v>
      </c>
      <c r="BT181" s="17">
        <f t="shared" si="317"/>
        <v>0</v>
      </c>
      <c r="BU181" s="17">
        <f t="shared" si="318"/>
        <v>0</v>
      </c>
      <c r="BV181" s="17">
        <f t="shared" si="319"/>
        <v>0</v>
      </c>
      <c r="BW181" s="17">
        <f t="shared" si="320"/>
        <v>0</v>
      </c>
      <c r="BX181" s="17">
        <f t="shared" si="321"/>
        <v>0</v>
      </c>
      <c r="BY181" s="17">
        <f t="shared" si="322"/>
        <v>0</v>
      </c>
      <c r="BZ181" s="17">
        <f t="shared" si="323"/>
        <v>0</v>
      </c>
      <c r="CA181" s="17">
        <f t="shared" si="324"/>
        <v>0</v>
      </c>
      <c r="CB181" s="17">
        <f t="shared" si="325"/>
        <v>0</v>
      </c>
      <c r="CC181" s="17">
        <f t="shared" si="326"/>
        <v>0</v>
      </c>
      <c r="CD181" s="17">
        <f t="shared" si="327"/>
        <v>0</v>
      </c>
      <c r="CE181" s="17">
        <f t="shared" si="328"/>
        <v>0</v>
      </c>
      <c r="CF181" s="17">
        <f t="shared" si="329"/>
        <v>0</v>
      </c>
      <c r="CG181" s="17">
        <f t="shared" si="330"/>
        <v>0</v>
      </c>
      <c r="CH181" s="17">
        <f t="shared" si="331"/>
        <v>0</v>
      </c>
      <c r="CI181" s="17">
        <f t="shared" si="332"/>
        <v>0</v>
      </c>
      <c r="CJ181" s="17">
        <f t="shared" si="333"/>
        <v>0</v>
      </c>
      <c r="CK181" s="17">
        <f t="shared" si="334"/>
        <v>0</v>
      </c>
      <c r="CL181" s="17">
        <f t="shared" si="335"/>
        <v>0</v>
      </c>
      <c r="CM181" s="17">
        <f t="shared" si="336"/>
        <v>0</v>
      </c>
      <c r="CN181" s="17">
        <f t="shared" si="337"/>
        <v>0</v>
      </c>
      <c r="CO181" s="17">
        <f t="shared" si="338"/>
        <v>0</v>
      </c>
      <c r="CP181" s="17">
        <f t="shared" si="339"/>
        <v>0</v>
      </c>
      <c r="CQ181" s="17">
        <f t="shared" si="340"/>
        <v>0</v>
      </c>
      <c r="CR181" s="17">
        <f t="shared" si="341"/>
        <v>0</v>
      </c>
      <c r="CS181" s="17">
        <f t="shared" si="342"/>
        <v>0</v>
      </c>
      <c r="CT181" s="17">
        <f t="shared" si="343"/>
        <v>0</v>
      </c>
      <c r="CU181" s="17">
        <f t="shared" si="344"/>
        <v>0</v>
      </c>
      <c r="CV181" s="17">
        <f t="shared" si="345"/>
        <v>0</v>
      </c>
      <c r="CW181" s="17">
        <f t="shared" si="346"/>
        <v>0</v>
      </c>
      <c r="CX181" s="17">
        <f t="shared" si="347"/>
        <v>0</v>
      </c>
      <c r="CY181" s="17">
        <f t="shared" si="348"/>
        <v>0</v>
      </c>
      <c r="CZ181" s="17">
        <f t="shared" si="349"/>
        <v>0</v>
      </c>
      <c r="DA181" s="17">
        <f t="shared" si="350"/>
        <v>0</v>
      </c>
      <c r="DB181" s="17">
        <f t="shared" si="351"/>
        <v>0</v>
      </c>
      <c r="DC181" s="17">
        <f t="shared" si="352"/>
        <v>0</v>
      </c>
      <c r="DD181" s="17">
        <f t="shared" si="353"/>
        <v>0</v>
      </c>
      <c r="DE181" s="17">
        <f t="shared" si="354"/>
        <v>0</v>
      </c>
      <c r="DF181" s="17">
        <f t="shared" si="355"/>
        <v>0</v>
      </c>
      <c r="DG181" s="17">
        <f t="shared" si="356"/>
        <v>0</v>
      </c>
      <c r="DH181" s="17">
        <f t="shared" si="357"/>
        <v>0</v>
      </c>
      <c r="DI181" s="17">
        <f t="shared" si="358"/>
        <v>0</v>
      </c>
      <c r="DJ181" s="17">
        <f t="shared" si="359"/>
        <v>0</v>
      </c>
      <c r="DK181" s="17">
        <f t="shared" si="360"/>
        <v>0</v>
      </c>
      <c r="DL181" s="17">
        <f t="shared" si="361"/>
        <v>0</v>
      </c>
      <c r="DM181" s="17">
        <f t="shared" si="362"/>
        <v>0</v>
      </c>
      <c r="DN181" s="17">
        <f t="shared" si="363"/>
        <v>0</v>
      </c>
      <c r="DO181" s="17">
        <f t="shared" si="364"/>
        <v>0</v>
      </c>
      <c r="DP181" s="17">
        <f t="shared" si="365"/>
        <v>0</v>
      </c>
      <c r="DQ181" s="17">
        <f t="shared" si="366"/>
        <v>0</v>
      </c>
      <c r="DR181" s="17">
        <f t="shared" si="367"/>
        <v>0</v>
      </c>
      <c r="DS181" s="17">
        <f t="shared" si="368"/>
        <v>0</v>
      </c>
      <c r="DT181" s="17">
        <f t="shared" si="369"/>
        <v>0</v>
      </c>
      <c r="DU181" s="17">
        <f t="shared" si="370"/>
        <v>0</v>
      </c>
      <c r="DV181" s="17">
        <f t="shared" si="371"/>
        <v>0</v>
      </c>
      <c r="DW181" s="17">
        <f t="shared" si="372"/>
        <v>0</v>
      </c>
      <c r="DX181" s="17">
        <f t="shared" si="373"/>
        <v>0</v>
      </c>
      <c r="DY181" s="17">
        <f t="shared" si="374"/>
        <v>0</v>
      </c>
      <c r="DZ181" s="17">
        <f t="shared" si="375"/>
        <v>0</v>
      </c>
      <c r="EA181" s="17">
        <f t="shared" si="376"/>
        <v>0</v>
      </c>
      <c r="EB181" s="17">
        <f t="shared" si="377"/>
        <v>0</v>
      </c>
      <c r="EC181" s="17">
        <f t="shared" si="378"/>
        <v>0</v>
      </c>
      <c r="ED181" s="17">
        <f t="shared" si="379"/>
        <v>0</v>
      </c>
      <c r="EE181" s="17">
        <f t="shared" si="380"/>
        <v>0</v>
      </c>
      <c r="EF181" s="17">
        <f t="shared" si="381"/>
        <v>0</v>
      </c>
      <c r="EG181" s="17">
        <f t="shared" si="382"/>
        <v>0</v>
      </c>
      <c r="EH181" s="17">
        <f t="shared" si="383"/>
        <v>0</v>
      </c>
      <c r="EI181" s="17">
        <f t="shared" si="384"/>
        <v>0</v>
      </c>
      <c r="EJ181" s="17">
        <f t="shared" si="385"/>
        <v>0</v>
      </c>
      <c r="EK181" s="17">
        <f t="shared" si="386"/>
        <v>0</v>
      </c>
      <c r="EL181" s="17">
        <f t="shared" si="387"/>
        <v>0</v>
      </c>
      <c r="EM181" s="17">
        <f t="shared" si="388"/>
        <v>0</v>
      </c>
      <c r="EN181" s="17">
        <f t="shared" si="389"/>
        <v>0</v>
      </c>
      <c r="EO181" s="17">
        <f t="shared" si="390"/>
        <v>0</v>
      </c>
      <c r="EP181" s="17">
        <f t="shared" si="391"/>
        <v>0</v>
      </c>
      <c r="EQ181" s="17">
        <f t="shared" si="392"/>
        <v>0</v>
      </c>
      <c r="ER181" s="17">
        <f t="shared" si="393"/>
        <v>0</v>
      </c>
      <c r="ES181" s="17">
        <f t="shared" si="394"/>
        <v>0</v>
      </c>
      <c r="ET181" s="17">
        <f t="shared" si="395"/>
        <v>0</v>
      </c>
      <c r="EU181" s="17">
        <f t="shared" si="396"/>
        <v>0</v>
      </c>
      <c r="EV181" s="17">
        <f t="shared" si="397"/>
        <v>0</v>
      </c>
      <c r="EW181" s="17">
        <f t="shared" si="398"/>
        <v>0</v>
      </c>
      <c r="EX181" s="17">
        <f t="shared" si="399"/>
        <v>0</v>
      </c>
      <c r="EY181" s="17">
        <f t="shared" si="400"/>
        <v>0</v>
      </c>
      <c r="EZ181" s="17">
        <f t="shared" si="401"/>
        <v>0</v>
      </c>
      <c r="FA181" s="17">
        <f t="shared" si="402"/>
        <v>0</v>
      </c>
      <c r="FB181" s="17">
        <f t="shared" si="403"/>
        <v>0</v>
      </c>
      <c r="FC181" s="17">
        <f t="shared" si="404"/>
        <v>0</v>
      </c>
      <c r="FD181" s="17">
        <f t="shared" si="405"/>
        <v>0</v>
      </c>
    </row>
    <row r="182" spans="1:160" x14ac:dyDescent="0.25">
      <c r="A182">
        <v>176</v>
      </c>
      <c r="X182">
        <f t="shared" si="273"/>
        <v>0</v>
      </c>
      <c r="Y182">
        <f t="shared" si="271"/>
        <v>0</v>
      </c>
      <c r="Z182">
        <f t="shared" si="274"/>
        <v>0</v>
      </c>
      <c r="AA182">
        <f t="shared" si="275"/>
        <v>0</v>
      </c>
      <c r="AB182">
        <f t="shared" si="276"/>
        <v>0</v>
      </c>
      <c r="AC182">
        <f t="shared" si="277"/>
        <v>0</v>
      </c>
      <c r="AD182">
        <f t="shared" si="278"/>
        <v>0</v>
      </c>
      <c r="AE182">
        <f t="shared" si="279"/>
        <v>0</v>
      </c>
      <c r="AF182">
        <f t="shared" si="280"/>
        <v>0</v>
      </c>
      <c r="AG182">
        <f t="shared" si="281"/>
        <v>0</v>
      </c>
      <c r="AH182">
        <f t="shared" si="282"/>
        <v>0</v>
      </c>
      <c r="AI182">
        <f t="shared" si="283"/>
        <v>0</v>
      </c>
      <c r="AJ182">
        <f t="shared" si="284"/>
        <v>0</v>
      </c>
      <c r="AK182">
        <f t="shared" si="285"/>
        <v>0</v>
      </c>
      <c r="AL182">
        <f t="shared" si="272"/>
        <v>0</v>
      </c>
      <c r="AN182" s="17">
        <f t="shared" si="286"/>
        <v>0</v>
      </c>
      <c r="AO182" s="17">
        <f t="shared" si="287"/>
        <v>0</v>
      </c>
      <c r="AP182" s="17">
        <f t="shared" si="288"/>
        <v>0</v>
      </c>
      <c r="AQ182" s="17">
        <f t="shared" si="289"/>
        <v>0</v>
      </c>
      <c r="AR182" s="17">
        <f t="shared" si="290"/>
        <v>0</v>
      </c>
      <c r="AS182" s="17">
        <f t="shared" si="291"/>
        <v>0</v>
      </c>
      <c r="AT182" s="17">
        <f t="shared" si="292"/>
        <v>0</v>
      </c>
      <c r="AU182" s="17">
        <f t="shared" si="293"/>
        <v>0</v>
      </c>
      <c r="AW182" s="17">
        <f t="shared" si="294"/>
        <v>0</v>
      </c>
      <c r="AX182" s="17">
        <f t="shared" si="295"/>
        <v>0</v>
      </c>
      <c r="AY182" s="17">
        <f t="shared" si="296"/>
        <v>0</v>
      </c>
      <c r="AZ182" s="17">
        <f t="shared" si="297"/>
        <v>0</v>
      </c>
      <c r="BA182" s="17">
        <f t="shared" si="298"/>
        <v>0</v>
      </c>
      <c r="BB182" s="17">
        <f t="shared" si="299"/>
        <v>0</v>
      </c>
      <c r="BC182" s="17">
        <f t="shared" si="300"/>
        <v>0</v>
      </c>
      <c r="BD182" s="17">
        <f t="shared" si="301"/>
        <v>0</v>
      </c>
      <c r="BE182" s="17">
        <f t="shared" si="302"/>
        <v>0</v>
      </c>
      <c r="BF182" s="17">
        <f t="shared" si="303"/>
        <v>0</v>
      </c>
      <c r="BG182" s="17">
        <f t="shared" si="304"/>
        <v>0</v>
      </c>
      <c r="BH182" s="17">
        <f t="shared" si="305"/>
        <v>0</v>
      </c>
      <c r="BI182" s="17">
        <f t="shared" si="306"/>
        <v>0</v>
      </c>
      <c r="BJ182" s="17">
        <f t="shared" si="307"/>
        <v>0</v>
      </c>
      <c r="BK182" s="17">
        <f t="shared" si="308"/>
        <v>0</v>
      </c>
      <c r="BL182" s="17">
        <f t="shared" si="309"/>
        <v>0</v>
      </c>
      <c r="BM182" s="17">
        <f t="shared" si="310"/>
        <v>0</v>
      </c>
      <c r="BN182" s="17">
        <f t="shared" si="311"/>
        <v>0</v>
      </c>
      <c r="BO182" s="17">
        <f t="shared" si="312"/>
        <v>0</v>
      </c>
      <c r="BP182" s="17">
        <f t="shared" si="313"/>
        <v>0</v>
      </c>
      <c r="BQ182" s="17">
        <f t="shared" si="314"/>
        <v>0</v>
      </c>
      <c r="BR182" s="17">
        <f t="shared" si="315"/>
        <v>0</v>
      </c>
      <c r="BS182" s="17">
        <f t="shared" si="316"/>
        <v>0</v>
      </c>
      <c r="BT182" s="17">
        <f t="shared" si="317"/>
        <v>0</v>
      </c>
      <c r="BU182" s="17">
        <f t="shared" si="318"/>
        <v>0</v>
      </c>
      <c r="BV182" s="17">
        <f t="shared" si="319"/>
        <v>0</v>
      </c>
      <c r="BW182" s="17">
        <f t="shared" si="320"/>
        <v>0</v>
      </c>
      <c r="BX182" s="17">
        <f t="shared" si="321"/>
        <v>0</v>
      </c>
      <c r="BY182" s="17">
        <f t="shared" si="322"/>
        <v>0</v>
      </c>
      <c r="BZ182" s="17">
        <f t="shared" si="323"/>
        <v>0</v>
      </c>
      <c r="CA182" s="17">
        <f t="shared" si="324"/>
        <v>0</v>
      </c>
      <c r="CB182" s="17">
        <f t="shared" si="325"/>
        <v>0</v>
      </c>
      <c r="CC182" s="17">
        <f t="shared" si="326"/>
        <v>0</v>
      </c>
      <c r="CD182" s="17">
        <f t="shared" si="327"/>
        <v>0</v>
      </c>
      <c r="CE182" s="17">
        <f t="shared" si="328"/>
        <v>0</v>
      </c>
      <c r="CF182" s="17">
        <f t="shared" si="329"/>
        <v>0</v>
      </c>
      <c r="CG182" s="17">
        <f t="shared" si="330"/>
        <v>0</v>
      </c>
      <c r="CH182" s="17">
        <f t="shared" si="331"/>
        <v>0</v>
      </c>
      <c r="CI182" s="17">
        <f t="shared" si="332"/>
        <v>0</v>
      </c>
      <c r="CJ182" s="17">
        <f t="shared" si="333"/>
        <v>0</v>
      </c>
      <c r="CK182" s="17">
        <f t="shared" si="334"/>
        <v>0</v>
      </c>
      <c r="CL182" s="17">
        <f t="shared" si="335"/>
        <v>0</v>
      </c>
      <c r="CM182" s="17">
        <f t="shared" si="336"/>
        <v>0</v>
      </c>
      <c r="CN182" s="17">
        <f t="shared" si="337"/>
        <v>0</v>
      </c>
      <c r="CO182" s="17">
        <f t="shared" si="338"/>
        <v>0</v>
      </c>
      <c r="CP182" s="17">
        <f t="shared" si="339"/>
        <v>0</v>
      </c>
      <c r="CQ182" s="17">
        <f t="shared" si="340"/>
        <v>0</v>
      </c>
      <c r="CR182" s="17">
        <f t="shared" si="341"/>
        <v>0</v>
      </c>
      <c r="CS182" s="17">
        <f t="shared" si="342"/>
        <v>0</v>
      </c>
      <c r="CT182" s="17">
        <f t="shared" si="343"/>
        <v>0</v>
      </c>
      <c r="CU182" s="17">
        <f t="shared" si="344"/>
        <v>0</v>
      </c>
      <c r="CV182" s="17">
        <f t="shared" si="345"/>
        <v>0</v>
      </c>
      <c r="CW182" s="17">
        <f t="shared" si="346"/>
        <v>0</v>
      </c>
      <c r="CX182" s="17">
        <f t="shared" si="347"/>
        <v>0</v>
      </c>
      <c r="CY182" s="17">
        <f t="shared" si="348"/>
        <v>0</v>
      </c>
      <c r="CZ182" s="17">
        <f t="shared" si="349"/>
        <v>0</v>
      </c>
      <c r="DA182" s="17">
        <f t="shared" si="350"/>
        <v>0</v>
      </c>
      <c r="DB182" s="17">
        <f t="shared" si="351"/>
        <v>0</v>
      </c>
      <c r="DC182" s="17">
        <f t="shared" si="352"/>
        <v>0</v>
      </c>
      <c r="DD182" s="17">
        <f t="shared" si="353"/>
        <v>0</v>
      </c>
      <c r="DE182" s="17">
        <f t="shared" si="354"/>
        <v>0</v>
      </c>
      <c r="DF182" s="17">
        <f t="shared" si="355"/>
        <v>0</v>
      </c>
      <c r="DG182" s="17">
        <f t="shared" si="356"/>
        <v>0</v>
      </c>
      <c r="DH182" s="17">
        <f t="shared" si="357"/>
        <v>0</v>
      </c>
      <c r="DI182" s="17">
        <f t="shared" si="358"/>
        <v>0</v>
      </c>
      <c r="DJ182" s="17">
        <f t="shared" si="359"/>
        <v>0</v>
      </c>
      <c r="DK182" s="17">
        <f t="shared" si="360"/>
        <v>0</v>
      </c>
      <c r="DL182" s="17">
        <f t="shared" si="361"/>
        <v>0</v>
      </c>
      <c r="DM182" s="17">
        <f t="shared" si="362"/>
        <v>0</v>
      </c>
      <c r="DN182" s="17">
        <f t="shared" si="363"/>
        <v>0</v>
      </c>
      <c r="DO182" s="17">
        <f t="shared" si="364"/>
        <v>0</v>
      </c>
      <c r="DP182" s="17">
        <f t="shared" si="365"/>
        <v>0</v>
      </c>
      <c r="DQ182" s="17">
        <f t="shared" si="366"/>
        <v>0</v>
      </c>
      <c r="DR182" s="17">
        <f t="shared" si="367"/>
        <v>0</v>
      </c>
      <c r="DS182" s="17">
        <f t="shared" si="368"/>
        <v>0</v>
      </c>
      <c r="DT182" s="17">
        <f t="shared" si="369"/>
        <v>0</v>
      </c>
      <c r="DU182" s="17">
        <f t="shared" si="370"/>
        <v>0</v>
      </c>
      <c r="DV182" s="17">
        <f t="shared" si="371"/>
        <v>0</v>
      </c>
      <c r="DW182" s="17">
        <f t="shared" si="372"/>
        <v>0</v>
      </c>
      <c r="DX182" s="17">
        <f t="shared" si="373"/>
        <v>0</v>
      </c>
      <c r="DY182" s="17">
        <f t="shared" si="374"/>
        <v>0</v>
      </c>
      <c r="DZ182" s="17">
        <f t="shared" si="375"/>
        <v>0</v>
      </c>
      <c r="EA182" s="17">
        <f t="shared" si="376"/>
        <v>0</v>
      </c>
      <c r="EB182" s="17">
        <f t="shared" si="377"/>
        <v>0</v>
      </c>
      <c r="EC182" s="17">
        <f t="shared" si="378"/>
        <v>0</v>
      </c>
      <c r="ED182" s="17">
        <f t="shared" si="379"/>
        <v>0</v>
      </c>
      <c r="EE182" s="17">
        <f t="shared" si="380"/>
        <v>0</v>
      </c>
      <c r="EF182" s="17">
        <f t="shared" si="381"/>
        <v>0</v>
      </c>
      <c r="EG182" s="17">
        <f t="shared" si="382"/>
        <v>0</v>
      </c>
      <c r="EH182" s="17">
        <f t="shared" si="383"/>
        <v>0</v>
      </c>
      <c r="EI182" s="17">
        <f t="shared" si="384"/>
        <v>0</v>
      </c>
      <c r="EJ182" s="17">
        <f t="shared" si="385"/>
        <v>0</v>
      </c>
      <c r="EK182" s="17">
        <f t="shared" si="386"/>
        <v>0</v>
      </c>
      <c r="EL182" s="17">
        <f t="shared" si="387"/>
        <v>0</v>
      </c>
      <c r="EM182" s="17">
        <f t="shared" si="388"/>
        <v>0</v>
      </c>
      <c r="EN182" s="17">
        <f t="shared" si="389"/>
        <v>0</v>
      </c>
      <c r="EO182" s="17">
        <f t="shared" si="390"/>
        <v>0</v>
      </c>
      <c r="EP182" s="17">
        <f t="shared" si="391"/>
        <v>0</v>
      </c>
      <c r="EQ182" s="17">
        <f t="shared" si="392"/>
        <v>0</v>
      </c>
      <c r="ER182" s="17">
        <f t="shared" si="393"/>
        <v>0</v>
      </c>
      <c r="ES182" s="17">
        <f t="shared" si="394"/>
        <v>0</v>
      </c>
      <c r="ET182" s="17">
        <f t="shared" si="395"/>
        <v>0</v>
      </c>
      <c r="EU182" s="17">
        <f t="shared" si="396"/>
        <v>0</v>
      </c>
      <c r="EV182" s="17">
        <f t="shared" si="397"/>
        <v>0</v>
      </c>
      <c r="EW182" s="17">
        <f t="shared" si="398"/>
        <v>0</v>
      </c>
      <c r="EX182" s="17">
        <f t="shared" si="399"/>
        <v>0</v>
      </c>
      <c r="EY182" s="17">
        <f t="shared" si="400"/>
        <v>0</v>
      </c>
      <c r="EZ182" s="17">
        <f t="shared" si="401"/>
        <v>0</v>
      </c>
      <c r="FA182" s="17">
        <f t="shared" si="402"/>
        <v>0</v>
      </c>
      <c r="FB182" s="17">
        <f t="shared" si="403"/>
        <v>0</v>
      </c>
      <c r="FC182" s="17">
        <f t="shared" si="404"/>
        <v>0</v>
      </c>
      <c r="FD182" s="17">
        <f t="shared" si="405"/>
        <v>0</v>
      </c>
    </row>
    <row r="183" spans="1:160" x14ac:dyDescent="0.25">
      <c r="A183">
        <v>177</v>
      </c>
      <c r="X183">
        <f t="shared" si="273"/>
        <v>0</v>
      </c>
      <c r="Y183">
        <f t="shared" si="271"/>
        <v>0</v>
      </c>
      <c r="Z183">
        <f t="shared" si="274"/>
        <v>0</v>
      </c>
      <c r="AA183">
        <f t="shared" si="275"/>
        <v>0</v>
      </c>
      <c r="AB183">
        <f t="shared" si="276"/>
        <v>0</v>
      </c>
      <c r="AC183">
        <f t="shared" si="277"/>
        <v>0</v>
      </c>
      <c r="AD183">
        <f t="shared" si="278"/>
        <v>0</v>
      </c>
      <c r="AE183">
        <f t="shared" si="279"/>
        <v>0</v>
      </c>
      <c r="AF183">
        <f t="shared" si="280"/>
        <v>0</v>
      </c>
      <c r="AG183">
        <f t="shared" si="281"/>
        <v>0</v>
      </c>
      <c r="AH183">
        <f t="shared" si="282"/>
        <v>0</v>
      </c>
      <c r="AI183">
        <f t="shared" si="283"/>
        <v>0</v>
      </c>
      <c r="AJ183">
        <f t="shared" si="284"/>
        <v>0</v>
      </c>
      <c r="AK183">
        <f t="shared" si="285"/>
        <v>0</v>
      </c>
      <c r="AL183">
        <f t="shared" si="272"/>
        <v>0</v>
      </c>
      <c r="AN183" s="17">
        <f t="shared" si="286"/>
        <v>0</v>
      </c>
      <c r="AO183" s="17">
        <f t="shared" si="287"/>
        <v>0</v>
      </c>
      <c r="AP183" s="17">
        <f t="shared" si="288"/>
        <v>0</v>
      </c>
      <c r="AQ183" s="17">
        <f t="shared" si="289"/>
        <v>0</v>
      </c>
      <c r="AR183" s="17">
        <f t="shared" si="290"/>
        <v>0</v>
      </c>
      <c r="AS183" s="17">
        <f t="shared" si="291"/>
        <v>0</v>
      </c>
      <c r="AT183" s="17">
        <f t="shared" si="292"/>
        <v>0</v>
      </c>
      <c r="AU183" s="17">
        <f t="shared" si="293"/>
        <v>0</v>
      </c>
      <c r="AW183" s="17">
        <f t="shared" si="294"/>
        <v>0</v>
      </c>
      <c r="AX183" s="17">
        <f t="shared" si="295"/>
        <v>0</v>
      </c>
      <c r="AY183" s="17">
        <f t="shared" si="296"/>
        <v>0</v>
      </c>
      <c r="AZ183" s="17">
        <f t="shared" si="297"/>
        <v>0</v>
      </c>
      <c r="BA183" s="17">
        <f t="shared" si="298"/>
        <v>0</v>
      </c>
      <c r="BB183" s="17">
        <f t="shared" si="299"/>
        <v>0</v>
      </c>
      <c r="BC183" s="17">
        <f t="shared" si="300"/>
        <v>0</v>
      </c>
      <c r="BD183" s="17">
        <f t="shared" si="301"/>
        <v>0</v>
      </c>
      <c r="BE183" s="17">
        <f t="shared" si="302"/>
        <v>0</v>
      </c>
      <c r="BF183" s="17">
        <f t="shared" si="303"/>
        <v>0</v>
      </c>
      <c r="BG183" s="17">
        <f t="shared" si="304"/>
        <v>0</v>
      </c>
      <c r="BH183" s="17">
        <f t="shared" si="305"/>
        <v>0</v>
      </c>
      <c r="BI183" s="17">
        <f t="shared" si="306"/>
        <v>0</v>
      </c>
      <c r="BJ183" s="17">
        <f t="shared" si="307"/>
        <v>0</v>
      </c>
      <c r="BK183" s="17">
        <f t="shared" si="308"/>
        <v>0</v>
      </c>
      <c r="BL183" s="17">
        <f t="shared" si="309"/>
        <v>0</v>
      </c>
      <c r="BM183" s="17">
        <f t="shared" si="310"/>
        <v>0</v>
      </c>
      <c r="BN183" s="17">
        <f t="shared" si="311"/>
        <v>0</v>
      </c>
      <c r="BO183" s="17">
        <f t="shared" si="312"/>
        <v>0</v>
      </c>
      <c r="BP183" s="17">
        <f t="shared" si="313"/>
        <v>0</v>
      </c>
      <c r="BQ183" s="17">
        <f t="shared" si="314"/>
        <v>0</v>
      </c>
      <c r="BR183" s="17">
        <f t="shared" si="315"/>
        <v>0</v>
      </c>
      <c r="BS183" s="17">
        <f t="shared" si="316"/>
        <v>0</v>
      </c>
      <c r="BT183" s="17">
        <f t="shared" si="317"/>
        <v>0</v>
      </c>
      <c r="BU183" s="17">
        <f t="shared" si="318"/>
        <v>0</v>
      </c>
      <c r="BV183" s="17">
        <f t="shared" si="319"/>
        <v>0</v>
      </c>
      <c r="BW183" s="17">
        <f t="shared" si="320"/>
        <v>0</v>
      </c>
      <c r="BX183" s="17">
        <f t="shared" si="321"/>
        <v>0</v>
      </c>
      <c r="BY183" s="17">
        <f t="shared" si="322"/>
        <v>0</v>
      </c>
      <c r="BZ183" s="17">
        <f t="shared" si="323"/>
        <v>0</v>
      </c>
      <c r="CA183" s="17">
        <f t="shared" si="324"/>
        <v>0</v>
      </c>
      <c r="CB183" s="17">
        <f t="shared" si="325"/>
        <v>0</v>
      </c>
      <c r="CC183" s="17">
        <f t="shared" si="326"/>
        <v>0</v>
      </c>
      <c r="CD183" s="17">
        <f t="shared" si="327"/>
        <v>0</v>
      </c>
      <c r="CE183" s="17">
        <f t="shared" si="328"/>
        <v>0</v>
      </c>
      <c r="CF183" s="17">
        <f t="shared" si="329"/>
        <v>0</v>
      </c>
      <c r="CG183" s="17">
        <f t="shared" si="330"/>
        <v>0</v>
      </c>
      <c r="CH183" s="17">
        <f t="shared" si="331"/>
        <v>0</v>
      </c>
      <c r="CI183" s="17">
        <f t="shared" si="332"/>
        <v>0</v>
      </c>
      <c r="CJ183" s="17">
        <f t="shared" si="333"/>
        <v>0</v>
      </c>
      <c r="CK183" s="17">
        <f t="shared" si="334"/>
        <v>0</v>
      </c>
      <c r="CL183" s="17">
        <f t="shared" si="335"/>
        <v>0</v>
      </c>
      <c r="CM183" s="17">
        <f t="shared" si="336"/>
        <v>0</v>
      </c>
      <c r="CN183" s="17">
        <f t="shared" si="337"/>
        <v>0</v>
      </c>
      <c r="CO183" s="17">
        <f t="shared" si="338"/>
        <v>0</v>
      </c>
      <c r="CP183" s="17">
        <f t="shared" si="339"/>
        <v>0</v>
      </c>
      <c r="CQ183" s="17">
        <f t="shared" si="340"/>
        <v>0</v>
      </c>
      <c r="CR183" s="17">
        <f t="shared" si="341"/>
        <v>0</v>
      </c>
      <c r="CS183" s="17">
        <f t="shared" si="342"/>
        <v>0</v>
      </c>
      <c r="CT183" s="17">
        <f t="shared" si="343"/>
        <v>0</v>
      </c>
      <c r="CU183" s="17">
        <f t="shared" si="344"/>
        <v>0</v>
      </c>
      <c r="CV183" s="17">
        <f t="shared" si="345"/>
        <v>0</v>
      </c>
      <c r="CW183" s="17">
        <f t="shared" si="346"/>
        <v>0</v>
      </c>
      <c r="CX183" s="17">
        <f t="shared" si="347"/>
        <v>0</v>
      </c>
      <c r="CY183" s="17">
        <f t="shared" si="348"/>
        <v>0</v>
      </c>
      <c r="CZ183" s="17">
        <f t="shared" si="349"/>
        <v>0</v>
      </c>
      <c r="DA183" s="17">
        <f t="shared" si="350"/>
        <v>0</v>
      </c>
      <c r="DB183" s="17">
        <f t="shared" si="351"/>
        <v>0</v>
      </c>
      <c r="DC183" s="17">
        <f t="shared" si="352"/>
        <v>0</v>
      </c>
      <c r="DD183" s="17">
        <f t="shared" si="353"/>
        <v>0</v>
      </c>
      <c r="DE183" s="17">
        <f t="shared" si="354"/>
        <v>0</v>
      </c>
      <c r="DF183" s="17">
        <f t="shared" si="355"/>
        <v>0</v>
      </c>
      <c r="DG183" s="17">
        <f t="shared" si="356"/>
        <v>0</v>
      </c>
      <c r="DH183" s="17">
        <f t="shared" si="357"/>
        <v>0</v>
      </c>
      <c r="DI183" s="17">
        <f t="shared" si="358"/>
        <v>0</v>
      </c>
      <c r="DJ183" s="17">
        <f t="shared" si="359"/>
        <v>0</v>
      </c>
      <c r="DK183" s="17">
        <f t="shared" si="360"/>
        <v>0</v>
      </c>
      <c r="DL183" s="17">
        <f t="shared" si="361"/>
        <v>0</v>
      </c>
      <c r="DM183" s="17">
        <f t="shared" si="362"/>
        <v>0</v>
      </c>
      <c r="DN183" s="17">
        <f t="shared" si="363"/>
        <v>0</v>
      </c>
      <c r="DO183" s="17">
        <f t="shared" si="364"/>
        <v>0</v>
      </c>
      <c r="DP183" s="17">
        <f t="shared" si="365"/>
        <v>0</v>
      </c>
      <c r="DQ183" s="17">
        <f t="shared" si="366"/>
        <v>0</v>
      </c>
      <c r="DR183" s="17">
        <f t="shared" si="367"/>
        <v>0</v>
      </c>
      <c r="DS183" s="17">
        <f t="shared" si="368"/>
        <v>0</v>
      </c>
      <c r="DT183" s="17">
        <f t="shared" si="369"/>
        <v>0</v>
      </c>
      <c r="DU183" s="17">
        <f t="shared" si="370"/>
        <v>0</v>
      </c>
      <c r="DV183" s="17">
        <f t="shared" si="371"/>
        <v>0</v>
      </c>
      <c r="DW183" s="17">
        <f t="shared" si="372"/>
        <v>0</v>
      </c>
      <c r="DX183" s="17">
        <f t="shared" si="373"/>
        <v>0</v>
      </c>
      <c r="DY183" s="17">
        <f t="shared" si="374"/>
        <v>0</v>
      </c>
      <c r="DZ183" s="17">
        <f t="shared" si="375"/>
        <v>0</v>
      </c>
      <c r="EA183" s="17">
        <f t="shared" si="376"/>
        <v>0</v>
      </c>
      <c r="EB183" s="17">
        <f t="shared" si="377"/>
        <v>0</v>
      </c>
      <c r="EC183" s="17">
        <f t="shared" si="378"/>
        <v>0</v>
      </c>
      <c r="ED183" s="17">
        <f t="shared" si="379"/>
        <v>0</v>
      </c>
      <c r="EE183" s="17">
        <f t="shared" si="380"/>
        <v>0</v>
      </c>
      <c r="EF183" s="17">
        <f t="shared" si="381"/>
        <v>0</v>
      </c>
      <c r="EG183" s="17">
        <f t="shared" si="382"/>
        <v>0</v>
      </c>
      <c r="EH183" s="17">
        <f t="shared" si="383"/>
        <v>0</v>
      </c>
      <c r="EI183" s="17">
        <f t="shared" si="384"/>
        <v>0</v>
      </c>
      <c r="EJ183" s="17">
        <f t="shared" si="385"/>
        <v>0</v>
      </c>
      <c r="EK183" s="17">
        <f t="shared" si="386"/>
        <v>0</v>
      </c>
      <c r="EL183" s="17">
        <f t="shared" si="387"/>
        <v>0</v>
      </c>
      <c r="EM183" s="17">
        <f t="shared" si="388"/>
        <v>0</v>
      </c>
      <c r="EN183" s="17">
        <f t="shared" si="389"/>
        <v>0</v>
      </c>
      <c r="EO183" s="17">
        <f t="shared" si="390"/>
        <v>0</v>
      </c>
      <c r="EP183" s="17">
        <f t="shared" si="391"/>
        <v>0</v>
      </c>
      <c r="EQ183" s="17">
        <f t="shared" si="392"/>
        <v>0</v>
      </c>
      <c r="ER183" s="17">
        <f t="shared" si="393"/>
        <v>0</v>
      </c>
      <c r="ES183" s="17">
        <f t="shared" si="394"/>
        <v>0</v>
      </c>
      <c r="ET183" s="17">
        <f t="shared" si="395"/>
        <v>0</v>
      </c>
      <c r="EU183" s="17">
        <f t="shared" si="396"/>
        <v>0</v>
      </c>
      <c r="EV183" s="17">
        <f t="shared" si="397"/>
        <v>0</v>
      </c>
      <c r="EW183" s="17">
        <f t="shared" si="398"/>
        <v>0</v>
      </c>
      <c r="EX183" s="17">
        <f t="shared" si="399"/>
        <v>0</v>
      </c>
      <c r="EY183" s="17">
        <f t="shared" si="400"/>
        <v>0</v>
      </c>
      <c r="EZ183" s="17">
        <f t="shared" si="401"/>
        <v>0</v>
      </c>
      <c r="FA183" s="17">
        <f t="shared" si="402"/>
        <v>0</v>
      </c>
      <c r="FB183" s="17">
        <f t="shared" si="403"/>
        <v>0</v>
      </c>
      <c r="FC183" s="17">
        <f t="shared" si="404"/>
        <v>0</v>
      </c>
      <c r="FD183" s="17">
        <f t="shared" si="405"/>
        <v>0</v>
      </c>
    </row>
    <row r="184" spans="1:160" x14ac:dyDescent="0.25">
      <c r="A184">
        <v>178</v>
      </c>
      <c r="X184">
        <f t="shared" si="273"/>
        <v>0</v>
      </c>
      <c r="Y184">
        <f t="shared" si="271"/>
        <v>0</v>
      </c>
      <c r="Z184">
        <f t="shared" si="274"/>
        <v>0</v>
      </c>
      <c r="AA184">
        <f t="shared" si="275"/>
        <v>0</v>
      </c>
      <c r="AB184">
        <f t="shared" si="276"/>
        <v>0</v>
      </c>
      <c r="AC184">
        <f t="shared" si="277"/>
        <v>0</v>
      </c>
      <c r="AD184">
        <f t="shared" si="278"/>
        <v>0</v>
      </c>
      <c r="AE184">
        <f t="shared" si="279"/>
        <v>0</v>
      </c>
      <c r="AF184">
        <f t="shared" si="280"/>
        <v>0</v>
      </c>
      <c r="AG184">
        <f t="shared" si="281"/>
        <v>0</v>
      </c>
      <c r="AH184">
        <f t="shared" si="282"/>
        <v>0</v>
      </c>
      <c r="AI184">
        <f t="shared" si="283"/>
        <v>0</v>
      </c>
      <c r="AJ184">
        <f t="shared" si="284"/>
        <v>0</v>
      </c>
      <c r="AK184">
        <f t="shared" si="285"/>
        <v>0</v>
      </c>
      <c r="AL184">
        <f t="shared" si="272"/>
        <v>0</v>
      </c>
      <c r="AN184" s="17">
        <f t="shared" si="286"/>
        <v>0</v>
      </c>
      <c r="AO184" s="17">
        <f t="shared" si="287"/>
        <v>0</v>
      </c>
      <c r="AP184" s="17">
        <f t="shared" si="288"/>
        <v>0</v>
      </c>
      <c r="AQ184" s="17">
        <f t="shared" si="289"/>
        <v>0</v>
      </c>
      <c r="AR184" s="17">
        <f t="shared" si="290"/>
        <v>0</v>
      </c>
      <c r="AS184" s="17">
        <f t="shared" si="291"/>
        <v>0</v>
      </c>
      <c r="AT184" s="17">
        <f t="shared" si="292"/>
        <v>0</v>
      </c>
      <c r="AU184" s="17">
        <f t="shared" si="293"/>
        <v>0</v>
      </c>
      <c r="AW184" s="17">
        <f t="shared" si="294"/>
        <v>0</v>
      </c>
      <c r="AX184" s="17">
        <f t="shared" si="295"/>
        <v>0</v>
      </c>
      <c r="AY184" s="17">
        <f t="shared" si="296"/>
        <v>0</v>
      </c>
      <c r="AZ184" s="17">
        <f t="shared" si="297"/>
        <v>0</v>
      </c>
      <c r="BA184" s="17">
        <f t="shared" si="298"/>
        <v>0</v>
      </c>
      <c r="BB184" s="17">
        <f t="shared" si="299"/>
        <v>0</v>
      </c>
      <c r="BC184" s="17">
        <f t="shared" si="300"/>
        <v>0</v>
      </c>
      <c r="BD184" s="17">
        <f t="shared" si="301"/>
        <v>0</v>
      </c>
      <c r="BE184" s="17">
        <f t="shared" si="302"/>
        <v>0</v>
      </c>
      <c r="BF184" s="17">
        <f t="shared" si="303"/>
        <v>0</v>
      </c>
      <c r="BG184" s="17">
        <f t="shared" si="304"/>
        <v>0</v>
      </c>
      <c r="BH184" s="17">
        <f t="shared" si="305"/>
        <v>0</v>
      </c>
      <c r="BI184" s="17">
        <f t="shared" si="306"/>
        <v>0</v>
      </c>
      <c r="BJ184" s="17">
        <f t="shared" si="307"/>
        <v>0</v>
      </c>
      <c r="BK184" s="17">
        <f t="shared" si="308"/>
        <v>0</v>
      </c>
      <c r="BL184" s="17">
        <f t="shared" si="309"/>
        <v>0</v>
      </c>
      <c r="BM184" s="17">
        <f t="shared" si="310"/>
        <v>0</v>
      </c>
      <c r="BN184" s="17">
        <f t="shared" si="311"/>
        <v>0</v>
      </c>
      <c r="BO184" s="17">
        <f t="shared" si="312"/>
        <v>0</v>
      </c>
      <c r="BP184" s="17">
        <f t="shared" si="313"/>
        <v>0</v>
      </c>
      <c r="BQ184" s="17">
        <f t="shared" si="314"/>
        <v>0</v>
      </c>
      <c r="BR184" s="17">
        <f t="shared" si="315"/>
        <v>0</v>
      </c>
      <c r="BS184" s="17">
        <f t="shared" si="316"/>
        <v>0</v>
      </c>
      <c r="BT184" s="17">
        <f t="shared" si="317"/>
        <v>0</v>
      </c>
      <c r="BU184" s="17">
        <f t="shared" si="318"/>
        <v>0</v>
      </c>
      <c r="BV184" s="17">
        <f t="shared" si="319"/>
        <v>0</v>
      </c>
      <c r="BW184" s="17">
        <f t="shared" si="320"/>
        <v>0</v>
      </c>
      <c r="BX184" s="17">
        <f t="shared" si="321"/>
        <v>0</v>
      </c>
      <c r="BY184" s="17">
        <f t="shared" si="322"/>
        <v>0</v>
      </c>
      <c r="BZ184" s="17">
        <f t="shared" si="323"/>
        <v>0</v>
      </c>
      <c r="CA184" s="17">
        <f t="shared" si="324"/>
        <v>0</v>
      </c>
      <c r="CB184" s="17">
        <f t="shared" si="325"/>
        <v>0</v>
      </c>
      <c r="CC184" s="17">
        <f t="shared" si="326"/>
        <v>0</v>
      </c>
      <c r="CD184" s="17">
        <f t="shared" si="327"/>
        <v>0</v>
      </c>
      <c r="CE184" s="17">
        <f t="shared" si="328"/>
        <v>0</v>
      </c>
      <c r="CF184" s="17">
        <f t="shared" si="329"/>
        <v>0</v>
      </c>
      <c r="CG184" s="17">
        <f t="shared" si="330"/>
        <v>0</v>
      </c>
      <c r="CH184" s="17">
        <f t="shared" si="331"/>
        <v>0</v>
      </c>
      <c r="CI184" s="17">
        <f t="shared" si="332"/>
        <v>0</v>
      </c>
      <c r="CJ184" s="17">
        <f t="shared" si="333"/>
        <v>0</v>
      </c>
      <c r="CK184" s="17">
        <f t="shared" si="334"/>
        <v>0</v>
      </c>
      <c r="CL184" s="17">
        <f t="shared" si="335"/>
        <v>0</v>
      </c>
      <c r="CM184" s="17">
        <f t="shared" si="336"/>
        <v>0</v>
      </c>
      <c r="CN184" s="17">
        <f t="shared" si="337"/>
        <v>0</v>
      </c>
      <c r="CO184" s="17">
        <f t="shared" si="338"/>
        <v>0</v>
      </c>
      <c r="CP184" s="17">
        <f t="shared" si="339"/>
        <v>0</v>
      </c>
      <c r="CQ184" s="17">
        <f t="shared" si="340"/>
        <v>0</v>
      </c>
      <c r="CR184" s="17">
        <f t="shared" si="341"/>
        <v>0</v>
      </c>
      <c r="CS184" s="17">
        <f t="shared" si="342"/>
        <v>0</v>
      </c>
      <c r="CT184" s="17">
        <f t="shared" si="343"/>
        <v>0</v>
      </c>
      <c r="CU184" s="17">
        <f t="shared" si="344"/>
        <v>0</v>
      </c>
      <c r="CV184" s="17">
        <f t="shared" si="345"/>
        <v>0</v>
      </c>
      <c r="CW184" s="17">
        <f t="shared" si="346"/>
        <v>0</v>
      </c>
      <c r="CX184" s="17">
        <f t="shared" si="347"/>
        <v>0</v>
      </c>
      <c r="CY184" s="17">
        <f t="shared" si="348"/>
        <v>0</v>
      </c>
      <c r="CZ184" s="17">
        <f t="shared" si="349"/>
        <v>0</v>
      </c>
      <c r="DA184" s="17">
        <f t="shared" si="350"/>
        <v>0</v>
      </c>
      <c r="DB184" s="17">
        <f t="shared" si="351"/>
        <v>0</v>
      </c>
      <c r="DC184" s="17">
        <f t="shared" si="352"/>
        <v>0</v>
      </c>
      <c r="DD184" s="17">
        <f t="shared" si="353"/>
        <v>0</v>
      </c>
      <c r="DE184" s="17">
        <f t="shared" si="354"/>
        <v>0</v>
      </c>
      <c r="DF184" s="17">
        <f t="shared" si="355"/>
        <v>0</v>
      </c>
      <c r="DG184" s="17">
        <f t="shared" si="356"/>
        <v>0</v>
      </c>
      <c r="DH184" s="17">
        <f t="shared" si="357"/>
        <v>0</v>
      </c>
      <c r="DI184" s="17">
        <f t="shared" si="358"/>
        <v>0</v>
      </c>
      <c r="DJ184" s="17">
        <f t="shared" si="359"/>
        <v>0</v>
      </c>
      <c r="DK184" s="17">
        <f t="shared" si="360"/>
        <v>0</v>
      </c>
      <c r="DL184" s="17">
        <f t="shared" si="361"/>
        <v>0</v>
      </c>
      <c r="DM184" s="17">
        <f t="shared" si="362"/>
        <v>0</v>
      </c>
      <c r="DN184" s="17">
        <f t="shared" si="363"/>
        <v>0</v>
      </c>
      <c r="DO184" s="17">
        <f t="shared" si="364"/>
        <v>0</v>
      </c>
      <c r="DP184" s="17">
        <f t="shared" si="365"/>
        <v>0</v>
      </c>
      <c r="DQ184" s="17">
        <f t="shared" si="366"/>
        <v>0</v>
      </c>
      <c r="DR184" s="17">
        <f t="shared" si="367"/>
        <v>0</v>
      </c>
      <c r="DS184" s="17">
        <f t="shared" si="368"/>
        <v>0</v>
      </c>
      <c r="DT184" s="17">
        <f t="shared" si="369"/>
        <v>0</v>
      </c>
      <c r="DU184" s="17">
        <f t="shared" si="370"/>
        <v>0</v>
      </c>
      <c r="DV184" s="17">
        <f t="shared" si="371"/>
        <v>0</v>
      </c>
      <c r="DW184" s="17">
        <f t="shared" si="372"/>
        <v>0</v>
      </c>
      <c r="DX184" s="17">
        <f t="shared" si="373"/>
        <v>0</v>
      </c>
      <c r="DY184" s="17">
        <f t="shared" si="374"/>
        <v>0</v>
      </c>
      <c r="DZ184" s="17">
        <f t="shared" si="375"/>
        <v>0</v>
      </c>
      <c r="EA184" s="17">
        <f t="shared" si="376"/>
        <v>0</v>
      </c>
      <c r="EB184" s="17">
        <f t="shared" si="377"/>
        <v>0</v>
      </c>
      <c r="EC184" s="17">
        <f t="shared" si="378"/>
        <v>0</v>
      </c>
      <c r="ED184" s="17">
        <f t="shared" si="379"/>
        <v>0</v>
      </c>
      <c r="EE184" s="17">
        <f t="shared" si="380"/>
        <v>0</v>
      </c>
      <c r="EF184" s="17">
        <f t="shared" si="381"/>
        <v>0</v>
      </c>
      <c r="EG184" s="17">
        <f t="shared" si="382"/>
        <v>0</v>
      </c>
      <c r="EH184" s="17">
        <f t="shared" si="383"/>
        <v>0</v>
      </c>
      <c r="EI184" s="17">
        <f t="shared" si="384"/>
        <v>0</v>
      </c>
      <c r="EJ184" s="17">
        <f t="shared" si="385"/>
        <v>0</v>
      </c>
      <c r="EK184" s="17">
        <f t="shared" si="386"/>
        <v>0</v>
      </c>
      <c r="EL184" s="17">
        <f t="shared" si="387"/>
        <v>0</v>
      </c>
      <c r="EM184" s="17">
        <f t="shared" si="388"/>
        <v>0</v>
      </c>
      <c r="EN184" s="17">
        <f t="shared" si="389"/>
        <v>0</v>
      </c>
      <c r="EO184" s="17">
        <f t="shared" si="390"/>
        <v>0</v>
      </c>
      <c r="EP184" s="17">
        <f t="shared" si="391"/>
        <v>0</v>
      </c>
      <c r="EQ184" s="17">
        <f t="shared" si="392"/>
        <v>0</v>
      </c>
      <c r="ER184" s="17">
        <f t="shared" si="393"/>
        <v>0</v>
      </c>
      <c r="ES184" s="17">
        <f t="shared" si="394"/>
        <v>0</v>
      </c>
      <c r="ET184" s="17">
        <f t="shared" si="395"/>
        <v>0</v>
      </c>
      <c r="EU184" s="17">
        <f t="shared" si="396"/>
        <v>0</v>
      </c>
      <c r="EV184" s="17">
        <f t="shared" si="397"/>
        <v>0</v>
      </c>
      <c r="EW184" s="17">
        <f t="shared" si="398"/>
        <v>0</v>
      </c>
      <c r="EX184" s="17">
        <f t="shared" si="399"/>
        <v>0</v>
      </c>
      <c r="EY184" s="17">
        <f t="shared" si="400"/>
        <v>0</v>
      </c>
      <c r="EZ184" s="17">
        <f t="shared" si="401"/>
        <v>0</v>
      </c>
      <c r="FA184" s="17">
        <f t="shared" si="402"/>
        <v>0</v>
      </c>
      <c r="FB184" s="17">
        <f t="shared" si="403"/>
        <v>0</v>
      </c>
      <c r="FC184" s="17">
        <f t="shared" si="404"/>
        <v>0</v>
      </c>
      <c r="FD184" s="17">
        <f t="shared" si="405"/>
        <v>0</v>
      </c>
    </row>
    <row r="185" spans="1:160" x14ac:dyDescent="0.25">
      <c r="A185">
        <v>179</v>
      </c>
      <c r="X185">
        <f t="shared" si="273"/>
        <v>0</v>
      </c>
      <c r="Y185">
        <f t="shared" si="271"/>
        <v>0</v>
      </c>
      <c r="Z185">
        <f t="shared" si="274"/>
        <v>0</v>
      </c>
      <c r="AA185">
        <f t="shared" si="275"/>
        <v>0</v>
      </c>
      <c r="AB185">
        <f t="shared" si="276"/>
        <v>0</v>
      </c>
      <c r="AC185">
        <f t="shared" si="277"/>
        <v>0</v>
      </c>
      <c r="AD185">
        <f t="shared" si="278"/>
        <v>0</v>
      </c>
      <c r="AE185">
        <f t="shared" si="279"/>
        <v>0</v>
      </c>
      <c r="AF185">
        <f t="shared" si="280"/>
        <v>0</v>
      </c>
      <c r="AG185">
        <f t="shared" si="281"/>
        <v>0</v>
      </c>
      <c r="AH185">
        <f t="shared" si="282"/>
        <v>0</v>
      </c>
      <c r="AI185">
        <f t="shared" si="283"/>
        <v>0</v>
      </c>
      <c r="AJ185">
        <f t="shared" si="284"/>
        <v>0</v>
      </c>
      <c r="AK185">
        <f t="shared" si="285"/>
        <v>0</v>
      </c>
      <c r="AL185">
        <f t="shared" si="272"/>
        <v>0</v>
      </c>
      <c r="AN185" s="17">
        <f t="shared" si="286"/>
        <v>0</v>
      </c>
      <c r="AO185" s="17">
        <f t="shared" si="287"/>
        <v>0</v>
      </c>
      <c r="AP185" s="17">
        <f t="shared" si="288"/>
        <v>0</v>
      </c>
      <c r="AQ185" s="17">
        <f t="shared" si="289"/>
        <v>0</v>
      </c>
      <c r="AR185" s="17">
        <f t="shared" si="290"/>
        <v>0</v>
      </c>
      <c r="AS185" s="17">
        <f t="shared" si="291"/>
        <v>0</v>
      </c>
      <c r="AT185" s="17">
        <f t="shared" si="292"/>
        <v>0</v>
      </c>
      <c r="AU185" s="17">
        <f t="shared" si="293"/>
        <v>0</v>
      </c>
      <c r="AW185" s="17">
        <f t="shared" si="294"/>
        <v>0</v>
      </c>
      <c r="AX185" s="17">
        <f t="shared" si="295"/>
        <v>0</v>
      </c>
      <c r="AY185" s="17">
        <f t="shared" si="296"/>
        <v>0</v>
      </c>
      <c r="AZ185" s="17">
        <f t="shared" si="297"/>
        <v>0</v>
      </c>
      <c r="BA185" s="17">
        <f t="shared" si="298"/>
        <v>0</v>
      </c>
      <c r="BB185" s="17">
        <f t="shared" si="299"/>
        <v>0</v>
      </c>
      <c r="BC185" s="17">
        <f t="shared" si="300"/>
        <v>0</v>
      </c>
      <c r="BD185" s="17">
        <f t="shared" si="301"/>
        <v>0</v>
      </c>
      <c r="BE185" s="17">
        <f t="shared" si="302"/>
        <v>0</v>
      </c>
      <c r="BF185" s="17">
        <f t="shared" si="303"/>
        <v>0</v>
      </c>
      <c r="BG185" s="17">
        <f t="shared" si="304"/>
        <v>0</v>
      </c>
      <c r="BH185" s="17">
        <f t="shared" si="305"/>
        <v>0</v>
      </c>
      <c r="BI185" s="17">
        <f t="shared" si="306"/>
        <v>0</v>
      </c>
      <c r="BJ185" s="17">
        <f t="shared" si="307"/>
        <v>0</v>
      </c>
      <c r="BK185" s="17">
        <f t="shared" si="308"/>
        <v>0</v>
      </c>
      <c r="BL185" s="17">
        <f t="shared" si="309"/>
        <v>0</v>
      </c>
      <c r="BM185" s="17">
        <f t="shared" si="310"/>
        <v>0</v>
      </c>
      <c r="BN185" s="17">
        <f t="shared" si="311"/>
        <v>0</v>
      </c>
      <c r="BO185" s="17">
        <f t="shared" si="312"/>
        <v>0</v>
      </c>
      <c r="BP185" s="17">
        <f t="shared" si="313"/>
        <v>0</v>
      </c>
      <c r="BQ185" s="17">
        <f t="shared" si="314"/>
        <v>0</v>
      </c>
      <c r="BR185" s="17">
        <f t="shared" si="315"/>
        <v>0</v>
      </c>
      <c r="BS185" s="17">
        <f t="shared" si="316"/>
        <v>0</v>
      </c>
      <c r="BT185" s="17">
        <f t="shared" si="317"/>
        <v>0</v>
      </c>
      <c r="BU185" s="17">
        <f t="shared" si="318"/>
        <v>0</v>
      </c>
      <c r="BV185" s="17">
        <f t="shared" si="319"/>
        <v>0</v>
      </c>
      <c r="BW185" s="17">
        <f t="shared" si="320"/>
        <v>0</v>
      </c>
      <c r="BX185" s="17">
        <f t="shared" si="321"/>
        <v>0</v>
      </c>
      <c r="BY185" s="17">
        <f t="shared" si="322"/>
        <v>0</v>
      </c>
      <c r="BZ185" s="17">
        <f t="shared" si="323"/>
        <v>0</v>
      </c>
      <c r="CA185" s="17">
        <f t="shared" si="324"/>
        <v>0</v>
      </c>
      <c r="CB185" s="17">
        <f t="shared" si="325"/>
        <v>0</v>
      </c>
      <c r="CC185" s="17">
        <f t="shared" si="326"/>
        <v>0</v>
      </c>
      <c r="CD185" s="17">
        <f t="shared" si="327"/>
        <v>0</v>
      </c>
      <c r="CE185" s="17">
        <f t="shared" si="328"/>
        <v>0</v>
      </c>
      <c r="CF185" s="17">
        <f t="shared" si="329"/>
        <v>0</v>
      </c>
      <c r="CG185" s="17">
        <f t="shared" si="330"/>
        <v>0</v>
      </c>
      <c r="CH185" s="17">
        <f t="shared" si="331"/>
        <v>0</v>
      </c>
      <c r="CI185" s="17">
        <f t="shared" si="332"/>
        <v>0</v>
      </c>
      <c r="CJ185" s="17">
        <f t="shared" si="333"/>
        <v>0</v>
      </c>
      <c r="CK185" s="17">
        <f t="shared" si="334"/>
        <v>0</v>
      </c>
      <c r="CL185" s="17">
        <f t="shared" si="335"/>
        <v>0</v>
      </c>
      <c r="CM185" s="17">
        <f t="shared" si="336"/>
        <v>0</v>
      </c>
      <c r="CN185" s="17">
        <f t="shared" si="337"/>
        <v>0</v>
      </c>
      <c r="CO185" s="17">
        <f t="shared" si="338"/>
        <v>0</v>
      </c>
      <c r="CP185" s="17">
        <f t="shared" si="339"/>
        <v>0</v>
      </c>
      <c r="CQ185" s="17">
        <f t="shared" si="340"/>
        <v>0</v>
      </c>
      <c r="CR185" s="17">
        <f t="shared" si="341"/>
        <v>0</v>
      </c>
      <c r="CS185" s="17">
        <f t="shared" si="342"/>
        <v>0</v>
      </c>
      <c r="CT185" s="17">
        <f t="shared" si="343"/>
        <v>0</v>
      </c>
      <c r="CU185" s="17">
        <f t="shared" si="344"/>
        <v>0</v>
      </c>
      <c r="CV185" s="17">
        <f t="shared" si="345"/>
        <v>0</v>
      </c>
      <c r="CW185" s="17">
        <f t="shared" si="346"/>
        <v>0</v>
      </c>
      <c r="CX185" s="17">
        <f t="shared" si="347"/>
        <v>0</v>
      </c>
      <c r="CY185" s="17">
        <f t="shared" si="348"/>
        <v>0</v>
      </c>
      <c r="CZ185" s="17">
        <f t="shared" si="349"/>
        <v>0</v>
      </c>
      <c r="DA185" s="17">
        <f t="shared" si="350"/>
        <v>0</v>
      </c>
      <c r="DB185" s="17">
        <f t="shared" si="351"/>
        <v>0</v>
      </c>
      <c r="DC185" s="17">
        <f t="shared" si="352"/>
        <v>0</v>
      </c>
      <c r="DD185" s="17">
        <f t="shared" si="353"/>
        <v>0</v>
      </c>
      <c r="DE185" s="17">
        <f t="shared" si="354"/>
        <v>0</v>
      </c>
      <c r="DF185" s="17">
        <f t="shared" si="355"/>
        <v>0</v>
      </c>
      <c r="DG185" s="17">
        <f t="shared" si="356"/>
        <v>0</v>
      </c>
      <c r="DH185" s="17">
        <f t="shared" si="357"/>
        <v>0</v>
      </c>
      <c r="DI185" s="17">
        <f t="shared" si="358"/>
        <v>0</v>
      </c>
      <c r="DJ185" s="17">
        <f t="shared" si="359"/>
        <v>0</v>
      </c>
      <c r="DK185" s="17">
        <f t="shared" si="360"/>
        <v>0</v>
      </c>
      <c r="DL185" s="17">
        <f t="shared" si="361"/>
        <v>0</v>
      </c>
      <c r="DM185" s="17">
        <f t="shared" si="362"/>
        <v>0</v>
      </c>
      <c r="DN185" s="17">
        <f t="shared" si="363"/>
        <v>0</v>
      </c>
      <c r="DO185" s="17">
        <f t="shared" si="364"/>
        <v>0</v>
      </c>
      <c r="DP185" s="17">
        <f t="shared" si="365"/>
        <v>0</v>
      </c>
      <c r="DQ185" s="17">
        <f t="shared" si="366"/>
        <v>0</v>
      </c>
      <c r="DR185" s="17">
        <f t="shared" si="367"/>
        <v>0</v>
      </c>
      <c r="DS185" s="17">
        <f t="shared" si="368"/>
        <v>0</v>
      </c>
      <c r="DT185" s="17">
        <f t="shared" si="369"/>
        <v>0</v>
      </c>
      <c r="DU185" s="17">
        <f t="shared" si="370"/>
        <v>0</v>
      </c>
      <c r="DV185" s="17">
        <f t="shared" si="371"/>
        <v>0</v>
      </c>
      <c r="DW185" s="17">
        <f t="shared" si="372"/>
        <v>0</v>
      </c>
      <c r="DX185" s="17">
        <f t="shared" si="373"/>
        <v>0</v>
      </c>
      <c r="DY185" s="17">
        <f t="shared" si="374"/>
        <v>0</v>
      </c>
      <c r="DZ185" s="17">
        <f t="shared" si="375"/>
        <v>0</v>
      </c>
      <c r="EA185" s="17">
        <f t="shared" si="376"/>
        <v>0</v>
      </c>
      <c r="EB185" s="17">
        <f t="shared" si="377"/>
        <v>0</v>
      </c>
      <c r="EC185" s="17">
        <f t="shared" si="378"/>
        <v>0</v>
      </c>
      <c r="ED185" s="17">
        <f t="shared" si="379"/>
        <v>0</v>
      </c>
      <c r="EE185" s="17">
        <f t="shared" si="380"/>
        <v>0</v>
      </c>
      <c r="EF185" s="17">
        <f t="shared" si="381"/>
        <v>0</v>
      </c>
      <c r="EG185" s="17">
        <f t="shared" si="382"/>
        <v>0</v>
      </c>
      <c r="EH185" s="17">
        <f t="shared" si="383"/>
        <v>0</v>
      </c>
      <c r="EI185" s="17">
        <f t="shared" si="384"/>
        <v>0</v>
      </c>
      <c r="EJ185" s="17">
        <f t="shared" si="385"/>
        <v>0</v>
      </c>
      <c r="EK185" s="17">
        <f t="shared" si="386"/>
        <v>0</v>
      </c>
      <c r="EL185" s="17">
        <f t="shared" si="387"/>
        <v>0</v>
      </c>
      <c r="EM185" s="17">
        <f t="shared" si="388"/>
        <v>0</v>
      </c>
      <c r="EN185" s="17">
        <f t="shared" si="389"/>
        <v>0</v>
      </c>
      <c r="EO185" s="17">
        <f t="shared" si="390"/>
        <v>0</v>
      </c>
      <c r="EP185" s="17">
        <f t="shared" si="391"/>
        <v>0</v>
      </c>
      <c r="EQ185" s="17">
        <f t="shared" si="392"/>
        <v>0</v>
      </c>
      <c r="ER185" s="17">
        <f t="shared" si="393"/>
        <v>0</v>
      </c>
      <c r="ES185" s="17">
        <f t="shared" si="394"/>
        <v>0</v>
      </c>
      <c r="ET185" s="17">
        <f t="shared" si="395"/>
        <v>0</v>
      </c>
      <c r="EU185" s="17">
        <f t="shared" si="396"/>
        <v>0</v>
      </c>
      <c r="EV185" s="17">
        <f t="shared" si="397"/>
        <v>0</v>
      </c>
      <c r="EW185" s="17">
        <f t="shared" si="398"/>
        <v>0</v>
      </c>
      <c r="EX185" s="17">
        <f t="shared" si="399"/>
        <v>0</v>
      </c>
      <c r="EY185" s="17">
        <f t="shared" si="400"/>
        <v>0</v>
      </c>
      <c r="EZ185" s="17">
        <f t="shared" si="401"/>
        <v>0</v>
      </c>
      <c r="FA185" s="17">
        <f t="shared" si="402"/>
        <v>0</v>
      </c>
      <c r="FB185" s="17">
        <f t="shared" si="403"/>
        <v>0</v>
      </c>
      <c r="FC185" s="17">
        <f t="shared" si="404"/>
        <v>0</v>
      </c>
      <c r="FD185" s="17">
        <f t="shared" si="405"/>
        <v>0</v>
      </c>
    </row>
    <row r="186" spans="1:160" x14ac:dyDescent="0.25">
      <c r="A186">
        <v>180</v>
      </c>
      <c r="X186">
        <f t="shared" si="273"/>
        <v>0</v>
      </c>
      <c r="Y186">
        <f t="shared" si="271"/>
        <v>0</v>
      </c>
      <c r="Z186">
        <f t="shared" si="274"/>
        <v>0</v>
      </c>
      <c r="AA186">
        <f t="shared" si="275"/>
        <v>0</v>
      </c>
      <c r="AB186">
        <f t="shared" si="276"/>
        <v>0</v>
      </c>
      <c r="AC186">
        <f t="shared" si="277"/>
        <v>0</v>
      </c>
      <c r="AD186">
        <f t="shared" si="278"/>
        <v>0</v>
      </c>
      <c r="AE186">
        <f t="shared" si="279"/>
        <v>0</v>
      </c>
      <c r="AF186">
        <f t="shared" si="280"/>
        <v>0</v>
      </c>
      <c r="AG186">
        <f t="shared" si="281"/>
        <v>0</v>
      </c>
      <c r="AH186">
        <f t="shared" si="282"/>
        <v>0</v>
      </c>
      <c r="AI186">
        <f t="shared" si="283"/>
        <v>0</v>
      </c>
      <c r="AJ186">
        <f t="shared" si="284"/>
        <v>0</v>
      </c>
      <c r="AK186">
        <f t="shared" si="285"/>
        <v>0</v>
      </c>
      <c r="AL186">
        <f t="shared" si="272"/>
        <v>0</v>
      </c>
      <c r="AN186" s="17">
        <f t="shared" si="286"/>
        <v>0</v>
      </c>
      <c r="AO186" s="17">
        <f t="shared" si="287"/>
        <v>0</v>
      </c>
      <c r="AP186" s="17">
        <f t="shared" si="288"/>
        <v>0</v>
      </c>
      <c r="AQ186" s="17">
        <f t="shared" si="289"/>
        <v>0</v>
      </c>
      <c r="AR186" s="17">
        <f t="shared" si="290"/>
        <v>0</v>
      </c>
      <c r="AS186" s="17">
        <f t="shared" si="291"/>
        <v>0</v>
      </c>
      <c r="AT186" s="17">
        <f t="shared" si="292"/>
        <v>0</v>
      </c>
      <c r="AU186" s="17">
        <f t="shared" si="293"/>
        <v>0</v>
      </c>
      <c r="AW186" s="17">
        <f t="shared" si="294"/>
        <v>0</v>
      </c>
      <c r="AX186" s="17">
        <f t="shared" si="295"/>
        <v>0</v>
      </c>
      <c r="AY186" s="17">
        <f t="shared" si="296"/>
        <v>0</v>
      </c>
      <c r="AZ186" s="17">
        <f t="shared" si="297"/>
        <v>0</v>
      </c>
      <c r="BA186" s="17">
        <f t="shared" si="298"/>
        <v>0</v>
      </c>
      <c r="BB186" s="17">
        <f t="shared" si="299"/>
        <v>0</v>
      </c>
      <c r="BC186" s="17">
        <f t="shared" si="300"/>
        <v>0</v>
      </c>
      <c r="BD186" s="17">
        <f t="shared" si="301"/>
        <v>0</v>
      </c>
      <c r="BE186" s="17">
        <f t="shared" si="302"/>
        <v>0</v>
      </c>
      <c r="BF186" s="17">
        <f t="shared" si="303"/>
        <v>0</v>
      </c>
      <c r="BG186" s="17">
        <f t="shared" si="304"/>
        <v>0</v>
      </c>
      <c r="BH186" s="17">
        <f t="shared" si="305"/>
        <v>0</v>
      </c>
      <c r="BI186" s="17">
        <f t="shared" si="306"/>
        <v>0</v>
      </c>
      <c r="BJ186" s="17">
        <f t="shared" si="307"/>
        <v>0</v>
      </c>
      <c r="BK186" s="17">
        <f t="shared" si="308"/>
        <v>0</v>
      </c>
      <c r="BL186" s="17">
        <f t="shared" si="309"/>
        <v>0</v>
      </c>
      <c r="BM186" s="17">
        <f t="shared" si="310"/>
        <v>0</v>
      </c>
      <c r="BN186" s="17">
        <f t="shared" si="311"/>
        <v>0</v>
      </c>
      <c r="BO186" s="17">
        <f t="shared" si="312"/>
        <v>0</v>
      </c>
      <c r="BP186" s="17">
        <f t="shared" si="313"/>
        <v>0</v>
      </c>
      <c r="BQ186" s="17">
        <f t="shared" si="314"/>
        <v>0</v>
      </c>
      <c r="BR186" s="17">
        <f t="shared" si="315"/>
        <v>0</v>
      </c>
      <c r="BS186" s="17">
        <f t="shared" si="316"/>
        <v>0</v>
      </c>
      <c r="BT186" s="17">
        <f t="shared" si="317"/>
        <v>0</v>
      </c>
      <c r="BU186" s="17">
        <f t="shared" si="318"/>
        <v>0</v>
      </c>
      <c r="BV186" s="17">
        <f t="shared" si="319"/>
        <v>0</v>
      </c>
      <c r="BW186" s="17">
        <f t="shared" si="320"/>
        <v>0</v>
      </c>
      <c r="BX186" s="17">
        <f t="shared" si="321"/>
        <v>0</v>
      </c>
      <c r="BY186" s="17">
        <f t="shared" si="322"/>
        <v>0</v>
      </c>
      <c r="BZ186" s="17">
        <f t="shared" si="323"/>
        <v>0</v>
      </c>
      <c r="CA186" s="17">
        <f t="shared" si="324"/>
        <v>0</v>
      </c>
      <c r="CB186" s="17">
        <f t="shared" si="325"/>
        <v>0</v>
      </c>
      <c r="CC186" s="17">
        <f t="shared" si="326"/>
        <v>0</v>
      </c>
      <c r="CD186" s="17">
        <f t="shared" si="327"/>
        <v>0</v>
      </c>
      <c r="CE186" s="17">
        <f t="shared" si="328"/>
        <v>0</v>
      </c>
      <c r="CF186" s="17">
        <f t="shared" si="329"/>
        <v>0</v>
      </c>
      <c r="CG186" s="17">
        <f t="shared" si="330"/>
        <v>0</v>
      </c>
      <c r="CH186" s="17">
        <f t="shared" si="331"/>
        <v>0</v>
      </c>
      <c r="CI186" s="17">
        <f t="shared" si="332"/>
        <v>0</v>
      </c>
      <c r="CJ186" s="17">
        <f t="shared" si="333"/>
        <v>0</v>
      </c>
      <c r="CK186" s="17">
        <f t="shared" si="334"/>
        <v>0</v>
      </c>
      <c r="CL186" s="17">
        <f t="shared" si="335"/>
        <v>0</v>
      </c>
      <c r="CM186" s="17">
        <f t="shared" si="336"/>
        <v>0</v>
      </c>
      <c r="CN186" s="17">
        <f t="shared" si="337"/>
        <v>0</v>
      </c>
      <c r="CO186" s="17">
        <f t="shared" si="338"/>
        <v>0</v>
      </c>
      <c r="CP186" s="17">
        <f t="shared" si="339"/>
        <v>0</v>
      </c>
      <c r="CQ186" s="17">
        <f t="shared" si="340"/>
        <v>0</v>
      </c>
      <c r="CR186" s="17">
        <f t="shared" si="341"/>
        <v>0</v>
      </c>
      <c r="CS186" s="17">
        <f t="shared" si="342"/>
        <v>0</v>
      </c>
      <c r="CT186" s="17">
        <f t="shared" si="343"/>
        <v>0</v>
      </c>
      <c r="CU186" s="17">
        <f t="shared" si="344"/>
        <v>0</v>
      </c>
      <c r="CV186" s="17">
        <f t="shared" si="345"/>
        <v>0</v>
      </c>
      <c r="CW186" s="17">
        <f t="shared" si="346"/>
        <v>0</v>
      </c>
      <c r="CX186" s="17">
        <f t="shared" si="347"/>
        <v>0</v>
      </c>
      <c r="CY186" s="17">
        <f t="shared" si="348"/>
        <v>0</v>
      </c>
      <c r="CZ186" s="17">
        <f t="shared" si="349"/>
        <v>0</v>
      </c>
      <c r="DA186" s="17">
        <f t="shared" si="350"/>
        <v>0</v>
      </c>
      <c r="DB186" s="17">
        <f t="shared" si="351"/>
        <v>0</v>
      </c>
      <c r="DC186" s="17">
        <f t="shared" si="352"/>
        <v>0</v>
      </c>
      <c r="DD186" s="17">
        <f t="shared" si="353"/>
        <v>0</v>
      </c>
      <c r="DE186" s="17">
        <f t="shared" si="354"/>
        <v>0</v>
      </c>
      <c r="DF186" s="17">
        <f t="shared" si="355"/>
        <v>0</v>
      </c>
      <c r="DG186" s="17">
        <f t="shared" si="356"/>
        <v>0</v>
      </c>
      <c r="DH186" s="17">
        <f t="shared" si="357"/>
        <v>0</v>
      </c>
      <c r="DI186" s="17">
        <f t="shared" si="358"/>
        <v>0</v>
      </c>
      <c r="DJ186" s="17">
        <f t="shared" si="359"/>
        <v>0</v>
      </c>
      <c r="DK186" s="17">
        <f t="shared" si="360"/>
        <v>0</v>
      </c>
      <c r="DL186" s="17">
        <f t="shared" si="361"/>
        <v>0</v>
      </c>
      <c r="DM186" s="17">
        <f t="shared" si="362"/>
        <v>0</v>
      </c>
      <c r="DN186" s="17">
        <f t="shared" si="363"/>
        <v>0</v>
      </c>
      <c r="DO186" s="17">
        <f t="shared" si="364"/>
        <v>0</v>
      </c>
      <c r="DP186" s="17">
        <f t="shared" si="365"/>
        <v>0</v>
      </c>
      <c r="DQ186" s="17">
        <f t="shared" si="366"/>
        <v>0</v>
      </c>
      <c r="DR186" s="17">
        <f t="shared" si="367"/>
        <v>0</v>
      </c>
      <c r="DS186" s="17">
        <f t="shared" si="368"/>
        <v>0</v>
      </c>
      <c r="DT186" s="17">
        <f t="shared" si="369"/>
        <v>0</v>
      </c>
      <c r="DU186" s="17">
        <f t="shared" si="370"/>
        <v>0</v>
      </c>
      <c r="DV186" s="17">
        <f t="shared" si="371"/>
        <v>0</v>
      </c>
      <c r="DW186" s="17">
        <f t="shared" si="372"/>
        <v>0</v>
      </c>
      <c r="DX186" s="17">
        <f t="shared" si="373"/>
        <v>0</v>
      </c>
      <c r="DY186" s="17">
        <f t="shared" si="374"/>
        <v>0</v>
      </c>
      <c r="DZ186" s="17">
        <f t="shared" si="375"/>
        <v>0</v>
      </c>
      <c r="EA186" s="17">
        <f t="shared" si="376"/>
        <v>0</v>
      </c>
      <c r="EB186" s="17">
        <f t="shared" si="377"/>
        <v>0</v>
      </c>
      <c r="EC186" s="17">
        <f t="shared" si="378"/>
        <v>0</v>
      </c>
      <c r="ED186" s="17">
        <f t="shared" si="379"/>
        <v>0</v>
      </c>
      <c r="EE186" s="17">
        <f t="shared" si="380"/>
        <v>0</v>
      </c>
      <c r="EF186" s="17">
        <f t="shared" si="381"/>
        <v>0</v>
      </c>
      <c r="EG186" s="17">
        <f t="shared" si="382"/>
        <v>0</v>
      </c>
      <c r="EH186" s="17">
        <f t="shared" si="383"/>
        <v>0</v>
      </c>
      <c r="EI186" s="17">
        <f t="shared" si="384"/>
        <v>0</v>
      </c>
      <c r="EJ186" s="17">
        <f t="shared" si="385"/>
        <v>0</v>
      </c>
      <c r="EK186" s="17">
        <f t="shared" si="386"/>
        <v>0</v>
      </c>
      <c r="EL186" s="17">
        <f t="shared" si="387"/>
        <v>0</v>
      </c>
      <c r="EM186" s="17">
        <f t="shared" si="388"/>
        <v>0</v>
      </c>
      <c r="EN186" s="17">
        <f t="shared" si="389"/>
        <v>0</v>
      </c>
      <c r="EO186" s="17">
        <f t="shared" si="390"/>
        <v>0</v>
      </c>
      <c r="EP186" s="17">
        <f t="shared" si="391"/>
        <v>0</v>
      </c>
      <c r="EQ186" s="17">
        <f t="shared" si="392"/>
        <v>0</v>
      </c>
      <c r="ER186" s="17">
        <f t="shared" si="393"/>
        <v>0</v>
      </c>
      <c r="ES186" s="17">
        <f t="shared" si="394"/>
        <v>0</v>
      </c>
      <c r="ET186" s="17">
        <f t="shared" si="395"/>
        <v>0</v>
      </c>
      <c r="EU186" s="17">
        <f t="shared" si="396"/>
        <v>0</v>
      </c>
      <c r="EV186" s="17">
        <f t="shared" si="397"/>
        <v>0</v>
      </c>
      <c r="EW186" s="17">
        <f t="shared" si="398"/>
        <v>0</v>
      </c>
      <c r="EX186" s="17">
        <f t="shared" si="399"/>
        <v>0</v>
      </c>
      <c r="EY186" s="17">
        <f t="shared" si="400"/>
        <v>0</v>
      </c>
      <c r="EZ186" s="17">
        <f t="shared" si="401"/>
        <v>0</v>
      </c>
      <c r="FA186" s="17">
        <f t="shared" si="402"/>
        <v>0</v>
      </c>
      <c r="FB186" s="17">
        <f t="shared" si="403"/>
        <v>0</v>
      </c>
      <c r="FC186" s="17">
        <f t="shared" si="404"/>
        <v>0</v>
      </c>
      <c r="FD186" s="17">
        <f t="shared" si="405"/>
        <v>0</v>
      </c>
    </row>
    <row r="187" spans="1:160" x14ac:dyDescent="0.25">
      <c r="A187">
        <v>181</v>
      </c>
      <c r="X187">
        <f t="shared" si="273"/>
        <v>0</v>
      </c>
      <c r="Y187">
        <f t="shared" si="271"/>
        <v>0</v>
      </c>
      <c r="Z187">
        <f t="shared" si="274"/>
        <v>0</v>
      </c>
      <c r="AA187">
        <f t="shared" si="275"/>
        <v>0</v>
      </c>
      <c r="AB187">
        <f t="shared" si="276"/>
        <v>0</v>
      </c>
      <c r="AC187">
        <f t="shared" si="277"/>
        <v>0</v>
      </c>
      <c r="AD187">
        <f t="shared" si="278"/>
        <v>0</v>
      </c>
      <c r="AE187">
        <f t="shared" si="279"/>
        <v>0</v>
      </c>
      <c r="AF187">
        <f t="shared" si="280"/>
        <v>0</v>
      </c>
      <c r="AG187">
        <f t="shared" si="281"/>
        <v>0</v>
      </c>
      <c r="AH187">
        <f t="shared" si="282"/>
        <v>0</v>
      </c>
      <c r="AI187">
        <f t="shared" si="283"/>
        <v>0</v>
      </c>
      <c r="AJ187">
        <f t="shared" si="284"/>
        <v>0</v>
      </c>
      <c r="AK187">
        <f t="shared" si="285"/>
        <v>0</v>
      </c>
      <c r="AL187">
        <f t="shared" si="272"/>
        <v>0</v>
      </c>
      <c r="AN187" s="17">
        <f t="shared" si="286"/>
        <v>0</v>
      </c>
      <c r="AO187" s="17">
        <f t="shared" si="287"/>
        <v>0</v>
      </c>
      <c r="AP187" s="17">
        <f t="shared" si="288"/>
        <v>0</v>
      </c>
      <c r="AQ187" s="17">
        <f t="shared" si="289"/>
        <v>0</v>
      </c>
      <c r="AR187" s="17">
        <f t="shared" si="290"/>
        <v>0</v>
      </c>
      <c r="AS187" s="17">
        <f t="shared" si="291"/>
        <v>0</v>
      </c>
      <c r="AT187" s="17">
        <f t="shared" si="292"/>
        <v>0</v>
      </c>
      <c r="AU187" s="17">
        <f t="shared" si="293"/>
        <v>0</v>
      </c>
      <c r="AW187" s="17">
        <f t="shared" si="294"/>
        <v>0</v>
      </c>
      <c r="AX187" s="17">
        <f t="shared" si="295"/>
        <v>0</v>
      </c>
      <c r="AY187" s="17">
        <f t="shared" si="296"/>
        <v>0</v>
      </c>
      <c r="AZ187" s="17">
        <f t="shared" si="297"/>
        <v>0</v>
      </c>
      <c r="BA187" s="17">
        <f t="shared" si="298"/>
        <v>0</v>
      </c>
      <c r="BB187" s="17">
        <f t="shared" si="299"/>
        <v>0</v>
      </c>
      <c r="BC187" s="17">
        <f t="shared" si="300"/>
        <v>0</v>
      </c>
      <c r="BD187" s="17">
        <f t="shared" si="301"/>
        <v>0</v>
      </c>
      <c r="BE187" s="17">
        <f t="shared" si="302"/>
        <v>0</v>
      </c>
      <c r="BF187" s="17">
        <f t="shared" si="303"/>
        <v>0</v>
      </c>
      <c r="BG187" s="17">
        <f t="shared" si="304"/>
        <v>0</v>
      </c>
      <c r="BH187" s="17">
        <f t="shared" si="305"/>
        <v>0</v>
      </c>
      <c r="BI187" s="17">
        <f t="shared" si="306"/>
        <v>0</v>
      </c>
      <c r="BJ187" s="17">
        <f t="shared" si="307"/>
        <v>0</v>
      </c>
      <c r="BK187" s="17">
        <f t="shared" si="308"/>
        <v>0</v>
      </c>
      <c r="BL187" s="17">
        <f t="shared" si="309"/>
        <v>0</v>
      </c>
      <c r="BM187" s="17">
        <f t="shared" si="310"/>
        <v>0</v>
      </c>
      <c r="BN187" s="17">
        <f t="shared" si="311"/>
        <v>0</v>
      </c>
      <c r="BO187" s="17">
        <f t="shared" si="312"/>
        <v>0</v>
      </c>
      <c r="BP187" s="17">
        <f t="shared" si="313"/>
        <v>0</v>
      </c>
      <c r="BQ187" s="17">
        <f t="shared" si="314"/>
        <v>0</v>
      </c>
      <c r="BR187" s="17">
        <f t="shared" si="315"/>
        <v>0</v>
      </c>
      <c r="BS187" s="17">
        <f t="shared" si="316"/>
        <v>0</v>
      </c>
      <c r="BT187" s="17">
        <f t="shared" si="317"/>
        <v>0</v>
      </c>
      <c r="BU187" s="17">
        <f t="shared" si="318"/>
        <v>0</v>
      </c>
      <c r="BV187" s="17">
        <f t="shared" si="319"/>
        <v>0</v>
      </c>
      <c r="BW187" s="17">
        <f t="shared" si="320"/>
        <v>0</v>
      </c>
      <c r="BX187" s="17">
        <f t="shared" si="321"/>
        <v>0</v>
      </c>
      <c r="BY187" s="17">
        <f t="shared" si="322"/>
        <v>0</v>
      </c>
      <c r="BZ187" s="17">
        <f t="shared" si="323"/>
        <v>0</v>
      </c>
      <c r="CA187" s="17">
        <f t="shared" si="324"/>
        <v>0</v>
      </c>
      <c r="CB187" s="17">
        <f t="shared" si="325"/>
        <v>0</v>
      </c>
      <c r="CC187" s="17">
        <f t="shared" si="326"/>
        <v>0</v>
      </c>
      <c r="CD187" s="17">
        <f t="shared" si="327"/>
        <v>0</v>
      </c>
      <c r="CE187" s="17">
        <f t="shared" si="328"/>
        <v>0</v>
      </c>
      <c r="CF187" s="17">
        <f t="shared" si="329"/>
        <v>0</v>
      </c>
      <c r="CG187" s="17">
        <f t="shared" si="330"/>
        <v>0</v>
      </c>
      <c r="CH187" s="17">
        <f t="shared" si="331"/>
        <v>0</v>
      </c>
      <c r="CI187" s="17">
        <f t="shared" si="332"/>
        <v>0</v>
      </c>
      <c r="CJ187" s="17">
        <f t="shared" si="333"/>
        <v>0</v>
      </c>
      <c r="CK187" s="17">
        <f t="shared" si="334"/>
        <v>0</v>
      </c>
      <c r="CL187" s="17">
        <f t="shared" si="335"/>
        <v>0</v>
      </c>
      <c r="CM187" s="17">
        <f t="shared" si="336"/>
        <v>0</v>
      </c>
      <c r="CN187" s="17">
        <f t="shared" si="337"/>
        <v>0</v>
      </c>
      <c r="CO187" s="17">
        <f t="shared" si="338"/>
        <v>0</v>
      </c>
      <c r="CP187" s="17">
        <f t="shared" si="339"/>
        <v>0</v>
      </c>
      <c r="CQ187" s="17">
        <f t="shared" si="340"/>
        <v>0</v>
      </c>
      <c r="CR187" s="17">
        <f t="shared" si="341"/>
        <v>0</v>
      </c>
      <c r="CS187" s="17">
        <f t="shared" si="342"/>
        <v>0</v>
      </c>
      <c r="CT187" s="17">
        <f t="shared" si="343"/>
        <v>0</v>
      </c>
      <c r="CU187" s="17">
        <f t="shared" si="344"/>
        <v>0</v>
      </c>
      <c r="CV187" s="17">
        <f t="shared" si="345"/>
        <v>0</v>
      </c>
      <c r="CW187" s="17">
        <f t="shared" si="346"/>
        <v>0</v>
      </c>
      <c r="CX187" s="17">
        <f t="shared" si="347"/>
        <v>0</v>
      </c>
      <c r="CY187" s="17">
        <f t="shared" si="348"/>
        <v>0</v>
      </c>
      <c r="CZ187" s="17">
        <f t="shared" si="349"/>
        <v>0</v>
      </c>
      <c r="DA187" s="17">
        <f t="shared" si="350"/>
        <v>0</v>
      </c>
      <c r="DB187" s="17">
        <f t="shared" si="351"/>
        <v>0</v>
      </c>
      <c r="DC187" s="17">
        <f t="shared" si="352"/>
        <v>0</v>
      </c>
      <c r="DD187" s="17">
        <f t="shared" si="353"/>
        <v>0</v>
      </c>
      <c r="DE187" s="17">
        <f t="shared" si="354"/>
        <v>0</v>
      </c>
      <c r="DF187" s="17">
        <f t="shared" si="355"/>
        <v>0</v>
      </c>
      <c r="DG187" s="17">
        <f t="shared" si="356"/>
        <v>0</v>
      </c>
      <c r="DH187" s="17">
        <f t="shared" si="357"/>
        <v>0</v>
      </c>
      <c r="DI187" s="17">
        <f t="shared" si="358"/>
        <v>0</v>
      </c>
      <c r="DJ187" s="17">
        <f t="shared" si="359"/>
        <v>0</v>
      </c>
      <c r="DK187" s="17">
        <f t="shared" si="360"/>
        <v>0</v>
      </c>
      <c r="DL187" s="17">
        <f t="shared" si="361"/>
        <v>0</v>
      </c>
      <c r="DM187" s="17">
        <f t="shared" si="362"/>
        <v>0</v>
      </c>
      <c r="DN187" s="17">
        <f t="shared" si="363"/>
        <v>0</v>
      </c>
      <c r="DO187" s="17">
        <f t="shared" si="364"/>
        <v>0</v>
      </c>
      <c r="DP187" s="17">
        <f t="shared" si="365"/>
        <v>0</v>
      </c>
      <c r="DQ187" s="17">
        <f t="shared" si="366"/>
        <v>0</v>
      </c>
      <c r="DR187" s="17">
        <f t="shared" si="367"/>
        <v>0</v>
      </c>
      <c r="DS187" s="17">
        <f t="shared" si="368"/>
        <v>0</v>
      </c>
      <c r="DT187" s="17">
        <f t="shared" si="369"/>
        <v>0</v>
      </c>
      <c r="DU187" s="17">
        <f t="shared" si="370"/>
        <v>0</v>
      </c>
      <c r="DV187" s="17">
        <f t="shared" si="371"/>
        <v>0</v>
      </c>
      <c r="DW187" s="17">
        <f t="shared" si="372"/>
        <v>0</v>
      </c>
      <c r="DX187" s="17">
        <f t="shared" si="373"/>
        <v>0</v>
      </c>
      <c r="DY187" s="17">
        <f t="shared" si="374"/>
        <v>0</v>
      </c>
      <c r="DZ187" s="17">
        <f t="shared" si="375"/>
        <v>0</v>
      </c>
      <c r="EA187" s="17">
        <f t="shared" si="376"/>
        <v>0</v>
      </c>
      <c r="EB187" s="17">
        <f t="shared" si="377"/>
        <v>0</v>
      </c>
      <c r="EC187" s="17">
        <f t="shared" si="378"/>
        <v>0</v>
      </c>
      <c r="ED187" s="17">
        <f t="shared" si="379"/>
        <v>0</v>
      </c>
      <c r="EE187" s="17">
        <f t="shared" si="380"/>
        <v>0</v>
      </c>
      <c r="EF187" s="17">
        <f t="shared" si="381"/>
        <v>0</v>
      </c>
      <c r="EG187" s="17">
        <f t="shared" si="382"/>
        <v>0</v>
      </c>
      <c r="EH187" s="17">
        <f t="shared" si="383"/>
        <v>0</v>
      </c>
      <c r="EI187" s="17">
        <f t="shared" si="384"/>
        <v>0</v>
      </c>
      <c r="EJ187" s="17">
        <f t="shared" si="385"/>
        <v>0</v>
      </c>
      <c r="EK187" s="17">
        <f t="shared" si="386"/>
        <v>0</v>
      </c>
      <c r="EL187" s="17">
        <f t="shared" si="387"/>
        <v>0</v>
      </c>
      <c r="EM187" s="17">
        <f t="shared" si="388"/>
        <v>0</v>
      </c>
      <c r="EN187" s="17">
        <f t="shared" si="389"/>
        <v>0</v>
      </c>
      <c r="EO187" s="17">
        <f t="shared" si="390"/>
        <v>0</v>
      </c>
      <c r="EP187" s="17">
        <f t="shared" si="391"/>
        <v>0</v>
      </c>
      <c r="EQ187" s="17">
        <f t="shared" si="392"/>
        <v>0</v>
      </c>
      <c r="ER187" s="17">
        <f t="shared" si="393"/>
        <v>0</v>
      </c>
      <c r="ES187" s="17">
        <f t="shared" si="394"/>
        <v>0</v>
      </c>
      <c r="ET187" s="17">
        <f t="shared" si="395"/>
        <v>0</v>
      </c>
      <c r="EU187" s="17">
        <f t="shared" si="396"/>
        <v>0</v>
      </c>
      <c r="EV187" s="17">
        <f t="shared" si="397"/>
        <v>0</v>
      </c>
      <c r="EW187" s="17">
        <f t="shared" si="398"/>
        <v>0</v>
      </c>
      <c r="EX187" s="17">
        <f t="shared" si="399"/>
        <v>0</v>
      </c>
      <c r="EY187" s="17">
        <f t="shared" si="400"/>
        <v>0</v>
      </c>
      <c r="EZ187" s="17">
        <f t="shared" si="401"/>
        <v>0</v>
      </c>
      <c r="FA187" s="17">
        <f t="shared" si="402"/>
        <v>0</v>
      </c>
      <c r="FB187" s="17">
        <f t="shared" si="403"/>
        <v>0</v>
      </c>
      <c r="FC187" s="17">
        <f t="shared" si="404"/>
        <v>0</v>
      </c>
      <c r="FD187" s="17">
        <f t="shared" si="405"/>
        <v>0</v>
      </c>
    </row>
    <row r="188" spans="1:160" x14ac:dyDescent="0.25">
      <c r="A188">
        <v>182</v>
      </c>
      <c r="X188">
        <f t="shared" si="273"/>
        <v>0</v>
      </c>
      <c r="Y188">
        <f t="shared" si="271"/>
        <v>0</v>
      </c>
      <c r="Z188">
        <f t="shared" si="274"/>
        <v>0</v>
      </c>
      <c r="AA188">
        <f t="shared" si="275"/>
        <v>0</v>
      </c>
      <c r="AB188">
        <f t="shared" si="276"/>
        <v>0</v>
      </c>
      <c r="AC188">
        <f t="shared" si="277"/>
        <v>0</v>
      </c>
      <c r="AD188">
        <f t="shared" si="278"/>
        <v>0</v>
      </c>
      <c r="AE188">
        <f t="shared" si="279"/>
        <v>0</v>
      </c>
      <c r="AF188">
        <f t="shared" si="280"/>
        <v>0</v>
      </c>
      <c r="AG188">
        <f t="shared" si="281"/>
        <v>0</v>
      </c>
      <c r="AH188">
        <f t="shared" si="282"/>
        <v>0</v>
      </c>
      <c r="AI188">
        <f t="shared" si="283"/>
        <v>0</v>
      </c>
      <c r="AJ188">
        <f t="shared" si="284"/>
        <v>0</v>
      </c>
      <c r="AK188">
        <f t="shared" si="285"/>
        <v>0</v>
      </c>
      <c r="AL188">
        <f t="shared" si="272"/>
        <v>0</v>
      </c>
      <c r="AN188" s="17">
        <f t="shared" si="286"/>
        <v>0</v>
      </c>
      <c r="AO188" s="17">
        <f t="shared" si="287"/>
        <v>0</v>
      </c>
      <c r="AP188" s="17">
        <f t="shared" si="288"/>
        <v>0</v>
      </c>
      <c r="AQ188" s="17">
        <f t="shared" si="289"/>
        <v>0</v>
      </c>
      <c r="AR188" s="17">
        <f t="shared" si="290"/>
        <v>0</v>
      </c>
      <c r="AS188" s="17">
        <f t="shared" si="291"/>
        <v>0</v>
      </c>
      <c r="AT188" s="17">
        <f t="shared" si="292"/>
        <v>0</v>
      </c>
      <c r="AU188" s="17">
        <f t="shared" si="293"/>
        <v>0</v>
      </c>
      <c r="AW188" s="17">
        <f t="shared" si="294"/>
        <v>0</v>
      </c>
      <c r="AX188" s="17">
        <f t="shared" si="295"/>
        <v>0</v>
      </c>
      <c r="AY188" s="17">
        <f t="shared" si="296"/>
        <v>0</v>
      </c>
      <c r="AZ188" s="17">
        <f t="shared" si="297"/>
        <v>0</v>
      </c>
      <c r="BA188" s="17">
        <f t="shared" si="298"/>
        <v>0</v>
      </c>
      <c r="BB188" s="17">
        <f t="shared" si="299"/>
        <v>0</v>
      </c>
      <c r="BC188" s="17">
        <f t="shared" si="300"/>
        <v>0</v>
      </c>
      <c r="BD188" s="17">
        <f t="shared" si="301"/>
        <v>0</v>
      </c>
      <c r="BE188" s="17">
        <f t="shared" si="302"/>
        <v>0</v>
      </c>
      <c r="BF188" s="17">
        <f t="shared" si="303"/>
        <v>0</v>
      </c>
      <c r="BG188" s="17">
        <f t="shared" si="304"/>
        <v>0</v>
      </c>
      <c r="BH188" s="17">
        <f t="shared" si="305"/>
        <v>0</v>
      </c>
      <c r="BI188" s="17">
        <f t="shared" si="306"/>
        <v>0</v>
      </c>
      <c r="BJ188" s="17">
        <f t="shared" si="307"/>
        <v>0</v>
      </c>
      <c r="BK188" s="17">
        <f t="shared" si="308"/>
        <v>0</v>
      </c>
      <c r="BL188" s="17">
        <f t="shared" si="309"/>
        <v>0</v>
      </c>
      <c r="BM188" s="17">
        <f t="shared" si="310"/>
        <v>0</v>
      </c>
      <c r="BN188" s="17">
        <f t="shared" si="311"/>
        <v>0</v>
      </c>
      <c r="BO188" s="17">
        <f t="shared" si="312"/>
        <v>0</v>
      </c>
      <c r="BP188" s="17">
        <f t="shared" si="313"/>
        <v>0</v>
      </c>
      <c r="BQ188" s="17">
        <f t="shared" si="314"/>
        <v>0</v>
      </c>
      <c r="BR188" s="17">
        <f t="shared" si="315"/>
        <v>0</v>
      </c>
      <c r="BS188" s="17">
        <f t="shared" si="316"/>
        <v>0</v>
      </c>
      <c r="BT188" s="17">
        <f t="shared" si="317"/>
        <v>0</v>
      </c>
      <c r="BU188" s="17">
        <f t="shared" si="318"/>
        <v>0</v>
      </c>
      <c r="BV188" s="17">
        <f t="shared" si="319"/>
        <v>0</v>
      </c>
      <c r="BW188" s="17">
        <f t="shared" si="320"/>
        <v>0</v>
      </c>
      <c r="BX188" s="17">
        <f t="shared" si="321"/>
        <v>0</v>
      </c>
      <c r="BY188" s="17">
        <f t="shared" si="322"/>
        <v>0</v>
      </c>
      <c r="BZ188" s="17">
        <f t="shared" si="323"/>
        <v>0</v>
      </c>
      <c r="CA188" s="17">
        <f t="shared" si="324"/>
        <v>0</v>
      </c>
      <c r="CB188" s="17">
        <f t="shared" si="325"/>
        <v>0</v>
      </c>
      <c r="CC188" s="17">
        <f t="shared" si="326"/>
        <v>0</v>
      </c>
      <c r="CD188" s="17">
        <f t="shared" si="327"/>
        <v>0</v>
      </c>
      <c r="CE188" s="17">
        <f t="shared" si="328"/>
        <v>0</v>
      </c>
      <c r="CF188" s="17">
        <f t="shared" si="329"/>
        <v>0</v>
      </c>
      <c r="CG188" s="17">
        <f t="shared" si="330"/>
        <v>0</v>
      </c>
      <c r="CH188" s="17">
        <f t="shared" si="331"/>
        <v>0</v>
      </c>
      <c r="CI188" s="17">
        <f t="shared" si="332"/>
        <v>0</v>
      </c>
      <c r="CJ188" s="17">
        <f t="shared" si="333"/>
        <v>0</v>
      </c>
      <c r="CK188" s="17">
        <f t="shared" si="334"/>
        <v>0</v>
      </c>
      <c r="CL188" s="17">
        <f t="shared" si="335"/>
        <v>0</v>
      </c>
      <c r="CM188" s="17">
        <f t="shared" si="336"/>
        <v>0</v>
      </c>
      <c r="CN188" s="17">
        <f t="shared" si="337"/>
        <v>0</v>
      </c>
      <c r="CO188" s="17">
        <f t="shared" si="338"/>
        <v>0</v>
      </c>
      <c r="CP188" s="17">
        <f t="shared" si="339"/>
        <v>0</v>
      </c>
      <c r="CQ188" s="17">
        <f t="shared" si="340"/>
        <v>0</v>
      </c>
      <c r="CR188" s="17">
        <f t="shared" si="341"/>
        <v>0</v>
      </c>
      <c r="CS188" s="17">
        <f t="shared" si="342"/>
        <v>0</v>
      </c>
      <c r="CT188" s="17">
        <f t="shared" si="343"/>
        <v>0</v>
      </c>
      <c r="CU188" s="17">
        <f t="shared" si="344"/>
        <v>0</v>
      </c>
      <c r="CV188" s="17">
        <f t="shared" si="345"/>
        <v>0</v>
      </c>
      <c r="CW188" s="17">
        <f t="shared" si="346"/>
        <v>0</v>
      </c>
      <c r="CX188" s="17">
        <f t="shared" si="347"/>
        <v>0</v>
      </c>
      <c r="CY188" s="17">
        <f t="shared" si="348"/>
        <v>0</v>
      </c>
      <c r="CZ188" s="17">
        <f t="shared" si="349"/>
        <v>0</v>
      </c>
      <c r="DA188" s="17">
        <f t="shared" si="350"/>
        <v>0</v>
      </c>
      <c r="DB188" s="17">
        <f t="shared" si="351"/>
        <v>0</v>
      </c>
      <c r="DC188" s="17">
        <f t="shared" si="352"/>
        <v>0</v>
      </c>
      <c r="DD188" s="17">
        <f t="shared" si="353"/>
        <v>0</v>
      </c>
      <c r="DE188" s="17">
        <f t="shared" si="354"/>
        <v>0</v>
      </c>
      <c r="DF188" s="17">
        <f t="shared" si="355"/>
        <v>0</v>
      </c>
      <c r="DG188" s="17">
        <f t="shared" si="356"/>
        <v>0</v>
      </c>
      <c r="DH188" s="17">
        <f t="shared" si="357"/>
        <v>0</v>
      </c>
      <c r="DI188" s="17">
        <f t="shared" si="358"/>
        <v>0</v>
      </c>
      <c r="DJ188" s="17">
        <f t="shared" si="359"/>
        <v>0</v>
      </c>
      <c r="DK188" s="17">
        <f t="shared" si="360"/>
        <v>0</v>
      </c>
      <c r="DL188" s="17">
        <f t="shared" si="361"/>
        <v>0</v>
      </c>
      <c r="DM188" s="17">
        <f t="shared" si="362"/>
        <v>0</v>
      </c>
      <c r="DN188" s="17">
        <f t="shared" si="363"/>
        <v>0</v>
      </c>
      <c r="DO188" s="17">
        <f t="shared" si="364"/>
        <v>0</v>
      </c>
      <c r="DP188" s="17">
        <f t="shared" si="365"/>
        <v>0</v>
      </c>
      <c r="DQ188" s="17">
        <f t="shared" si="366"/>
        <v>0</v>
      </c>
      <c r="DR188" s="17">
        <f t="shared" si="367"/>
        <v>0</v>
      </c>
      <c r="DS188" s="17">
        <f t="shared" si="368"/>
        <v>0</v>
      </c>
      <c r="DT188" s="17">
        <f t="shared" si="369"/>
        <v>0</v>
      </c>
      <c r="DU188" s="17">
        <f t="shared" si="370"/>
        <v>0</v>
      </c>
      <c r="DV188" s="17">
        <f t="shared" si="371"/>
        <v>0</v>
      </c>
      <c r="DW188" s="17">
        <f t="shared" si="372"/>
        <v>0</v>
      </c>
      <c r="DX188" s="17">
        <f t="shared" si="373"/>
        <v>0</v>
      </c>
      <c r="DY188" s="17">
        <f t="shared" si="374"/>
        <v>0</v>
      </c>
      <c r="DZ188" s="17">
        <f t="shared" si="375"/>
        <v>0</v>
      </c>
      <c r="EA188" s="17">
        <f t="shared" si="376"/>
        <v>0</v>
      </c>
      <c r="EB188" s="17">
        <f t="shared" si="377"/>
        <v>0</v>
      </c>
      <c r="EC188" s="17">
        <f t="shared" si="378"/>
        <v>0</v>
      </c>
      <c r="ED188" s="17">
        <f t="shared" si="379"/>
        <v>0</v>
      </c>
      <c r="EE188" s="17">
        <f t="shared" si="380"/>
        <v>0</v>
      </c>
      <c r="EF188" s="17">
        <f t="shared" si="381"/>
        <v>0</v>
      </c>
      <c r="EG188" s="17">
        <f t="shared" si="382"/>
        <v>0</v>
      </c>
      <c r="EH188" s="17">
        <f t="shared" si="383"/>
        <v>0</v>
      </c>
      <c r="EI188" s="17">
        <f t="shared" si="384"/>
        <v>0</v>
      </c>
      <c r="EJ188" s="17">
        <f t="shared" si="385"/>
        <v>0</v>
      </c>
      <c r="EK188" s="17">
        <f t="shared" si="386"/>
        <v>0</v>
      </c>
      <c r="EL188" s="17">
        <f t="shared" si="387"/>
        <v>0</v>
      </c>
      <c r="EM188" s="17">
        <f t="shared" si="388"/>
        <v>0</v>
      </c>
      <c r="EN188" s="17">
        <f t="shared" si="389"/>
        <v>0</v>
      </c>
      <c r="EO188" s="17">
        <f t="shared" si="390"/>
        <v>0</v>
      </c>
      <c r="EP188" s="17">
        <f t="shared" si="391"/>
        <v>0</v>
      </c>
      <c r="EQ188" s="17">
        <f t="shared" si="392"/>
        <v>0</v>
      </c>
      <c r="ER188" s="17">
        <f t="shared" si="393"/>
        <v>0</v>
      </c>
      <c r="ES188" s="17">
        <f t="shared" si="394"/>
        <v>0</v>
      </c>
      <c r="ET188" s="17">
        <f t="shared" si="395"/>
        <v>0</v>
      </c>
      <c r="EU188" s="17">
        <f t="shared" si="396"/>
        <v>0</v>
      </c>
      <c r="EV188" s="17">
        <f t="shared" si="397"/>
        <v>0</v>
      </c>
      <c r="EW188" s="17">
        <f t="shared" si="398"/>
        <v>0</v>
      </c>
      <c r="EX188" s="17">
        <f t="shared" si="399"/>
        <v>0</v>
      </c>
      <c r="EY188" s="17">
        <f t="shared" si="400"/>
        <v>0</v>
      </c>
      <c r="EZ188" s="17">
        <f t="shared" si="401"/>
        <v>0</v>
      </c>
      <c r="FA188" s="17">
        <f t="shared" si="402"/>
        <v>0</v>
      </c>
      <c r="FB188" s="17">
        <f t="shared" si="403"/>
        <v>0</v>
      </c>
      <c r="FC188" s="17">
        <f t="shared" si="404"/>
        <v>0</v>
      </c>
      <c r="FD188" s="17">
        <f t="shared" si="405"/>
        <v>0</v>
      </c>
    </row>
    <row r="189" spans="1:160" x14ac:dyDescent="0.25">
      <c r="A189">
        <v>183</v>
      </c>
      <c r="X189">
        <f t="shared" si="273"/>
        <v>0</v>
      </c>
      <c r="Y189">
        <f t="shared" si="271"/>
        <v>0</v>
      </c>
      <c r="Z189">
        <f t="shared" si="274"/>
        <v>0</v>
      </c>
      <c r="AA189">
        <f t="shared" si="275"/>
        <v>0</v>
      </c>
      <c r="AB189">
        <f t="shared" si="276"/>
        <v>0</v>
      </c>
      <c r="AC189">
        <f t="shared" si="277"/>
        <v>0</v>
      </c>
      <c r="AD189">
        <f t="shared" si="278"/>
        <v>0</v>
      </c>
      <c r="AE189">
        <f t="shared" si="279"/>
        <v>0</v>
      </c>
      <c r="AF189">
        <f t="shared" si="280"/>
        <v>0</v>
      </c>
      <c r="AG189">
        <f t="shared" si="281"/>
        <v>0</v>
      </c>
      <c r="AH189">
        <f t="shared" si="282"/>
        <v>0</v>
      </c>
      <c r="AI189">
        <f t="shared" si="283"/>
        <v>0</v>
      </c>
      <c r="AJ189">
        <f t="shared" si="284"/>
        <v>0</v>
      </c>
      <c r="AK189">
        <f t="shared" si="285"/>
        <v>0</v>
      </c>
      <c r="AL189">
        <f t="shared" si="272"/>
        <v>0</v>
      </c>
      <c r="AN189" s="17">
        <f t="shared" si="286"/>
        <v>0</v>
      </c>
      <c r="AO189" s="17">
        <f t="shared" si="287"/>
        <v>0</v>
      </c>
      <c r="AP189" s="17">
        <f t="shared" si="288"/>
        <v>0</v>
      </c>
      <c r="AQ189" s="17">
        <f t="shared" si="289"/>
        <v>0</v>
      </c>
      <c r="AR189" s="17">
        <f t="shared" si="290"/>
        <v>0</v>
      </c>
      <c r="AS189" s="17">
        <f t="shared" si="291"/>
        <v>0</v>
      </c>
      <c r="AT189" s="17">
        <f t="shared" si="292"/>
        <v>0</v>
      </c>
      <c r="AU189" s="17">
        <f t="shared" si="293"/>
        <v>0</v>
      </c>
      <c r="AW189" s="17">
        <f t="shared" si="294"/>
        <v>0</v>
      </c>
      <c r="AX189" s="17">
        <f t="shared" si="295"/>
        <v>0</v>
      </c>
      <c r="AY189" s="17">
        <f t="shared" si="296"/>
        <v>0</v>
      </c>
      <c r="AZ189" s="17">
        <f t="shared" si="297"/>
        <v>0</v>
      </c>
      <c r="BA189" s="17">
        <f t="shared" si="298"/>
        <v>0</v>
      </c>
      <c r="BB189" s="17">
        <f t="shared" si="299"/>
        <v>0</v>
      </c>
      <c r="BC189" s="17">
        <f t="shared" si="300"/>
        <v>0</v>
      </c>
      <c r="BD189" s="17">
        <f t="shared" si="301"/>
        <v>0</v>
      </c>
      <c r="BE189" s="17">
        <f t="shared" si="302"/>
        <v>0</v>
      </c>
      <c r="BF189" s="17">
        <f t="shared" si="303"/>
        <v>0</v>
      </c>
      <c r="BG189" s="17">
        <f t="shared" si="304"/>
        <v>0</v>
      </c>
      <c r="BH189" s="17">
        <f t="shared" si="305"/>
        <v>0</v>
      </c>
      <c r="BI189" s="17">
        <f t="shared" si="306"/>
        <v>0</v>
      </c>
      <c r="BJ189" s="17">
        <f t="shared" si="307"/>
        <v>0</v>
      </c>
      <c r="BK189" s="17">
        <f t="shared" si="308"/>
        <v>0</v>
      </c>
      <c r="BL189" s="17">
        <f t="shared" si="309"/>
        <v>0</v>
      </c>
      <c r="BM189" s="17">
        <f t="shared" si="310"/>
        <v>0</v>
      </c>
      <c r="BN189" s="17">
        <f t="shared" si="311"/>
        <v>0</v>
      </c>
      <c r="BO189" s="17">
        <f t="shared" si="312"/>
        <v>0</v>
      </c>
      <c r="BP189" s="17">
        <f t="shared" si="313"/>
        <v>0</v>
      </c>
      <c r="BQ189" s="17">
        <f t="shared" si="314"/>
        <v>0</v>
      </c>
      <c r="BR189" s="17">
        <f t="shared" si="315"/>
        <v>0</v>
      </c>
      <c r="BS189" s="17">
        <f t="shared" si="316"/>
        <v>0</v>
      </c>
      <c r="BT189" s="17">
        <f t="shared" si="317"/>
        <v>0</v>
      </c>
      <c r="BU189" s="17">
        <f t="shared" si="318"/>
        <v>0</v>
      </c>
      <c r="BV189" s="17">
        <f t="shared" si="319"/>
        <v>0</v>
      </c>
      <c r="BW189" s="17">
        <f t="shared" si="320"/>
        <v>0</v>
      </c>
      <c r="BX189" s="17">
        <f t="shared" si="321"/>
        <v>0</v>
      </c>
      <c r="BY189" s="17">
        <f t="shared" si="322"/>
        <v>0</v>
      </c>
      <c r="BZ189" s="17">
        <f t="shared" si="323"/>
        <v>0</v>
      </c>
      <c r="CA189" s="17">
        <f t="shared" si="324"/>
        <v>0</v>
      </c>
      <c r="CB189" s="17">
        <f t="shared" si="325"/>
        <v>0</v>
      </c>
      <c r="CC189" s="17">
        <f t="shared" si="326"/>
        <v>0</v>
      </c>
      <c r="CD189" s="17">
        <f t="shared" si="327"/>
        <v>0</v>
      </c>
      <c r="CE189" s="17">
        <f t="shared" si="328"/>
        <v>0</v>
      </c>
      <c r="CF189" s="17">
        <f t="shared" si="329"/>
        <v>0</v>
      </c>
      <c r="CG189" s="17">
        <f t="shared" si="330"/>
        <v>0</v>
      </c>
      <c r="CH189" s="17">
        <f t="shared" si="331"/>
        <v>0</v>
      </c>
      <c r="CI189" s="17">
        <f t="shared" si="332"/>
        <v>0</v>
      </c>
      <c r="CJ189" s="17">
        <f t="shared" si="333"/>
        <v>0</v>
      </c>
      <c r="CK189" s="17">
        <f t="shared" si="334"/>
        <v>0</v>
      </c>
      <c r="CL189" s="17">
        <f t="shared" si="335"/>
        <v>0</v>
      </c>
      <c r="CM189" s="17">
        <f t="shared" si="336"/>
        <v>0</v>
      </c>
      <c r="CN189" s="17">
        <f t="shared" si="337"/>
        <v>0</v>
      </c>
      <c r="CO189" s="17">
        <f t="shared" si="338"/>
        <v>0</v>
      </c>
      <c r="CP189" s="17">
        <f t="shared" si="339"/>
        <v>0</v>
      </c>
      <c r="CQ189" s="17">
        <f t="shared" si="340"/>
        <v>0</v>
      </c>
      <c r="CR189" s="17">
        <f t="shared" si="341"/>
        <v>0</v>
      </c>
      <c r="CS189" s="17">
        <f t="shared" si="342"/>
        <v>0</v>
      </c>
      <c r="CT189" s="17">
        <f t="shared" si="343"/>
        <v>0</v>
      </c>
      <c r="CU189" s="17">
        <f t="shared" si="344"/>
        <v>0</v>
      </c>
      <c r="CV189" s="17">
        <f t="shared" si="345"/>
        <v>0</v>
      </c>
      <c r="CW189" s="17">
        <f t="shared" si="346"/>
        <v>0</v>
      </c>
      <c r="CX189" s="17">
        <f t="shared" si="347"/>
        <v>0</v>
      </c>
      <c r="CY189" s="17">
        <f t="shared" si="348"/>
        <v>0</v>
      </c>
      <c r="CZ189" s="17">
        <f t="shared" si="349"/>
        <v>0</v>
      </c>
      <c r="DA189" s="17">
        <f t="shared" si="350"/>
        <v>0</v>
      </c>
      <c r="DB189" s="17">
        <f t="shared" si="351"/>
        <v>0</v>
      </c>
      <c r="DC189" s="17">
        <f t="shared" si="352"/>
        <v>0</v>
      </c>
      <c r="DD189" s="17">
        <f t="shared" si="353"/>
        <v>0</v>
      </c>
      <c r="DE189" s="17">
        <f t="shared" si="354"/>
        <v>0</v>
      </c>
      <c r="DF189" s="17">
        <f t="shared" si="355"/>
        <v>0</v>
      </c>
      <c r="DG189" s="17">
        <f t="shared" si="356"/>
        <v>0</v>
      </c>
      <c r="DH189" s="17">
        <f t="shared" si="357"/>
        <v>0</v>
      </c>
      <c r="DI189" s="17">
        <f t="shared" si="358"/>
        <v>0</v>
      </c>
      <c r="DJ189" s="17">
        <f t="shared" si="359"/>
        <v>0</v>
      </c>
      <c r="DK189" s="17">
        <f t="shared" si="360"/>
        <v>0</v>
      </c>
      <c r="DL189" s="17">
        <f t="shared" si="361"/>
        <v>0</v>
      </c>
      <c r="DM189" s="17">
        <f t="shared" si="362"/>
        <v>0</v>
      </c>
      <c r="DN189" s="17">
        <f t="shared" si="363"/>
        <v>0</v>
      </c>
      <c r="DO189" s="17">
        <f t="shared" si="364"/>
        <v>0</v>
      </c>
      <c r="DP189" s="17">
        <f t="shared" si="365"/>
        <v>0</v>
      </c>
      <c r="DQ189" s="17">
        <f t="shared" si="366"/>
        <v>0</v>
      </c>
      <c r="DR189" s="17">
        <f t="shared" si="367"/>
        <v>0</v>
      </c>
      <c r="DS189" s="17">
        <f t="shared" si="368"/>
        <v>0</v>
      </c>
      <c r="DT189" s="17">
        <f t="shared" si="369"/>
        <v>0</v>
      </c>
      <c r="DU189" s="17">
        <f t="shared" si="370"/>
        <v>0</v>
      </c>
      <c r="DV189" s="17">
        <f t="shared" si="371"/>
        <v>0</v>
      </c>
      <c r="DW189" s="17">
        <f t="shared" si="372"/>
        <v>0</v>
      </c>
      <c r="DX189" s="17">
        <f t="shared" si="373"/>
        <v>0</v>
      </c>
      <c r="DY189" s="17">
        <f t="shared" si="374"/>
        <v>0</v>
      </c>
      <c r="DZ189" s="17">
        <f t="shared" si="375"/>
        <v>0</v>
      </c>
      <c r="EA189" s="17">
        <f t="shared" si="376"/>
        <v>0</v>
      </c>
      <c r="EB189" s="17">
        <f t="shared" si="377"/>
        <v>0</v>
      </c>
      <c r="EC189" s="17">
        <f t="shared" si="378"/>
        <v>0</v>
      </c>
      <c r="ED189" s="17">
        <f t="shared" si="379"/>
        <v>0</v>
      </c>
      <c r="EE189" s="17">
        <f t="shared" si="380"/>
        <v>0</v>
      </c>
      <c r="EF189" s="17">
        <f t="shared" si="381"/>
        <v>0</v>
      </c>
      <c r="EG189" s="17">
        <f t="shared" si="382"/>
        <v>0</v>
      </c>
      <c r="EH189" s="17">
        <f t="shared" si="383"/>
        <v>0</v>
      </c>
      <c r="EI189" s="17">
        <f t="shared" si="384"/>
        <v>0</v>
      </c>
      <c r="EJ189" s="17">
        <f t="shared" si="385"/>
        <v>0</v>
      </c>
      <c r="EK189" s="17">
        <f t="shared" si="386"/>
        <v>0</v>
      </c>
      <c r="EL189" s="17">
        <f t="shared" si="387"/>
        <v>0</v>
      </c>
      <c r="EM189" s="17">
        <f t="shared" si="388"/>
        <v>0</v>
      </c>
      <c r="EN189" s="17">
        <f t="shared" si="389"/>
        <v>0</v>
      </c>
      <c r="EO189" s="17">
        <f t="shared" si="390"/>
        <v>0</v>
      </c>
      <c r="EP189" s="17">
        <f t="shared" si="391"/>
        <v>0</v>
      </c>
      <c r="EQ189" s="17">
        <f t="shared" si="392"/>
        <v>0</v>
      </c>
      <c r="ER189" s="17">
        <f t="shared" si="393"/>
        <v>0</v>
      </c>
      <c r="ES189" s="17">
        <f t="shared" si="394"/>
        <v>0</v>
      </c>
      <c r="ET189" s="17">
        <f t="shared" si="395"/>
        <v>0</v>
      </c>
      <c r="EU189" s="17">
        <f t="shared" si="396"/>
        <v>0</v>
      </c>
      <c r="EV189" s="17">
        <f t="shared" si="397"/>
        <v>0</v>
      </c>
      <c r="EW189" s="17">
        <f t="shared" si="398"/>
        <v>0</v>
      </c>
      <c r="EX189" s="17">
        <f t="shared" si="399"/>
        <v>0</v>
      </c>
      <c r="EY189" s="17">
        <f t="shared" si="400"/>
        <v>0</v>
      </c>
      <c r="EZ189" s="17">
        <f t="shared" si="401"/>
        <v>0</v>
      </c>
      <c r="FA189" s="17">
        <f t="shared" si="402"/>
        <v>0</v>
      </c>
      <c r="FB189" s="17">
        <f t="shared" si="403"/>
        <v>0</v>
      </c>
      <c r="FC189" s="17">
        <f t="shared" si="404"/>
        <v>0</v>
      </c>
      <c r="FD189" s="17">
        <f t="shared" si="405"/>
        <v>0</v>
      </c>
    </row>
    <row r="190" spans="1:160" x14ac:dyDescent="0.25">
      <c r="A190">
        <v>184</v>
      </c>
      <c r="X190">
        <f t="shared" si="273"/>
        <v>0</v>
      </c>
      <c r="Y190">
        <f t="shared" si="271"/>
        <v>0</v>
      </c>
      <c r="Z190">
        <f t="shared" si="274"/>
        <v>0</v>
      </c>
      <c r="AA190">
        <f t="shared" si="275"/>
        <v>0</v>
      </c>
      <c r="AB190">
        <f t="shared" si="276"/>
        <v>0</v>
      </c>
      <c r="AC190">
        <f t="shared" si="277"/>
        <v>0</v>
      </c>
      <c r="AD190">
        <f t="shared" si="278"/>
        <v>0</v>
      </c>
      <c r="AE190">
        <f t="shared" si="279"/>
        <v>0</v>
      </c>
      <c r="AF190">
        <f t="shared" si="280"/>
        <v>0</v>
      </c>
      <c r="AG190">
        <f t="shared" si="281"/>
        <v>0</v>
      </c>
      <c r="AH190">
        <f t="shared" si="282"/>
        <v>0</v>
      </c>
      <c r="AI190">
        <f t="shared" si="283"/>
        <v>0</v>
      </c>
      <c r="AJ190">
        <f t="shared" si="284"/>
        <v>0</v>
      </c>
      <c r="AK190">
        <f t="shared" si="285"/>
        <v>0</v>
      </c>
      <c r="AL190">
        <f t="shared" si="272"/>
        <v>0</v>
      </c>
      <c r="AN190" s="17">
        <f t="shared" si="286"/>
        <v>0</v>
      </c>
      <c r="AO190" s="17">
        <f t="shared" si="287"/>
        <v>0</v>
      </c>
      <c r="AP190" s="17">
        <f t="shared" si="288"/>
        <v>0</v>
      </c>
      <c r="AQ190" s="17">
        <f t="shared" si="289"/>
        <v>0</v>
      </c>
      <c r="AR190" s="17">
        <f t="shared" si="290"/>
        <v>0</v>
      </c>
      <c r="AS190" s="17">
        <f t="shared" si="291"/>
        <v>0</v>
      </c>
      <c r="AT190" s="17">
        <f t="shared" si="292"/>
        <v>0</v>
      </c>
      <c r="AU190" s="17">
        <f t="shared" si="293"/>
        <v>0</v>
      </c>
      <c r="AW190" s="17">
        <f t="shared" si="294"/>
        <v>0</v>
      </c>
      <c r="AX190" s="17">
        <f t="shared" si="295"/>
        <v>0</v>
      </c>
      <c r="AY190" s="17">
        <f t="shared" si="296"/>
        <v>0</v>
      </c>
      <c r="AZ190" s="17">
        <f t="shared" si="297"/>
        <v>0</v>
      </c>
      <c r="BA190" s="17">
        <f t="shared" si="298"/>
        <v>0</v>
      </c>
      <c r="BB190" s="17">
        <f t="shared" si="299"/>
        <v>0</v>
      </c>
      <c r="BC190" s="17">
        <f t="shared" si="300"/>
        <v>0</v>
      </c>
      <c r="BD190" s="17">
        <f t="shared" si="301"/>
        <v>0</v>
      </c>
      <c r="BE190" s="17">
        <f t="shared" si="302"/>
        <v>0</v>
      </c>
      <c r="BF190" s="17">
        <f t="shared" si="303"/>
        <v>0</v>
      </c>
      <c r="BG190" s="17">
        <f t="shared" si="304"/>
        <v>0</v>
      </c>
      <c r="BH190" s="17">
        <f t="shared" si="305"/>
        <v>0</v>
      </c>
      <c r="BI190" s="17">
        <f t="shared" si="306"/>
        <v>0</v>
      </c>
      <c r="BJ190" s="17">
        <f t="shared" si="307"/>
        <v>0</v>
      </c>
      <c r="BK190" s="17">
        <f t="shared" si="308"/>
        <v>0</v>
      </c>
      <c r="BL190" s="17">
        <f t="shared" si="309"/>
        <v>0</v>
      </c>
      <c r="BM190" s="17">
        <f t="shared" si="310"/>
        <v>0</v>
      </c>
      <c r="BN190" s="17">
        <f t="shared" si="311"/>
        <v>0</v>
      </c>
      <c r="BO190" s="17">
        <f t="shared" si="312"/>
        <v>0</v>
      </c>
      <c r="BP190" s="17">
        <f t="shared" si="313"/>
        <v>0</v>
      </c>
      <c r="BQ190" s="17">
        <f t="shared" si="314"/>
        <v>0</v>
      </c>
      <c r="BR190" s="17">
        <f t="shared" si="315"/>
        <v>0</v>
      </c>
      <c r="BS190" s="17">
        <f t="shared" si="316"/>
        <v>0</v>
      </c>
      <c r="BT190" s="17">
        <f t="shared" si="317"/>
        <v>0</v>
      </c>
      <c r="BU190" s="17">
        <f t="shared" si="318"/>
        <v>0</v>
      </c>
      <c r="BV190" s="17">
        <f t="shared" si="319"/>
        <v>0</v>
      </c>
      <c r="BW190" s="17">
        <f t="shared" si="320"/>
        <v>0</v>
      </c>
      <c r="BX190" s="17">
        <f t="shared" si="321"/>
        <v>0</v>
      </c>
      <c r="BY190" s="17">
        <f t="shared" si="322"/>
        <v>0</v>
      </c>
      <c r="BZ190" s="17">
        <f t="shared" si="323"/>
        <v>0</v>
      </c>
      <c r="CA190" s="17">
        <f t="shared" si="324"/>
        <v>0</v>
      </c>
      <c r="CB190" s="17">
        <f t="shared" si="325"/>
        <v>0</v>
      </c>
      <c r="CC190" s="17">
        <f t="shared" si="326"/>
        <v>0</v>
      </c>
      <c r="CD190" s="17">
        <f t="shared" si="327"/>
        <v>0</v>
      </c>
      <c r="CE190" s="17">
        <f t="shared" si="328"/>
        <v>0</v>
      </c>
      <c r="CF190" s="17">
        <f t="shared" si="329"/>
        <v>0</v>
      </c>
      <c r="CG190" s="17">
        <f t="shared" si="330"/>
        <v>0</v>
      </c>
      <c r="CH190" s="17">
        <f t="shared" si="331"/>
        <v>0</v>
      </c>
      <c r="CI190" s="17">
        <f t="shared" si="332"/>
        <v>0</v>
      </c>
      <c r="CJ190" s="17">
        <f t="shared" si="333"/>
        <v>0</v>
      </c>
      <c r="CK190" s="17">
        <f t="shared" si="334"/>
        <v>0</v>
      </c>
      <c r="CL190" s="17">
        <f t="shared" si="335"/>
        <v>0</v>
      </c>
      <c r="CM190" s="17">
        <f t="shared" si="336"/>
        <v>0</v>
      </c>
      <c r="CN190" s="17">
        <f t="shared" si="337"/>
        <v>0</v>
      </c>
      <c r="CO190" s="17">
        <f t="shared" si="338"/>
        <v>0</v>
      </c>
      <c r="CP190" s="17">
        <f t="shared" si="339"/>
        <v>0</v>
      </c>
      <c r="CQ190" s="17">
        <f t="shared" si="340"/>
        <v>0</v>
      </c>
      <c r="CR190" s="17">
        <f t="shared" si="341"/>
        <v>0</v>
      </c>
      <c r="CS190" s="17">
        <f t="shared" si="342"/>
        <v>0</v>
      </c>
      <c r="CT190" s="17">
        <f t="shared" si="343"/>
        <v>0</v>
      </c>
      <c r="CU190" s="17">
        <f t="shared" si="344"/>
        <v>0</v>
      </c>
      <c r="CV190" s="17">
        <f t="shared" si="345"/>
        <v>0</v>
      </c>
      <c r="CW190" s="17">
        <f t="shared" si="346"/>
        <v>0</v>
      </c>
      <c r="CX190" s="17">
        <f t="shared" si="347"/>
        <v>0</v>
      </c>
      <c r="CY190" s="17">
        <f t="shared" si="348"/>
        <v>0</v>
      </c>
      <c r="CZ190" s="17">
        <f t="shared" si="349"/>
        <v>0</v>
      </c>
      <c r="DA190" s="17">
        <f t="shared" si="350"/>
        <v>0</v>
      </c>
      <c r="DB190" s="17">
        <f t="shared" si="351"/>
        <v>0</v>
      </c>
      <c r="DC190" s="17">
        <f t="shared" si="352"/>
        <v>0</v>
      </c>
      <c r="DD190" s="17">
        <f t="shared" si="353"/>
        <v>0</v>
      </c>
      <c r="DE190" s="17">
        <f t="shared" si="354"/>
        <v>0</v>
      </c>
      <c r="DF190" s="17">
        <f t="shared" si="355"/>
        <v>0</v>
      </c>
      <c r="DG190" s="17">
        <f t="shared" si="356"/>
        <v>0</v>
      </c>
      <c r="DH190" s="17">
        <f t="shared" si="357"/>
        <v>0</v>
      </c>
      <c r="DI190" s="17">
        <f t="shared" si="358"/>
        <v>0</v>
      </c>
      <c r="DJ190" s="17">
        <f t="shared" si="359"/>
        <v>0</v>
      </c>
      <c r="DK190" s="17">
        <f t="shared" si="360"/>
        <v>0</v>
      </c>
      <c r="DL190" s="17">
        <f t="shared" si="361"/>
        <v>0</v>
      </c>
      <c r="DM190" s="17">
        <f t="shared" si="362"/>
        <v>0</v>
      </c>
      <c r="DN190" s="17">
        <f t="shared" si="363"/>
        <v>0</v>
      </c>
      <c r="DO190" s="17">
        <f t="shared" si="364"/>
        <v>0</v>
      </c>
      <c r="DP190" s="17">
        <f t="shared" si="365"/>
        <v>0</v>
      </c>
      <c r="DQ190" s="17">
        <f t="shared" si="366"/>
        <v>0</v>
      </c>
      <c r="DR190" s="17">
        <f t="shared" si="367"/>
        <v>0</v>
      </c>
      <c r="DS190" s="17">
        <f t="shared" si="368"/>
        <v>0</v>
      </c>
      <c r="DT190" s="17">
        <f t="shared" si="369"/>
        <v>0</v>
      </c>
      <c r="DU190" s="17">
        <f t="shared" si="370"/>
        <v>0</v>
      </c>
      <c r="DV190" s="17">
        <f t="shared" si="371"/>
        <v>0</v>
      </c>
      <c r="DW190" s="17">
        <f t="shared" si="372"/>
        <v>0</v>
      </c>
      <c r="DX190" s="17">
        <f t="shared" si="373"/>
        <v>0</v>
      </c>
      <c r="DY190" s="17">
        <f t="shared" si="374"/>
        <v>0</v>
      </c>
      <c r="DZ190" s="17">
        <f t="shared" si="375"/>
        <v>0</v>
      </c>
      <c r="EA190" s="17">
        <f t="shared" si="376"/>
        <v>0</v>
      </c>
      <c r="EB190" s="17">
        <f t="shared" si="377"/>
        <v>0</v>
      </c>
      <c r="EC190" s="17">
        <f t="shared" si="378"/>
        <v>0</v>
      </c>
      <c r="ED190" s="17">
        <f t="shared" si="379"/>
        <v>0</v>
      </c>
      <c r="EE190" s="17">
        <f t="shared" si="380"/>
        <v>0</v>
      </c>
      <c r="EF190" s="17">
        <f t="shared" si="381"/>
        <v>0</v>
      </c>
      <c r="EG190" s="17">
        <f t="shared" si="382"/>
        <v>0</v>
      </c>
      <c r="EH190" s="17">
        <f t="shared" si="383"/>
        <v>0</v>
      </c>
      <c r="EI190" s="17">
        <f t="shared" si="384"/>
        <v>0</v>
      </c>
      <c r="EJ190" s="17">
        <f t="shared" si="385"/>
        <v>0</v>
      </c>
      <c r="EK190" s="17">
        <f t="shared" si="386"/>
        <v>0</v>
      </c>
      <c r="EL190" s="17">
        <f t="shared" si="387"/>
        <v>0</v>
      </c>
      <c r="EM190" s="17">
        <f t="shared" si="388"/>
        <v>0</v>
      </c>
      <c r="EN190" s="17">
        <f t="shared" si="389"/>
        <v>0</v>
      </c>
      <c r="EO190" s="17">
        <f t="shared" si="390"/>
        <v>0</v>
      </c>
      <c r="EP190" s="17">
        <f t="shared" si="391"/>
        <v>0</v>
      </c>
      <c r="EQ190" s="17">
        <f t="shared" si="392"/>
        <v>0</v>
      </c>
      <c r="ER190" s="17">
        <f t="shared" si="393"/>
        <v>0</v>
      </c>
      <c r="ES190" s="17">
        <f t="shared" si="394"/>
        <v>0</v>
      </c>
      <c r="ET190" s="17">
        <f t="shared" si="395"/>
        <v>0</v>
      </c>
      <c r="EU190" s="17">
        <f t="shared" si="396"/>
        <v>0</v>
      </c>
      <c r="EV190" s="17">
        <f t="shared" si="397"/>
        <v>0</v>
      </c>
      <c r="EW190" s="17">
        <f t="shared" si="398"/>
        <v>0</v>
      </c>
      <c r="EX190" s="17">
        <f t="shared" si="399"/>
        <v>0</v>
      </c>
      <c r="EY190" s="17">
        <f t="shared" si="400"/>
        <v>0</v>
      </c>
      <c r="EZ190" s="17">
        <f t="shared" si="401"/>
        <v>0</v>
      </c>
      <c r="FA190" s="17">
        <f t="shared" si="402"/>
        <v>0</v>
      </c>
      <c r="FB190" s="17">
        <f t="shared" si="403"/>
        <v>0</v>
      </c>
      <c r="FC190" s="17">
        <f t="shared" si="404"/>
        <v>0</v>
      </c>
      <c r="FD190" s="17">
        <f t="shared" si="405"/>
        <v>0</v>
      </c>
    </row>
    <row r="191" spans="1:160" x14ac:dyDescent="0.25">
      <c r="A191">
        <v>185</v>
      </c>
      <c r="X191">
        <f t="shared" si="273"/>
        <v>0</v>
      </c>
      <c r="Y191">
        <f t="shared" si="271"/>
        <v>0</v>
      </c>
      <c r="Z191">
        <f t="shared" si="274"/>
        <v>0</v>
      </c>
      <c r="AA191">
        <f t="shared" si="275"/>
        <v>0</v>
      </c>
      <c r="AB191">
        <f t="shared" si="276"/>
        <v>0</v>
      </c>
      <c r="AC191">
        <f t="shared" si="277"/>
        <v>0</v>
      </c>
      <c r="AD191">
        <f t="shared" si="278"/>
        <v>0</v>
      </c>
      <c r="AE191">
        <f t="shared" si="279"/>
        <v>0</v>
      </c>
      <c r="AF191">
        <f t="shared" si="280"/>
        <v>0</v>
      </c>
      <c r="AG191">
        <f t="shared" si="281"/>
        <v>0</v>
      </c>
      <c r="AH191">
        <f t="shared" si="282"/>
        <v>0</v>
      </c>
      <c r="AI191">
        <f t="shared" si="283"/>
        <v>0</v>
      </c>
      <c r="AJ191">
        <f t="shared" si="284"/>
        <v>0</v>
      </c>
      <c r="AK191">
        <f t="shared" si="285"/>
        <v>0</v>
      </c>
      <c r="AL191">
        <f t="shared" si="272"/>
        <v>0</v>
      </c>
      <c r="AN191" s="17">
        <f t="shared" si="286"/>
        <v>0</v>
      </c>
      <c r="AO191" s="17">
        <f t="shared" si="287"/>
        <v>0</v>
      </c>
      <c r="AP191" s="17">
        <f t="shared" si="288"/>
        <v>0</v>
      </c>
      <c r="AQ191" s="17">
        <f t="shared" si="289"/>
        <v>0</v>
      </c>
      <c r="AR191" s="17">
        <f t="shared" si="290"/>
        <v>0</v>
      </c>
      <c r="AS191" s="17">
        <f t="shared" si="291"/>
        <v>0</v>
      </c>
      <c r="AT191" s="17">
        <f t="shared" si="292"/>
        <v>0</v>
      </c>
      <c r="AU191" s="17">
        <f t="shared" si="293"/>
        <v>0</v>
      </c>
      <c r="AW191" s="17">
        <f t="shared" si="294"/>
        <v>0</v>
      </c>
      <c r="AX191" s="17">
        <f t="shared" si="295"/>
        <v>0</v>
      </c>
      <c r="AY191" s="17">
        <f t="shared" si="296"/>
        <v>0</v>
      </c>
      <c r="AZ191" s="17">
        <f t="shared" si="297"/>
        <v>0</v>
      </c>
      <c r="BA191" s="17">
        <f t="shared" si="298"/>
        <v>0</v>
      </c>
      <c r="BB191" s="17">
        <f t="shared" si="299"/>
        <v>0</v>
      </c>
      <c r="BC191" s="17">
        <f t="shared" si="300"/>
        <v>0</v>
      </c>
      <c r="BD191" s="17">
        <f t="shared" si="301"/>
        <v>0</v>
      </c>
      <c r="BE191" s="17">
        <f t="shared" si="302"/>
        <v>0</v>
      </c>
      <c r="BF191" s="17">
        <f t="shared" si="303"/>
        <v>0</v>
      </c>
      <c r="BG191" s="17">
        <f t="shared" si="304"/>
        <v>0</v>
      </c>
      <c r="BH191" s="17">
        <f t="shared" si="305"/>
        <v>0</v>
      </c>
      <c r="BI191" s="17">
        <f t="shared" si="306"/>
        <v>0</v>
      </c>
      <c r="BJ191" s="17">
        <f t="shared" si="307"/>
        <v>0</v>
      </c>
      <c r="BK191" s="17">
        <f t="shared" si="308"/>
        <v>0</v>
      </c>
      <c r="BL191" s="17">
        <f t="shared" si="309"/>
        <v>0</v>
      </c>
      <c r="BM191" s="17">
        <f t="shared" si="310"/>
        <v>0</v>
      </c>
      <c r="BN191" s="17">
        <f t="shared" si="311"/>
        <v>0</v>
      </c>
      <c r="BO191" s="17">
        <f t="shared" si="312"/>
        <v>0</v>
      </c>
      <c r="BP191" s="17">
        <f t="shared" si="313"/>
        <v>0</v>
      </c>
      <c r="BQ191" s="17">
        <f t="shared" si="314"/>
        <v>0</v>
      </c>
      <c r="BR191" s="17">
        <f t="shared" si="315"/>
        <v>0</v>
      </c>
      <c r="BS191" s="17">
        <f t="shared" si="316"/>
        <v>0</v>
      </c>
      <c r="BT191" s="17">
        <f t="shared" si="317"/>
        <v>0</v>
      </c>
      <c r="BU191" s="17">
        <f t="shared" si="318"/>
        <v>0</v>
      </c>
      <c r="BV191" s="17">
        <f t="shared" si="319"/>
        <v>0</v>
      </c>
      <c r="BW191" s="17">
        <f t="shared" si="320"/>
        <v>0</v>
      </c>
      <c r="BX191" s="17">
        <f t="shared" si="321"/>
        <v>0</v>
      </c>
      <c r="BY191" s="17">
        <f t="shared" si="322"/>
        <v>0</v>
      </c>
      <c r="BZ191" s="17">
        <f t="shared" si="323"/>
        <v>0</v>
      </c>
      <c r="CA191" s="17">
        <f t="shared" si="324"/>
        <v>0</v>
      </c>
      <c r="CB191" s="17">
        <f t="shared" si="325"/>
        <v>0</v>
      </c>
      <c r="CC191" s="17">
        <f t="shared" si="326"/>
        <v>0</v>
      </c>
      <c r="CD191" s="17">
        <f t="shared" si="327"/>
        <v>0</v>
      </c>
      <c r="CE191" s="17">
        <f t="shared" si="328"/>
        <v>0</v>
      </c>
      <c r="CF191" s="17">
        <f t="shared" si="329"/>
        <v>0</v>
      </c>
      <c r="CG191" s="17">
        <f t="shared" si="330"/>
        <v>0</v>
      </c>
      <c r="CH191" s="17">
        <f t="shared" si="331"/>
        <v>0</v>
      </c>
      <c r="CI191" s="17">
        <f t="shared" si="332"/>
        <v>0</v>
      </c>
      <c r="CJ191" s="17">
        <f t="shared" si="333"/>
        <v>0</v>
      </c>
      <c r="CK191" s="17">
        <f t="shared" si="334"/>
        <v>0</v>
      </c>
      <c r="CL191" s="17">
        <f t="shared" si="335"/>
        <v>0</v>
      </c>
      <c r="CM191" s="17">
        <f t="shared" si="336"/>
        <v>0</v>
      </c>
      <c r="CN191" s="17">
        <f t="shared" si="337"/>
        <v>0</v>
      </c>
      <c r="CO191" s="17">
        <f t="shared" si="338"/>
        <v>0</v>
      </c>
      <c r="CP191" s="17">
        <f t="shared" si="339"/>
        <v>0</v>
      </c>
      <c r="CQ191" s="17">
        <f t="shared" si="340"/>
        <v>0</v>
      </c>
      <c r="CR191" s="17">
        <f t="shared" si="341"/>
        <v>0</v>
      </c>
      <c r="CS191" s="17">
        <f t="shared" si="342"/>
        <v>0</v>
      </c>
      <c r="CT191" s="17">
        <f t="shared" si="343"/>
        <v>0</v>
      </c>
      <c r="CU191" s="17">
        <f t="shared" si="344"/>
        <v>0</v>
      </c>
      <c r="CV191" s="17">
        <f t="shared" si="345"/>
        <v>0</v>
      </c>
      <c r="CW191" s="17">
        <f t="shared" si="346"/>
        <v>0</v>
      </c>
      <c r="CX191" s="17">
        <f t="shared" si="347"/>
        <v>0</v>
      </c>
      <c r="CY191" s="17">
        <f t="shared" si="348"/>
        <v>0</v>
      </c>
      <c r="CZ191" s="17">
        <f t="shared" si="349"/>
        <v>0</v>
      </c>
      <c r="DA191" s="17">
        <f t="shared" si="350"/>
        <v>0</v>
      </c>
      <c r="DB191" s="17">
        <f t="shared" si="351"/>
        <v>0</v>
      </c>
      <c r="DC191" s="17">
        <f t="shared" si="352"/>
        <v>0</v>
      </c>
      <c r="DD191" s="17">
        <f t="shared" si="353"/>
        <v>0</v>
      </c>
      <c r="DE191" s="17">
        <f t="shared" si="354"/>
        <v>0</v>
      </c>
      <c r="DF191" s="17">
        <f t="shared" si="355"/>
        <v>0</v>
      </c>
      <c r="DG191" s="17">
        <f t="shared" si="356"/>
        <v>0</v>
      </c>
      <c r="DH191" s="17">
        <f t="shared" si="357"/>
        <v>0</v>
      </c>
      <c r="DI191" s="17">
        <f t="shared" si="358"/>
        <v>0</v>
      </c>
      <c r="DJ191" s="17">
        <f t="shared" si="359"/>
        <v>0</v>
      </c>
      <c r="DK191" s="17">
        <f t="shared" si="360"/>
        <v>0</v>
      </c>
      <c r="DL191" s="17">
        <f t="shared" si="361"/>
        <v>0</v>
      </c>
      <c r="DM191" s="17">
        <f t="shared" si="362"/>
        <v>0</v>
      </c>
      <c r="DN191" s="17">
        <f t="shared" si="363"/>
        <v>0</v>
      </c>
      <c r="DO191" s="17">
        <f t="shared" si="364"/>
        <v>0</v>
      </c>
      <c r="DP191" s="17">
        <f t="shared" si="365"/>
        <v>0</v>
      </c>
      <c r="DQ191" s="17">
        <f t="shared" si="366"/>
        <v>0</v>
      </c>
      <c r="DR191" s="17">
        <f t="shared" si="367"/>
        <v>0</v>
      </c>
      <c r="DS191" s="17">
        <f t="shared" si="368"/>
        <v>0</v>
      </c>
      <c r="DT191" s="17">
        <f t="shared" si="369"/>
        <v>0</v>
      </c>
      <c r="DU191" s="17">
        <f t="shared" si="370"/>
        <v>0</v>
      </c>
      <c r="DV191" s="17">
        <f t="shared" si="371"/>
        <v>0</v>
      </c>
      <c r="DW191" s="17">
        <f t="shared" si="372"/>
        <v>0</v>
      </c>
      <c r="DX191" s="17">
        <f t="shared" si="373"/>
        <v>0</v>
      </c>
      <c r="DY191" s="17">
        <f t="shared" si="374"/>
        <v>0</v>
      </c>
      <c r="DZ191" s="17">
        <f t="shared" si="375"/>
        <v>0</v>
      </c>
      <c r="EA191" s="17">
        <f t="shared" si="376"/>
        <v>0</v>
      </c>
      <c r="EB191" s="17">
        <f t="shared" si="377"/>
        <v>0</v>
      </c>
      <c r="EC191" s="17">
        <f t="shared" si="378"/>
        <v>0</v>
      </c>
      <c r="ED191" s="17">
        <f t="shared" si="379"/>
        <v>0</v>
      </c>
      <c r="EE191" s="17">
        <f t="shared" si="380"/>
        <v>0</v>
      </c>
      <c r="EF191" s="17">
        <f t="shared" si="381"/>
        <v>0</v>
      </c>
      <c r="EG191" s="17">
        <f t="shared" si="382"/>
        <v>0</v>
      </c>
      <c r="EH191" s="17">
        <f t="shared" si="383"/>
        <v>0</v>
      </c>
      <c r="EI191" s="17">
        <f t="shared" si="384"/>
        <v>0</v>
      </c>
      <c r="EJ191" s="17">
        <f t="shared" si="385"/>
        <v>0</v>
      </c>
      <c r="EK191" s="17">
        <f t="shared" si="386"/>
        <v>0</v>
      </c>
      <c r="EL191" s="17">
        <f t="shared" si="387"/>
        <v>0</v>
      </c>
      <c r="EM191" s="17">
        <f t="shared" si="388"/>
        <v>0</v>
      </c>
      <c r="EN191" s="17">
        <f t="shared" si="389"/>
        <v>0</v>
      </c>
      <c r="EO191" s="17">
        <f t="shared" si="390"/>
        <v>0</v>
      </c>
      <c r="EP191" s="17">
        <f t="shared" si="391"/>
        <v>0</v>
      </c>
      <c r="EQ191" s="17">
        <f t="shared" si="392"/>
        <v>0</v>
      </c>
      <c r="ER191" s="17">
        <f t="shared" si="393"/>
        <v>0</v>
      </c>
      <c r="ES191" s="17">
        <f t="shared" si="394"/>
        <v>0</v>
      </c>
      <c r="ET191" s="17">
        <f t="shared" si="395"/>
        <v>0</v>
      </c>
      <c r="EU191" s="17">
        <f t="shared" si="396"/>
        <v>0</v>
      </c>
      <c r="EV191" s="17">
        <f t="shared" si="397"/>
        <v>0</v>
      </c>
      <c r="EW191" s="17">
        <f t="shared" si="398"/>
        <v>0</v>
      </c>
      <c r="EX191" s="17">
        <f t="shared" si="399"/>
        <v>0</v>
      </c>
      <c r="EY191" s="17">
        <f t="shared" si="400"/>
        <v>0</v>
      </c>
      <c r="EZ191" s="17">
        <f t="shared" si="401"/>
        <v>0</v>
      </c>
      <c r="FA191" s="17">
        <f t="shared" si="402"/>
        <v>0</v>
      </c>
      <c r="FB191" s="17">
        <f t="shared" si="403"/>
        <v>0</v>
      </c>
      <c r="FC191" s="17">
        <f t="shared" si="404"/>
        <v>0</v>
      </c>
      <c r="FD191" s="17">
        <f t="shared" si="405"/>
        <v>0</v>
      </c>
    </row>
    <row r="192" spans="1:160" x14ac:dyDescent="0.25">
      <c r="A192">
        <v>186</v>
      </c>
      <c r="X192">
        <f t="shared" si="273"/>
        <v>0</v>
      </c>
      <c r="Y192">
        <f t="shared" si="271"/>
        <v>0</v>
      </c>
      <c r="Z192">
        <f t="shared" si="274"/>
        <v>0</v>
      </c>
      <c r="AA192">
        <f t="shared" si="275"/>
        <v>0</v>
      </c>
      <c r="AB192">
        <f t="shared" si="276"/>
        <v>0</v>
      </c>
      <c r="AC192">
        <f t="shared" si="277"/>
        <v>0</v>
      </c>
      <c r="AD192">
        <f t="shared" si="278"/>
        <v>0</v>
      </c>
      <c r="AE192">
        <f t="shared" si="279"/>
        <v>0</v>
      </c>
      <c r="AF192">
        <f t="shared" si="280"/>
        <v>0</v>
      </c>
      <c r="AG192">
        <f t="shared" si="281"/>
        <v>0</v>
      </c>
      <c r="AH192">
        <f t="shared" si="282"/>
        <v>0</v>
      </c>
      <c r="AI192">
        <f t="shared" si="283"/>
        <v>0</v>
      </c>
      <c r="AJ192">
        <f t="shared" si="284"/>
        <v>0</v>
      </c>
      <c r="AK192">
        <f t="shared" si="285"/>
        <v>0</v>
      </c>
      <c r="AL192">
        <f t="shared" si="272"/>
        <v>0</v>
      </c>
      <c r="AN192" s="17">
        <f t="shared" si="286"/>
        <v>0</v>
      </c>
      <c r="AO192" s="17">
        <f t="shared" si="287"/>
        <v>0</v>
      </c>
      <c r="AP192" s="17">
        <f t="shared" si="288"/>
        <v>0</v>
      </c>
      <c r="AQ192" s="17">
        <f t="shared" si="289"/>
        <v>0</v>
      </c>
      <c r="AR192" s="17">
        <f t="shared" si="290"/>
        <v>0</v>
      </c>
      <c r="AS192" s="17">
        <f t="shared" si="291"/>
        <v>0</v>
      </c>
      <c r="AT192" s="17">
        <f t="shared" si="292"/>
        <v>0</v>
      </c>
      <c r="AU192" s="17">
        <f t="shared" si="293"/>
        <v>0</v>
      </c>
      <c r="AW192" s="17">
        <f t="shared" si="294"/>
        <v>0</v>
      </c>
      <c r="AX192" s="17">
        <f t="shared" si="295"/>
        <v>0</v>
      </c>
      <c r="AY192" s="17">
        <f t="shared" si="296"/>
        <v>0</v>
      </c>
      <c r="AZ192" s="17">
        <f t="shared" si="297"/>
        <v>0</v>
      </c>
      <c r="BA192" s="17">
        <f t="shared" si="298"/>
        <v>0</v>
      </c>
      <c r="BB192" s="17">
        <f t="shared" si="299"/>
        <v>0</v>
      </c>
      <c r="BC192" s="17">
        <f t="shared" si="300"/>
        <v>0</v>
      </c>
      <c r="BD192" s="17">
        <f t="shared" si="301"/>
        <v>0</v>
      </c>
      <c r="BE192" s="17">
        <f t="shared" si="302"/>
        <v>0</v>
      </c>
      <c r="BF192" s="17">
        <f t="shared" si="303"/>
        <v>0</v>
      </c>
      <c r="BG192" s="17">
        <f t="shared" si="304"/>
        <v>0</v>
      </c>
      <c r="BH192" s="17">
        <f t="shared" si="305"/>
        <v>0</v>
      </c>
      <c r="BI192" s="17">
        <f t="shared" si="306"/>
        <v>0</v>
      </c>
      <c r="BJ192" s="17">
        <f t="shared" si="307"/>
        <v>0</v>
      </c>
      <c r="BK192" s="17">
        <f t="shared" si="308"/>
        <v>0</v>
      </c>
      <c r="BL192" s="17">
        <f t="shared" si="309"/>
        <v>0</v>
      </c>
      <c r="BM192" s="17">
        <f t="shared" si="310"/>
        <v>0</v>
      </c>
      <c r="BN192" s="17">
        <f t="shared" si="311"/>
        <v>0</v>
      </c>
      <c r="BO192" s="17">
        <f t="shared" si="312"/>
        <v>0</v>
      </c>
      <c r="BP192" s="17">
        <f t="shared" si="313"/>
        <v>0</v>
      </c>
      <c r="BQ192" s="17">
        <f t="shared" si="314"/>
        <v>0</v>
      </c>
      <c r="BR192" s="17">
        <f t="shared" si="315"/>
        <v>0</v>
      </c>
      <c r="BS192" s="17">
        <f t="shared" si="316"/>
        <v>0</v>
      </c>
      <c r="BT192" s="17">
        <f t="shared" si="317"/>
        <v>0</v>
      </c>
      <c r="BU192" s="17">
        <f t="shared" si="318"/>
        <v>0</v>
      </c>
      <c r="BV192" s="17">
        <f t="shared" si="319"/>
        <v>0</v>
      </c>
      <c r="BW192" s="17">
        <f t="shared" si="320"/>
        <v>0</v>
      </c>
      <c r="BX192" s="17">
        <f t="shared" si="321"/>
        <v>0</v>
      </c>
      <c r="BY192" s="17">
        <f t="shared" si="322"/>
        <v>0</v>
      </c>
      <c r="BZ192" s="17">
        <f t="shared" si="323"/>
        <v>0</v>
      </c>
      <c r="CA192" s="17">
        <f t="shared" si="324"/>
        <v>0</v>
      </c>
      <c r="CB192" s="17">
        <f t="shared" si="325"/>
        <v>0</v>
      </c>
      <c r="CC192" s="17">
        <f t="shared" si="326"/>
        <v>0</v>
      </c>
      <c r="CD192" s="17">
        <f t="shared" si="327"/>
        <v>0</v>
      </c>
      <c r="CE192" s="17">
        <f t="shared" si="328"/>
        <v>0</v>
      </c>
      <c r="CF192" s="17">
        <f t="shared" si="329"/>
        <v>0</v>
      </c>
      <c r="CG192" s="17">
        <f t="shared" si="330"/>
        <v>0</v>
      </c>
      <c r="CH192" s="17">
        <f t="shared" si="331"/>
        <v>0</v>
      </c>
      <c r="CI192" s="17">
        <f t="shared" si="332"/>
        <v>0</v>
      </c>
      <c r="CJ192" s="17">
        <f t="shared" si="333"/>
        <v>0</v>
      </c>
      <c r="CK192" s="17">
        <f t="shared" si="334"/>
        <v>0</v>
      </c>
      <c r="CL192" s="17">
        <f t="shared" si="335"/>
        <v>0</v>
      </c>
      <c r="CM192" s="17">
        <f t="shared" si="336"/>
        <v>0</v>
      </c>
      <c r="CN192" s="17">
        <f t="shared" si="337"/>
        <v>0</v>
      </c>
      <c r="CO192" s="17">
        <f t="shared" si="338"/>
        <v>0</v>
      </c>
      <c r="CP192" s="17">
        <f t="shared" si="339"/>
        <v>0</v>
      </c>
      <c r="CQ192" s="17">
        <f t="shared" si="340"/>
        <v>0</v>
      </c>
      <c r="CR192" s="17">
        <f t="shared" si="341"/>
        <v>0</v>
      </c>
      <c r="CS192" s="17">
        <f t="shared" si="342"/>
        <v>0</v>
      </c>
      <c r="CT192" s="17">
        <f t="shared" si="343"/>
        <v>0</v>
      </c>
      <c r="CU192" s="17">
        <f t="shared" si="344"/>
        <v>0</v>
      </c>
      <c r="CV192" s="17">
        <f t="shared" si="345"/>
        <v>0</v>
      </c>
      <c r="CW192" s="17">
        <f t="shared" si="346"/>
        <v>0</v>
      </c>
      <c r="CX192" s="17">
        <f t="shared" si="347"/>
        <v>0</v>
      </c>
      <c r="CY192" s="17">
        <f t="shared" si="348"/>
        <v>0</v>
      </c>
      <c r="CZ192" s="17">
        <f t="shared" si="349"/>
        <v>0</v>
      </c>
      <c r="DA192" s="17">
        <f t="shared" si="350"/>
        <v>0</v>
      </c>
      <c r="DB192" s="17">
        <f t="shared" si="351"/>
        <v>0</v>
      </c>
      <c r="DC192" s="17">
        <f t="shared" si="352"/>
        <v>0</v>
      </c>
      <c r="DD192" s="17">
        <f t="shared" si="353"/>
        <v>0</v>
      </c>
      <c r="DE192" s="17">
        <f t="shared" si="354"/>
        <v>0</v>
      </c>
      <c r="DF192" s="17">
        <f t="shared" si="355"/>
        <v>0</v>
      </c>
      <c r="DG192" s="17">
        <f t="shared" si="356"/>
        <v>0</v>
      </c>
      <c r="DH192" s="17">
        <f t="shared" si="357"/>
        <v>0</v>
      </c>
      <c r="DI192" s="17">
        <f t="shared" si="358"/>
        <v>0</v>
      </c>
      <c r="DJ192" s="17">
        <f t="shared" si="359"/>
        <v>0</v>
      </c>
      <c r="DK192" s="17">
        <f t="shared" si="360"/>
        <v>0</v>
      </c>
      <c r="DL192" s="17">
        <f t="shared" si="361"/>
        <v>0</v>
      </c>
      <c r="DM192" s="17">
        <f t="shared" si="362"/>
        <v>0</v>
      </c>
      <c r="DN192" s="17">
        <f t="shared" si="363"/>
        <v>0</v>
      </c>
      <c r="DO192" s="17">
        <f t="shared" si="364"/>
        <v>0</v>
      </c>
      <c r="DP192" s="17">
        <f t="shared" si="365"/>
        <v>0</v>
      </c>
      <c r="DQ192" s="17">
        <f t="shared" si="366"/>
        <v>0</v>
      </c>
      <c r="DR192" s="17">
        <f t="shared" si="367"/>
        <v>0</v>
      </c>
      <c r="DS192" s="17">
        <f t="shared" si="368"/>
        <v>0</v>
      </c>
      <c r="DT192" s="17">
        <f t="shared" si="369"/>
        <v>0</v>
      </c>
      <c r="DU192" s="17">
        <f t="shared" si="370"/>
        <v>0</v>
      </c>
      <c r="DV192" s="17">
        <f t="shared" si="371"/>
        <v>0</v>
      </c>
      <c r="DW192" s="17">
        <f t="shared" si="372"/>
        <v>0</v>
      </c>
      <c r="DX192" s="17">
        <f t="shared" si="373"/>
        <v>0</v>
      </c>
      <c r="DY192" s="17">
        <f t="shared" si="374"/>
        <v>0</v>
      </c>
      <c r="DZ192" s="17">
        <f t="shared" si="375"/>
        <v>0</v>
      </c>
      <c r="EA192" s="17">
        <f t="shared" si="376"/>
        <v>0</v>
      </c>
      <c r="EB192" s="17">
        <f t="shared" si="377"/>
        <v>0</v>
      </c>
      <c r="EC192" s="17">
        <f t="shared" si="378"/>
        <v>0</v>
      </c>
      <c r="ED192" s="17">
        <f t="shared" si="379"/>
        <v>0</v>
      </c>
      <c r="EE192" s="17">
        <f t="shared" si="380"/>
        <v>0</v>
      </c>
      <c r="EF192" s="17">
        <f t="shared" si="381"/>
        <v>0</v>
      </c>
      <c r="EG192" s="17">
        <f t="shared" si="382"/>
        <v>0</v>
      </c>
      <c r="EH192" s="17">
        <f t="shared" si="383"/>
        <v>0</v>
      </c>
      <c r="EI192" s="17">
        <f t="shared" si="384"/>
        <v>0</v>
      </c>
      <c r="EJ192" s="17">
        <f t="shared" si="385"/>
        <v>0</v>
      </c>
      <c r="EK192" s="17">
        <f t="shared" si="386"/>
        <v>0</v>
      </c>
      <c r="EL192" s="17">
        <f t="shared" si="387"/>
        <v>0</v>
      </c>
      <c r="EM192" s="17">
        <f t="shared" si="388"/>
        <v>0</v>
      </c>
      <c r="EN192" s="17">
        <f t="shared" si="389"/>
        <v>0</v>
      </c>
      <c r="EO192" s="17">
        <f t="shared" si="390"/>
        <v>0</v>
      </c>
      <c r="EP192" s="17">
        <f t="shared" si="391"/>
        <v>0</v>
      </c>
      <c r="EQ192" s="17">
        <f t="shared" si="392"/>
        <v>0</v>
      </c>
      <c r="ER192" s="17">
        <f t="shared" si="393"/>
        <v>0</v>
      </c>
      <c r="ES192" s="17">
        <f t="shared" si="394"/>
        <v>0</v>
      </c>
      <c r="ET192" s="17">
        <f t="shared" si="395"/>
        <v>0</v>
      </c>
      <c r="EU192" s="17">
        <f t="shared" si="396"/>
        <v>0</v>
      </c>
      <c r="EV192" s="17">
        <f t="shared" si="397"/>
        <v>0</v>
      </c>
      <c r="EW192" s="17">
        <f t="shared" si="398"/>
        <v>0</v>
      </c>
      <c r="EX192" s="17">
        <f t="shared" si="399"/>
        <v>0</v>
      </c>
      <c r="EY192" s="17">
        <f t="shared" si="400"/>
        <v>0</v>
      </c>
      <c r="EZ192" s="17">
        <f t="shared" si="401"/>
        <v>0</v>
      </c>
      <c r="FA192" s="17">
        <f t="shared" si="402"/>
        <v>0</v>
      </c>
      <c r="FB192" s="17">
        <f t="shared" si="403"/>
        <v>0</v>
      </c>
      <c r="FC192" s="17">
        <f t="shared" si="404"/>
        <v>0</v>
      </c>
      <c r="FD192" s="17">
        <f t="shared" si="405"/>
        <v>0</v>
      </c>
    </row>
    <row r="193" spans="1:160" x14ac:dyDescent="0.25">
      <c r="A193">
        <v>187</v>
      </c>
      <c r="X193">
        <f t="shared" si="273"/>
        <v>0</v>
      </c>
      <c r="Y193">
        <f t="shared" si="271"/>
        <v>0</v>
      </c>
      <c r="Z193">
        <f t="shared" si="274"/>
        <v>0</v>
      </c>
      <c r="AA193">
        <f t="shared" si="275"/>
        <v>0</v>
      </c>
      <c r="AB193">
        <f t="shared" si="276"/>
        <v>0</v>
      </c>
      <c r="AC193">
        <f t="shared" si="277"/>
        <v>0</v>
      </c>
      <c r="AD193">
        <f t="shared" si="278"/>
        <v>0</v>
      </c>
      <c r="AE193">
        <f t="shared" si="279"/>
        <v>0</v>
      </c>
      <c r="AF193">
        <f t="shared" si="280"/>
        <v>0</v>
      </c>
      <c r="AG193">
        <f t="shared" si="281"/>
        <v>0</v>
      </c>
      <c r="AH193">
        <f t="shared" si="282"/>
        <v>0</v>
      </c>
      <c r="AI193">
        <f t="shared" si="283"/>
        <v>0</v>
      </c>
      <c r="AJ193">
        <f t="shared" si="284"/>
        <v>0</v>
      </c>
      <c r="AK193">
        <f t="shared" si="285"/>
        <v>0</v>
      </c>
      <c r="AL193">
        <f t="shared" si="272"/>
        <v>0</v>
      </c>
      <c r="AN193" s="17">
        <f t="shared" si="286"/>
        <v>0</v>
      </c>
      <c r="AO193" s="17">
        <f t="shared" si="287"/>
        <v>0</v>
      </c>
      <c r="AP193" s="17">
        <f t="shared" si="288"/>
        <v>0</v>
      </c>
      <c r="AQ193" s="17">
        <f t="shared" si="289"/>
        <v>0</v>
      </c>
      <c r="AR193" s="17">
        <f t="shared" si="290"/>
        <v>0</v>
      </c>
      <c r="AS193" s="17">
        <f t="shared" si="291"/>
        <v>0</v>
      </c>
      <c r="AT193" s="17">
        <f t="shared" si="292"/>
        <v>0</v>
      </c>
      <c r="AU193" s="17">
        <f t="shared" si="293"/>
        <v>0</v>
      </c>
      <c r="AW193" s="17">
        <f t="shared" si="294"/>
        <v>0</v>
      </c>
      <c r="AX193" s="17">
        <f t="shared" si="295"/>
        <v>0</v>
      </c>
      <c r="AY193" s="17">
        <f t="shared" si="296"/>
        <v>0</v>
      </c>
      <c r="AZ193" s="17">
        <f t="shared" si="297"/>
        <v>0</v>
      </c>
      <c r="BA193" s="17">
        <f t="shared" si="298"/>
        <v>0</v>
      </c>
      <c r="BB193" s="17">
        <f t="shared" si="299"/>
        <v>0</v>
      </c>
      <c r="BC193" s="17">
        <f t="shared" si="300"/>
        <v>0</v>
      </c>
      <c r="BD193" s="17">
        <f t="shared" si="301"/>
        <v>0</v>
      </c>
      <c r="BE193" s="17">
        <f t="shared" si="302"/>
        <v>0</v>
      </c>
      <c r="BF193" s="17">
        <f t="shared" si="303"/>
        <v>0</v>
      </c>
      <c r="BG193" s="17">
        <f t="shared" si="304"/>
        <v>0</v>
      </c>
      <c r="BH193" s="17">
        <f t="shared" si="305"/>
        <v>0</v>
      </c>
      <c r="BI193" s="17">
        <f t="shared" si="306"/>
        <v>0</v>
      </c>
      <c r="BJ193" s="17">
        <f t="shared" si="307"/>
        <v>0</v>
      </c>
      <c r="BK193" s="17">
        <f t="shared" si="308"/>
        <v>0</v>
      </c>
      <c r="BL193" s="17">
        <f t="shared" si="309"/>
        <v>0</v>
      </c>
      <c r="BM193" s="17">
        <f t="shared" si="310"/>
        <v>0</v>
      </c>
      <c r="BN193" s="17">
        <f t="shared" si="311"/>
        <v>0</v>
      </c>
      <c r="BO193" s="17">
        <f t="shared" si="312"/>
        <v>0</v>
      </c>
      <c r="BP193" s="17">
        <f t="shared" si="313"/>
        <v>0</v>
      </c>
      <c r="BQ193" s="17">
        <f t="shared" si="314"/>
        <v>0</v>
      </c>
      <c r="BR193" s="17">
        <f t="shared" si="315"/>
        <v>0</v>
      </c>
      <c r="BS193" s="17">
        <f t="shared" si="316"/>
        <v>0</v>
      </c>
      <c r="BT193" s="17">
        <f t="shared" si="317"/>
        <v>0</v>
      </c>
      <c r="BU193" s="17">
        <f t="shared" si="318"/>
        <v>0</v>
      </c>
      <c r="BV193" s="17">
        <f t="shared" si="319"/>
        <v>0</v>
      </c>
      <c r="BW193" s="17">
        <f t="shared" si="320"/>
        <v>0</v>
      </c>
      <c r="BX193" s="17">
        <f t="shared" si="321"/>
        <v>0</v>
      </c>
      <c r="BY193" s="17">
        <f t="shared" si="322"/>
        <v>0</v>
      </c>
      <c r="BZ193" s="17">
        <f t="shared" si="323"/>
        <v>0</v>
      </c>
      <c r="CA193" s="17">
        <f t="shared" si="324"/>
        <v>0</v>
      </c>
      <c r="CB193" s="17">
        <f t="shared" si="325"/>
        <v>0</v>
      </c>
      <c r="CC193" s="17">
        <f t="shared" si="326"/>
        <v>0</v>
      </c>
      <c r="CD193" s="17">
        <f t="shared" si="327"/>
        <v>0</v>
      </c>
      <c r="CE193" s="17">
        <f t="shared" si="328"/>
        <v>0</v>
      </c>
      <c r="CF193" s="17">
        <f t="shared" si="329"/>
        <v>0</v>
      </c>
      <c r="CG193" s="17">
        <f t="shared" si="330"/>
        <v>0</v>
      </c>
      <c r="CH193" s="17">
        <f t="shared" si="331"/>
        <v>0</v>
      </c>
      <c r="CI193" s="17">
        <f t="shared" si="332"/>
        <v>0</v>
      </c>
      <c r="CJ193" s="17">
        <f t="shared" si="333"/>
        <v>0</v>
      </c>
      <c r="CK193" s="17">
        <f t="shared" si="334"/>
        <v>0</v>
      </c>
      <c r="CL193" s="17">
        <f t="shared" si="335"/>
        <v>0</v>
      </c>
      <c r="CM193" s="17">
        <f t="shared" si="336"/>
        <v>0</v>
      </c>
      <c r="CN193" s="17">
        <f t="shared" si="337"/>
        <v>0</v>
      </c>
      <c r="CO193" s="17">
        <f t="shared" si="338"/>
        <v>0</v>
      </c>
      <c r="CP193" s="17">
        <f t="shared" si="339"/>
        <v>0</v>
      </c>
      <c r="CQ193" s="17">
        <f t="shared" si="340"/>
        <v>0</v>
      </c>
      <c r="CR193" s="17">
        <f t="shared" si="341"/>
        <v>0</v>
      </c>
      <c r="CS193" s="17">
        <f t="shared" si="342"/>
        <v>0</v>
      </c>
      <c r="CT193" s="17">
        <f t="shared" si="343"/>
        <v>0</v>
      </c>
      <c r="CU193" s="17">
        <f t="shared" si="344"/>
        <v>0</v>
      </c>
      <c r="CV193" s="17">
        <f t="shared" si="345"/>
        <v>0</v>
      </c>
      <c r="CW193" s="17">
        <f t="shared" si="346"/>
        <v>0</v>
      </c>
      <c r="CX193" s="17">
        <f t="shared" si="347"/>
        <v>0</v>
      </c>
      <c r="CY193" s="17">
        <f t="shared" si="348"/>
        <v>0</v>
      </c>
      <c r="CZ193" s="17">
        <f t="shared" si="349"/>
        <v>0</v>
      </c>
      <c r="DA193" s="17">
        <f t="shared" si="350"/>
        <v>0</v>
      </c>
      <c r="DB193" s="17">
        <f t="shared" si="351"/>
        <v>0</v>
      </c>
      <c r="DC193" s="17">
        <f t="shared" si="352"/>
        <v>0</v>
      </c>
      <c r="DD193" s="17">
        <f t="shared" si="353"/>
        <v>0</v>
      </c>
      <c r="DE193" s="17">
        <f t="shared" si="354"/>
        <v>0</v>
      </c>
      <c r="DF193" s="17">
        <f t="shared" si="355"/>
        <v>0</v>
      </c>
      <c r="DG193" s="17">
        <f t="shared" si="356"/>
        <v>0</v>
      </c>
      <c r="DH193" s="17">
        <f t="shared" si="357"/>
        <v>0</v>
      </c>
      <c r="DI193" s="17">
        <f t="shared" si="358"/>
        <v>0</v>
      </c>
      <c r="DJ193" s="17">
        <f t="shared" si="359"/>
        <v>0</v>
      </c>
      <c r="DK193" s="17">
        <f t="shared" si="360"/>
        <v>0</v>
      </c>
      <c r="DL193" s="17">
        <f t="shared" si="361"/>
        <v>0</v>
      </c>
      <c r="DM193" s="17">
        <f t="shared" si="362"/>
        <v>0</v>
      </c>
      <c r="DN193" s="17">
        <f t="shared" si="363"/>
        <v>0</v>
      </c>
      <c r="DO193" s="17">
        <f t="shared" si="364"/>
        <v>0</v>
      </c>
      <c r="DP193" s="17">
        <f t="shared" si="365"/>
        <v>0</v>
      </c>
      <c r="DQ193" s="17">
        <f t="shared" si="366"/>
        <v>0</v>
      </c>
      <c r="DR193" s="17">
        <f t="shared" si="367"/>
        <v>0</v>
      </c>
      <c r="DS193" s="17">
        <f t="shared" si="368"/>
        <v>0</v>
      </c>
      <c r="DT193" s="17">
        <f t="shared" si="369"/>
        <v>0</v>
      </c>
      <c r="DU193" s="17">
        <f t="shared" si="370"/>
        <v>0</v>
      </c>
      <c r="DV193" s="17">
        <f t="shared" si="371"/>
        <v>0</v>
      </c>
      <c r="DW193" s="17">
        <f t="shared" si="372"/>
        <v>0</v>
      </c>
      <c r="DX193" s="17">
        <f t="shared" si="373"/>
        <v>0</v>
      </c>
      <c r="DY193" s="17">
        <f t="shared" si="374"/>
        <v>0</v>
      </c>
      <c r="DZ193" s="17">
        <f t="shared" si="375"/>
        <v>0</v>
      </c>
      <c r="EA193" s="17">
        <f t="shared" si="376"/>
        <v>0</v>
      </c>
      <c r="EB193" s="17">
        <f t="shared" si="377"/>
        <v>0</v>
      </c>
      <c r="EC193" s="17">
        <f t="shared" si="378"/>
        <v>0</v>
      </c>
      <c r="ED193" s="17">
        <f t="shared" si="379"/>
        <v>0</v>
      </c>
      <c r="EE193" s="17">
        <f t="shared" si="380"/>
        <v>0</v>
      </c>
      <c r="EF193" s="17">
        <f t="shared" si="381"/>
        <v>0</v>
      </c>
      <c r="EG193" s="17">
        <f t="shared" si="382"/>
        <v>0</v>
      </c>
      <c r="EH193" s="17">
        <f t="shared" si="383"/>
        <v>0</v>
      </c>
      <c r="EI193" s="17">
        <f t="shared" si="384"/>
        <v>0</v>
      </c>
      <c r="EJ193" s="17">
        <f t="shared" si="385"/>
        <v>0</v>
      </c>
      <c r="EK193" s="17">
        <f t="shared" si="386"/>
        <v>0</v>
      </c>
      <c r="EL193" s="17">
        <f t="shared" si="387"/>
        <v>0</v>
      </c>
      <c r="EM193" s="17">
        <f t="shared" si="388"/>
        <v>0</v>
      </c>
      <c r="EN193" s="17">
        <f t="shared" si="389"/>
        <v>0</v>
      </c>
      <c r="EO193" s="17">
        <f t="shared" si="390"/>
        <v>0</v>
      </c>
      <c r="EP193" s="17">
        <f t="shared" si="391"/>
        <v>0</v>
      </c>
      <c r="EQ193" s="17">
        <f t="shared" si="392"/>
        <v>0</v>
      </c>
      <c r="ER193" s="17">
        <f t="shared" si="393"/>
        <v>0</v>
      </c>
      <c r="ES193" s="17">
        <f t="shared" si="394"/>
        <v>0</v>
      </c>
      <c r="ET193" s="17">
        <f t="shared" si="395"/>
        <v>0</v>
      </c>
      <c r="EU193" s="17">
        <f t="shared" si="396"/>
        <v>0</v>
      </c>
      <c r="EV193" s="17">
        <f t="shared" si="397"/>
        <v>0</v>
      </c>
      <c r="EW193" s="17">
        <f t="shared" si="398"/>
        <v>0</v>
      </c>
      <c r="EX193" s="17">
        <f t="shared" si="399"/>
        <v>0</v>
      </c>
      <c r="EY193" s="17">
        <f t="shared" si="400"/>
        <v>0</v>
      </c>
      <c r="EZ193" s="17">
        <f t="shared" si="401"/>
        <v>0</v>
      </c>
      <c r="FA193" s="17">
        <f t="shared" si="402"/>
        <v>0</v>
      </c>
      <c r="FB193" s="17">
        <f t="shared" si="403"/>
        <v>0</v>
      </c>
      <c r="FC193" s="17">
        <f t="shared" si="404"/>
        <v>0</v>
      </c>
      <c r="FD193" s="17">
        <f t="shared" si="405"/>
        <v>0</v>
      </c>
    </row>
    <row r="194" spans="1:160" x14ac:dyDescent="0.25">
      <c r="A194">
        <v>188</v>
      </c>
      <c r="X194">
        <f t="shared" si="273"/>
        <v>0</v>
      </c>
      <c r="Y194">
        <f t="shared" si="271"/>
        <v>0</v>
      </c>
      <c r="Z194">
        <f t="shared" si="274"/>
        <v>0</v>
      </c>
      <c r="AA194">
        <f t="shared" si="275"/>
        <v>0</v>
      </c>
      <c r="AB194">
        <f t="shared" si="276"/>
        <v>0</v>
      </c>
      <c r="AC194">
        <f t="shared" si="277"/>
        <v>0</v>
      </c>
      <c r="AD194">
        <f t="shared" si="278"/>
        <v>0</v>
      </c>
      <c r="AE194">
        <f t="shared" si="279"/>
        <v>0</v>
      </c>
      <c r="AF194">
        <f t="shared" si="280"/>
        <v>0</v>
      </c>
      <c r="AG194">
        <f t="shared" si="281"/>
        <v>0</v>
      </c>
      <c r="AH194">
        <f t="shared" si="282"/>
        <v>0</v>
      </c>
      <c r="AI194">
        <f t="shared" si="283"/>
        <v>0</v>
      </c>
      <c r="AJ194">
        <f t="shared" si="284"/>
        <v>0</v>
      </c>
      <c r="AK194">
        <f t="shared" si="285"/>
        <v>0</v>
      </c>
      <c r="AL194">
        <f t="shared" si="272"/>
        <v>0</v>
      </c>
      <c r="AN194" s="17">
        <f t="shared" si="286"/>
        <v>0</v>
      </c>
      <c r="AO194" s="17">
        <f t="shared" si="287"/>
        <v>0</v>
      </c>
      <c r="AP194" s="17">
        <f t="shared" si="288"/>
        <v>0</v>
      </c>
      <c r="AQ194" s="17">
        <f t="shared" si="289"/>
        <v>0</v>
      </c>
      <c r="AR194" s="17">
        <f t="shared" si="290"/>
        <v>0</v>
      </c>
      <c r="AS194" s="17">
        <f t="shared" si="291"/>
        <v>0</v>
      </c>
      <c r="AT194" s="17">
        <f t="shared" si="292"/>
        <v>0</v>
      </c>
      <c r="AU194" s="17">
        <f t="shared" si="293"/>
        <v>0</v>
      </c>
      <c r="AW194" s="17">
        <f t="shared" si="294"/>
        <v>0</v>
      </c>
      <c r="AX194" s="17">
        <f t="shared" si="295"/>
        <v>0</v>
      </c>
      <c r="AY194" s="17">
        <f t="shared" si="296"/>
        <v>0</v>
      </c>
      <c r="AZ194" s="17">
        <f t="shared" si="297"/>
        <v>0</v>
      </c>
      <c r="BA194" s="17">
        <f t="shared" si="298"/>
        <v>0</v>
      </c>
      <c r="BB194" s="17">
        <f t="shared" si="299"/>
        <v>0</v>
      </c>
      <c r="BC194" s="17">
        <f t="shared" si="300"/>
        <v>0</v>
      </c>
      <c r="BD194" s="17">
        <f t="shared" si="301"/>
        <v>0</v>
      </c>
      <c r="BE194" s="17">
        <f t="shared" si="302"/>
        <v>0</v>
      </c>
      <c r="BF194" s="17">
        <f t="shared" si="303"/>
        <v>0</v>
      </c>
      <c r="BG194" s="17">
        <f t="shared" si="304"/>
        <v>0</v>
      </c>
      <c r="BH194" s="17">
        <f t="shared" si="305"/>
        <v>0</v>
      </c>
      <c r="BI194" s="17">
        <f t="shared" si="306"/>
        <v>0</v>
      </c>
      <c r="BJ194" s="17">
        <f t="shared" si="307"/>
        <v>0</v>
      </c>
      <c r="BK194" s="17">
        <f t="shared" si="308"/>
        <v>0</v>
      </c>
      <c r="BL194" s="17">
        <f t="shared" si="309"/>
        <v>0</v>
      </c>
      <c r="BM194" s="17">
        <f t="shared" si="310"/>
        <v>0</v>
      </c>
      <c r="BN194" s="17">
        <f t="shared" si="311"/>
        <v>0</v>
      </c>
      <c r="BO194" s="17">
        <f t="shared" si="312"/>
        <v>0</v>
      </c>
      <c r="BP194" s="17">
        <f t="shared" si="313"/>
        <v>0</v>
      </c>
      <c r="BQ194" s="17">
        <f t="shared" si="314"/>
        <v>0</v>
      </c>
      <c r="BR194" s="17">
        <f t="shared" si="315"/>
        <v>0</v>
      </c>
      <c r="BS194" s="17">
        <f t="shared" si="316"/>
        <v>0</v>
      </c>
      <c r="BT194" s="17">
        <f t="shared" si="317"/>
        <v>0</v>
      </c>
      <c r="BU194" s="17">
        <f t="shared" si="318"/>
        <v>0</v>
      </c>
      <c r="BV194" s="17">
        <f t="shared" si="319"/>
        <v>0</v>
      </c>
      <c r="BW194" s="17">
        <f t="shared" si="320"/>
        <v>0</v>
      </c>
      <c r="BX194" s="17">
        <f t="shared" si="321"/>
        <v>0</v>
      </c>
      <c r="BY194" s="17">
        <f t="shared" si="322"/>
        <v>0</v>
      </c>
      <c r="BZ194" s="17">
        <f t="shared" si="323"/>
        <v>0</v>
      </c>
      <c r="CA194" s="17">
        <f t="shared" si="324"/>
        <v>0</v>
      </c>
      <c r="CB194" s="17">
        <f t="shared" si="325"/>
        <v>0</v>
      </c>
      <c r="CC194" s="17">
        <f t="shared" si="326"/>
        <v>0</v>
      </c>
      <c r="CD194" s="17">
        <f t="shared" si="327"/>
        <v>0</v>
      </c>
      <c r="CE194" s="17">
        <f t="shared" si="328"/>
        <v>0</v>
      </c>
      <c r="CF194" s="17">
        <f t="shared" si="329"/>
        <v>0</v>
      </c>
      <c r="CG194" s="17">
        <f t="shared" si="330"/>
        <v>0</v>
      </c>
      <c r="CH194" s="17">
        <f t="shared" si="331"/>
        <v>0</v>
      </c>
      <c r="CI194" s="17">
        <f t="shared" si="332"/>
        <v>0</v>
      </c>
      <c r="CJ194" s="17">
        <f t="shared" si="333"/>
        <v>0</v>
      </c>
      <c r="CK194" s="17">
        <f t="shared" si="334"/>
        <v>0</v>
      </c>
      <c r="CL194" s="17">
        <f t="shared" si="335"/>
        <v>0</v>
      </c>
      <c r="CM194" s="17">
        <f t="shared" si="336"/>
        <v>0</v>
      </c>
      <c r="CN194" s="17">
        <f t="shared" si="337"/>
        <v>0</v>
      </c>
      <c r="CO194" s="17">
        <f t="shared" si="338"/>
        <v>0</v>
      </c>
      <c r="CP194" s="17">
        <f t="shared" si="339"/>
        <v>0</v>
      </c>
      <c r="CQ194" s="17">
        <f t="shared" si="340"/>
        <v>0</v>
      </c>
      <c r="CR194" s="17">
        <f t="shared" si="341"/>
        <v>0</v>
      </c>
      <c r="CS194" s="17">
        <f t="shared" si="342"/>
        <v>0</v>
      </c>
      <c r="CT194" s="17">
        <f t="shared" si="343"/>
        <v>0</v>
      </c>
      <c r="CU194" s="17">
        <f t="shared" si="344"/>
        <v>0</v>
      </c>
      <c r="CV194" s="17">
        <f t="shared" si="345"/>
        <v>0</v>
      </c>
      <c r="CW194" s="17">
        <f t="shared" si="346"/>
        <v>0</v>
      </c>
      <c r="CX194" s="17">
        <f t="shared" si="347"/>
        <v>0</v>
      </c>
      <c r="CY194" s="17">
        <f t="shared" si="348"/>
        <v>0</v>
      </c>
      <c r="CZ194" s="17">
        <f t="shared" si="349"/>
        <v>0</v>
      </c>
      <c r="DA194" s="17">
        <f t="shared" si="350"/>
        <v>0</v>
      </c>
      <c r="DB194" s="17">
        <f t="shared" si="351"/>
        <v>0</v>
      </c>
      <c r="DC194" s="17">
        <f t="shared" si="352"/>
        <v>0</v>
      </c>
      <c r="DD194" s="17">
        <f t="shared" si="353"/>
        <v>0</v>
      </c>
      <c r="DE194" s="17">
        <f t="shared" si="354"/>
        <v>0</v>
      </c>
      <c r="DF194" s="17">
        <f t="shared" si="355"/>
        <v>0</v>
      </c>
      <c r="DG194" s="17">
        <f t="shared" si="356"/>
        <v>0</v>
      </c>
      <c r="DH194" s="17">
        <f t="shared" si="357"/>
        <v>0</v>
      </c>
      <c r="DI194" s="17">
        <f t="shared" si="358"/>
        <v>0</v>
      </c>
      <c r="DJ194" s="17">
        <f t="shared" si="359"/>
        <v>0</v>
      </c>
      <c r="DK194" s="17">
        <f t="shared" si="360"/>
        <v>0</v>
      </c>
      <c r="DL194" s="17">
        <f t="shared" si="361"/>
        <v>0</v>
      </c>
      <c r="DM194" s="17">
        <f t="shared" si="362"/>
        <v>0</v>
      </c>
      <c r="DN194" s="17">
        <f t="shared" si="363"/>
        <v>0</v>
      </c>
      <c r="DO194" s="17">
        <f t="shared" si="364"/>
        <v>0</v>
      </c>
      <c r="DP194" s="17">
        <f t="shared" si="365"/>
        <v>0</v>
      </c>
      <c r="DQ194" s="17">
        <f t="shared" si="366"/>
        <v>0</v>
      </c>
      <c r="DR194" s="17">
        <f t="shared" si="367"/>
        <v>0</v>
      </c>
      <c r="DS194" s="17">
        <f t="shared" si="368"/>
        <v>0</v>
      </c>
      <c r="DT194" s="17">
        <f t="shared" si="369"/>
        <v>0</v>
      </c>
      <c r="DU194" s="17">
        <f t="shared" si="370"/>
        <v>0</v>
      </c>
      <c r="DV194" s="17">
        <f t="shared" si="371"/>
        <v>0</v>
      </c>
      <c r="DW194" s="17">
        <f t="shared" si="372"/>
        <v>0</v>
      </c>
      <c r="DX194" s="17">
        <f t="shared" si="373"/>
        <v>0</v>
      </c>
      <c r="DY194" s="17">
        <f t="shared" si="374"/>
        <v>0</v>
      </c>
      <c r="DZ194" s="17">
        <f t="shared" si="375"/>
        <v>0</v>
      </c>
      <c r="EA194" s="17">
        <f t="shared" si="376"/>
        <v>0</v>
      </c>
      <c r="EB194" s="17">
        <f t="shared" si="377"/>
        <v>0</v>
      </c>
      <c r="EC194" s="17">
        <f t="shared" si="378"/>
        <v>0</v>
      </c>
      <c r="ED194" s="17">
        <f t="shared" si="379"/>
        <v>0</v>
      </c>
      <c r="EE194" s="17">
        <f t="shared" si="380"/>
        <v>0</v>
      </c>
      <c r="EF194" s="17">
        <f t="shared" si="381"/>
        <v>0</v>
      </c>
      <c r="EG194" s="17">
        <f t="shared" si="382"/>
        <v>0</v>
      </c>
      <c r="EH194" s="17">
        <f t="shared" si="383"/>
        <v>0</v>
      </c>
      <c r="EI194" s="17">
        <f t="shared" si="384"/>
        <v>0</v>
      </c>
      <c r="EJ194" s="17">
        <f t="shared" si="385"/>
        <v>0</v>
      </c>
      <c r="EK194" s="17">
        <f t="shared" si="386"/>
        <v>0</v>
      </c>
      <c r="EL194" s="17">
        <f t="shared" si="387"/>
        <v>0</v>
      </c>
      <c r="EM194" s="17">
        <f t="shared" si="388"/>
        <v>0</v>
      </c>
      <c r="EN194" s="17">
        <f t="shared" si="389"/>
        <v>0</v>
      </c>
      <c r="EO194" s="17">
        <f t="shared" si="390"/>
        <v>0</v>
      </c>
      <c r="EP194" s="17">
        <f t="shared" si="391"/>
        <v>0</v>
      </c>
      <c r="EQ194" s="17">
        <f t="shared" si="392"/>
        <v>0</v>
      </c>
      <c r="ER194" s="17">
        <f t="shared" si="393"/>
        <v>0</v>
      </c>
      <c r="ES194" s="17">
        <f t="shared" si="394"/>
        <v>0</v>
      </c>
      <c r="ET194" s="17">
        <f t="shared" si="395"/>
        <v>0</v>
      </c>
      <c r="EU194" s="17">
        <f t="shared" si="396"/>
        <v>0</v>
      </c>
      <c r="EV194" s="17">
        <f t="shared" si="397"/>
        <v>0</v>
      </c>
      <c r="EW194" s="17">
        <f t="shared" si="398"/>
        <v>0</v>
      </c>
      <c r="EX194" s="17">
        <f t="shared" si="399"/>
        <v>0</v>
      </c>
      <c r="EY194" s="17">
        <f t="shared" si="400"/>
        <v>0</v>
      </c>
      <c r="EZ194" s="17">
        <f t="shared" si="401"/>
        <v>0</v>
      </c>
      <c r="FA194" s="17">
        <f t="shared" si="402"/>
        <v>0</v>
      </c>
      <c r="FB194" s="17">
        <f t="shared" si="403"/>
        <v>0</v>
      </c>
      <c r="FC194" s="17">
        <f t="shared" si="404"/>
        <v>0</v>
      </c>
      <c r="FD194" s="17">
        <f t="shared" si="405"/>
        <v>0</v>
      </c>
    </row>
    <row r="195" spans="1:160" x14ac:dyDescent="0.25">
      <c r="A195">
        <v>189</v>
      </c>
      <c r="X195">
        <f t="shared" si="273"/>
        <v>0</v>
      </c>
      <c r="Y195">
        <f t="shared" si="271"/>
        <v>0</v>
      </c>
      <c r="Z195">
        <f t="shared" si="274"/>
        <v>0</v>
      </c>
      <c r="AA195">
        <f t="shared" si="275"/>
        <v>0</v>
      </c>
      <c r="AB195">
        <f t="shared" si="276"/>
        <v>0</v>
      </c>
      <c r="AC195">
        <f t="shared" si="277"/>
        <v>0</v>
      </c>
      <c r="AD195">
        <f t="shared" si="278"/>
        <v>0</v>
      </c>
      <c r="AE195">
        <f t="shared" si="279"/>
        <v>0</v>
      </c>
      <c r="AF195">
        <f t="shared" si="280"/>
        <v>0</v>
      </c>
      <c r="AG195">
        <f t="shared" si="281"/>
        <v>0</v>
      </c>
      <c r="AH195">
        <f t="shared" si="282"/>
        <v>0</v>
      </c>
      <c r="AI195">
        <f t="shared" si="283"/>
        <v>0</v>
      </c>
      <c r="AJ195">
        <f t="shared" si="284"/>
        <v>0</v>
      </c>
      <c r="AK195">
        <f t="shared" si="285"/>
        <v>0</v>
      </c>
      <c r="AL195">
        <f t="shared" si="272"/>
        <v>0</v>
      </c>
      <c r="AN195" s="17">
        <f t="shared" si="286"/>
        <v>0</v>
      </c>
      <c r="AO195" s="17">
        <f t="shared" si="287"/>
        <v>0</v>
      </c>
      <c r="AP195" s="17">
        <f t="shared" si="288"/>
        <v>0</v>
      </c>
      <c r="AQ195" s="17">
        <f t="shared" si="289"/>
        <v>0</v>
      </c>
      <c r="AR195" s="17">
        <f t="shared" si="290"/>
        <v>0</v>
      </c>
      <c r="AS195" s="17">
        <f t="shared" si="291"/>
        <v>0</v>
      </c>
      <c r="AT195" s="17">
        <f t="shared" si="292"/>
        <v>0</v>
      </c>
      <c r="AU195" s="17">
        <f t="shared" si="293"/>
        <v>0</v>
      </c>
      <c r="AW195" s="17">
        <f t="shared" si="294"/>
        <v>0</v>
      </c>
      <c r="AX195" s="17">
        <f t="shared" si="295"/>
        <v>0</v>
      </c>
      <c r="AY195" s="17">
        <f t="shared" si="296"/>
        <v>0</v>
      </c>
      <c r="AZ195" s="17">
        <f t="shared" si="297"/>
        <v>0</v>
      </c>
      <c r="BA195" s="17">
        <f t="shared" si="298"/>
        <v>0</v>
      </c>
      <c r="BB195" s="17">
        <f t="shared" si="299"/>
        <v>0</v>
      </c>
      <c r="BC195" s="17">
        <f t="shared" si="300"/>
        <v>0</v>
      </c>
      <c r="BD195" s="17">
        <f t="shared" si="301"/>
        <v>0</v>
      </c>
      <c r="BE195" s="17">
        <f t="shared" si="302"/>
        <v>0</v>
      </c>
      <c r="BF195" s="17">
        <f t="shared" si="303"/>
        <v>0</v>
      </c>
      <c r="BG195" s="17">
        <f t="shared" si="304"/>
        <v>0</v>
      </c>
      <c r="BH195" s="17">
        <f t="shared" si="305"/>
        <v>0</v>
      </c>
      <c r="BI195" s="17">
        <f t="shared" si="306"/>
        <v>0</v>
      </c>
      <c r="BJ195" s="17">
        <f t="shared" si="307"/>
        <v>0</v>
      </c>
      <c r="BK195" s="17">
        <f t="shared" si="308"/>
        <v>0</v>
      </c>
      <c r="BL195" s="17">
        <f t="shared" si="309"/>
        <v>0</v>
      </c>
      <c r="BM195" s="17">
        <f t="shared" si="310"/>
        <v>0</v>
      </c>
      <c r="BN195" s="17">
        <f t="shared" si="311"/>
        <v>0</v>
      </c>
      <c r="BO195" s="17">
        <f t="shared" si="312"/>
        <v>0</v>
      </c>
      <c r="BP195" s="17">
        <f t="shared" si="313"/>
        <v>0</v>
      </c>
      <c r="BQ195" s="17">
        <f t="shared" si="314"/>
        <v>0</v>
      </c>
      <c r="BR195" s="17">
        <f t="shared" si="315"/>
        <v>0</v>
      </c>
      <c r="BS195" s="17">
        <f t="shared" si="316"/>
        <v>0</v>
      </c>
      <c r="BT195" s="17">
        <f t="shared" si="317"/>
        <v>0</v>
      </c>
      <c r="BU195" s="17">
        <f t="shared" si="318"/>
        <v>0</v>
      </c>
      <c r="BV195" s="17">
        <f t="shared" si="319"/>
        <v>0</v>
      </c>
      <c r="BW195" s="17">
        <f t="shared" si="320"/>
        <v>0</v>
      </c>
      <c r="BX195" s="17">
        <f t="shared" si="321"/>
        <v>0</v>
      </c>
      <c r="BY195" s="17">
        <f t="shared" si="322"/>
        <v>0</v>
      </c>
      <c r="BZ195" s="17">
        <f t="shared" si="323"/>
        <v>0</v>
      </c>
      <c r="CA195" s="17">
        <f t="shared" si="324"/>
        <v>0</v>
      </c>
      <c r="CB195" s="17">
        <f t="shared" si="325"/>
        <v>0</v>
      </c>
      <c r="CC195" s="17">
        <f t="shared" si="326"/>
        <v>0</v>
      </c>
      <c r="CD195" s="17">
        <f t="shared" si="327"/>
        <v>0</v>
      </c>
      <c r="CE195" s="17">
        <f t="shared" si="328"/>
        <v>0</v>
      </c>
      <c r="CF195" s="17">
        <f t="shared" si="329"/>
        <v>0</v>
      </c>
      <c r="CG195" s="17">
        <f t="shared" si="330"/>
        <v>0</v>
      </c>
      <c r="CH195" s="17">
        <f t="shared" si="331"/>
        <v>0</v>
      </c>
      <c r="CI195" s="17">
        <f t="shared" si="332"/>
        <v>0</v>
      </c>
      <c r="CJ195" s="17">
        <f t="shared" si="333"/>
        <v>0</v>
      </c>
      <c r="CK195" s="17">
        <f t="shared" si="334"/>
        <v>0</v>
      </c>
      <c r="CL195" s="17">
        <f t="shared" si="335"/>
        <v>0</v>
      </c>
      <c r="CM195" s="17">
        <f t="shared" si="336"/>
        <v>0</v>
      </c>
      <c r="CN195" s="17">
        <f t="shared" si="337"/>
        <v>0</v>
      </c>
      <c r="CO195" s="17">
        <f t="shared" si="338"/>
        <v>0</v>
      </c>
      <c r="CP195" s="17">
        <f t="shared" si="339"/>
        <v>0</v>
      </c>
      <c r="CQ195" s="17">
        <f t="shared" si="340"/>
        <v>0</v>
      </c>
      <c r="CR195" s="17">
        <f t="shared" si="341"/>
        <v>0</v>
      </c>
      <c r="CS195" s="17">
        <f t="shared" si="342"/>
        <v>0</v>
      </c>
      <c r="CT195" s="17">
        <f t="shared" si="343"/>
        <v>0</v>
      </c>
      <c r="CU195" s="17">
        <f t="shared" si="344"/>
        <v>0</v>
      </c>
      <c r="CV195" s="17">
        <f t="shared" si="345"/>
        <v>0</v>
      </c>
      <c r="CW195" s="17">
        <f t="shared" si="346"/>
        <v>0</v>
      </c>
      <c r="CX195" s="17">
        <f t="shared" si="347"/>
        <v>0</v>
      </c>
      <c r="CY195" s="17">
        <f t="shared" si="348"/>
        <v>0</v>
      </c>
      <c r="CZ195" s="17">
        <f t="shared" si="349"/>
        <v>0</v>
      </c>
      <c r="DA195" s="17">
        <f t="shared" si="350"/>
        <v>0</v>
      </c>
      <c r="DB195" s="17">
        <f t="shared" si="351"/>
        <v>0</v>
      </c>
      <c r="DC195" s="17">
        <f t="shared" si="352"/>
        <v>0</v>
      </c>
      <c r="DD195" s="17">
        <f t="shared" si="353"/>
        <v>0</v>
      </c>
      <c r="DE195" s="17">
        <f t="shared" si="354"/>
        <v>0</v>
      </c>
      <c r="DF195" s="17">
        <f t="shared" si="355"/>
        <v>0</v>
      </c>
      <c r="DG195" s="17">
        <f t="shared" si="356"/>
        <v>0</v>
      </c>
      <c r="DH195" s="17">
        <f t="shared" si="357"/>
        <v>0</v>
      </c>
      <c r="DI195" s="17">
        <f t="shared" si="358"/>
        <v>0</v>
      </c>
      <c r="DJ195" s="17">
        <f t="shared" si="359"/>
        <v>0</v>
      </c>
      <c r="DK195" s="17">
        <f t="shared" si="360"/>
        <v>0</v>
      </c>
      <c r="DL195" s="17">
        <f t="shared" si="361"/>
        <v>0</v>
      </c>
      <c r="DM195" s="17">
        <f t="shared" si="362"/>
        <v>0</v>
      </c>
      <c r="DN195" s="17">
        <f t="shared" si="363"/>
        <v>0</v>
      </c>
      <c r="DO195" s="17">
        <f t="shared" si="364"/>
        <v>0</v>
      </c>
      <c r="DP195" s="17">
        <f t="shared" si="365"/>
        <v>0</v>
      </c>
      <c r="DQ195" s="17">
        <f t="shared" si="366"/>
        <v>0</v>
      </c>
      <c r="DR195" s="17">
        <f t="shared" si="367"/>
        <v>0</v>
      </c>
      <c r="DS195" s="17">
        <f t="shared" si="368"/>
        <v>0</v>
      </c>
      <c r="DT195" s="17">
        <f t="shared" si="369"/>
        <v>0</v>
      </c>
      <c r="DU195" s="17">
        <f t="shared" si="370"/>
        <v>0</v>
      </c>
      <c r="DV195" s="17">
        <f t="shared" si="371"/>
        <v>0</v>
      </c>
      <c r="DW195" s="17">
        <f t="shared" si="372"/>
        <v>0</v>
      </c>
      <c r="DX195" s="17">
        <f t="shared" si="373"/>
        <v>0</v>
      </c>
      <c r="DY195" s="17">
        <f t="shared" si="374"/>
        <v>0</v>
      </c>
      <c r="DZ195" s="17">
        <f t="shared" si="375"/>
        <v>0</v>
      </c>
      <c r="EA195" s="17">
        <f t="shared" si="376"/>
        <v>0</v>
      </c>
      <c r="EB195" s="17">
        <f t="shared" si="377"/>
        <v>0</v>
      </c>
      <c r="EC195" s="17">
        <f t="shared" si="378"/>
        <v>0</v>
      </c>
      <c r="ED195" s="17">
        <f t="shared" si="379"/>
        <v>0</v>
      </c>
      <c r="EE195" s="17">
        <f t="shared" si="380"/>
        <v>0</v>
      </c>
      <c r="EF195" s="17">
        <f t="shared" si="381"/>
        <v>0</v>
      </c>
      <c r="EG195" s="17">
        <f t="shared" si="382"/>
        <v>0</v>
      </c>
      <c r="EH195" s="17">
        <f t="shared" si="383"/>
        <v>0</v>
      </c>
      <c r="EI195" s="17">
        <f t="shared" si="384"/>
        <v>0</v>
      </c>
      <c r="EJ195" s="17">
        <f t="shared" si="385"/>
        <v>0</v>
      </c>
      <c r="EK195" s="17">
        <f t="shared" si="386"/>
        <v>0</v>
      </c>
      <c r="EL195" s="17">
        <f t="shared" si="387"/>
        <v>0</v>
      </c>
      <c r="EM195" s="17">
        <f t="shared" si="388"/>
        <v>0</v>
      </c>
      <c r="EN195" s="17">
        <f t="shared" si="389"/>
        <v>0</v>
      </c>
      <c r="EO195" s="17">
        <f t="shared" si="390"/>
        <v>0</v>
      </c>
      <c r="EP195" s="17">
        <f t="shared" si="391"/>
        <v>0</v>
      </c>
      <c r="EQ195" s="17">
        <f t="shared" si="392"/>
        <v>0</v>
      </c>
      <c r="ER195" s="17">
        <f t="shared" si="393"/>
        <v>0</v>
      </c>
      <c r="ES195" s="17">
        <f t="shared" si="394"/>
        <v>0</v>
      </c>
      <c r="ET195" s="17">
        <f t="shared" si="395"/>
        <v>0</v>
      </c>
      <c r="EU195" s="17">
        <f t="shared" si="396"/>
        <v>0</v>
      </c>
      <c r="EV195" s="17">
        <f t="shared" si="397"/>
        <v>0</v>
      </c>
      <c r="EW195" s="17">
        <f t="shared" si="398"/>
        <v>0</v>
      </c>
      <c r="EX195" s="17">
        <f t="shared" si="399"/>
        <v>0</v>
      </c>
      <c r="EY195" s="17">
        <f t="shared" si="400"/>
        <v>0</v>
      </c>
      <c r="EZ195" s="17">
        <f t="shared" si="401"/>
        <v>0</v>
      </c>
      <c r="FA195" s="17">
        <f t="shared" si="402"/>
        <v>0</v>
      </c>
      <c r="FB195" s="17">
        <f t="shared" si="403"/>
        <v>0</v>
      </c>
      <c r="FC195" s="17">
        <f t="shared" si="404"/>
        <v>0</v>
      </c>
      <c r="FD195" s="17">
        <f t="shared" si="405"/>
        <v>0</v>
      </c>
    </row>
    <row r="196" spans="1:160" x14ac:dyDescent="0.25">
      <c r="A196">
        <v>190</v>
      </c>
      <c r="X196">
        <f t="shared" si="273"/>
        <v>0</v>
      </c>
      <c r="Y196">
        <f t="shared" si="271"/>
        <v>0</v>
      </c>
      <c r="Z196">
        <f t="shared" si="274"/>
        <v>0</v>
      </c>
      <c r="AA196">
        <f t="shared" si="275"/>
        <v>0</v>
      </c>
      <c r="AB196">
        <f t="shared" si="276"/>
        <v>0</v>
      </c>
      <c r="AC196">
        <f t="shared" si="277"/>
        <v>0</v>
      </c>
      <c r="AD196">
        <f t="shared" si="278"/>
        <v>0</v>
      </c>
      <c r="AE196">
        <f t="shared" si="279"/>
        <v>0</v>
      </c>
      <c r="AF196">
        <f t="shared" si="280"/>
        <v>0</v>
      </c>
      <c r="AG196">
        <f t="shared" si="281"/>
        <v>0</v>
      </c>
      <c r="AH196">
        <f t="shared" si="282"/>
        <v>0</v>
      </c>
      <c r="AI196">
        <f t="shared" si="283"/>
        <v>0</v>
      </c>
      <c r="AJ196">
        <f t="shared" si="284"/>
        <v>0</v>
      </c>
      <c r="AK196">
        <f t="shared" si="285"/>
        <v>0</v>
      </c>
      <c r="AL196">
        <f t="shared" si="272"/>
        <v>0</v>
      </c>
      <c r="AN196" s="17">
        <f t="shared" si="286"/>
        <v>0</v>
      </c>
      <c r="AO196" s="17">
        <f t="shared" si="287"/>
        <v>0</v>
      </c>
      <c r="AP196" s="17">
        <f t="shared" si="288"/>
        <v>0</v>
      </c>
      <c r="AQ196" s="17">
        <f t="shared" si="289"/>
        <v>0</v>
      </c>
      <c r="AR196" s="17">
        <f t="shared" si="290"/>
        <v>0</v>
      </c>
      <c r="AS196" s="17">
        <f t="shared" si="291"/>
        <v>0</v>
      </c>
      <c r="AT196" s="17">
        <f t="shared" si="292"/>
        <v>0</v>
      </c>
      <c r="AU196" s="17">
        <f t="shared" si="293"/>
        <v>0</v>
      </c>
      <c r="AW196" s="17">
        <f t="shared" si="294"/>
        <v>0</v>
      </c>
      <c r="AX196" s="17">
        <f t="shared" si="295"/>
        <v>0</v>
      </c>
      <c r="AY196" s="17">
        <f t="shared" si="296"/>
        <v>0</v>
      </c>
      <c r="AZ196" s="17">
        <f t="shared" si="297"/>
        <v>0</v>
      </c>
      <c r="BA196" s="17">
        <f t="shared" si="298"/>
        <v>0</v>
      </c>
      <c r="BB196" s="17">
        <f t="shared" si="299"/>
        <v>0</v>
      </c>
      <c r="BC196" s="17">
        <f t="shared" si="300"/>
        <v>0</v>
      </c>
      <c r="BD196" s="17">
        <f t="shared" si="301"/>
        <v>0</v>
      </c>
      <c r="BE196" s="17">
        <f t="shared" si="302"/>
        <v>0</v>
      </c>
      <c r="BF196" s="17">
        <f t="shared" si="303"/>
        <v>0</v>
      </c>
      <c r="BG196" s="17">
        <f t="shared" si="304"/>
        <v>0</v>
      </c>
      <c r="BH196" s="17">
        <f t="shared" si="305"/>
        <v>0</v>
      </c>
      <c r="BI196" s="17">
        <f t="shared" si="306"/>
        <v>0</v>
      </c>
      <c r="BJ196" s="17">
        <f t="shared" si="307"/>
        <v>0</v>
      </c>
      <c r="BK196" s="17">
        <f t="shared" si="308"/>
        <v>0</v>
      </c>
      <c r="BL196" s="17">
        <f t="shared" si="309"/>
        <v>0</v>
      </c>
      <c r="BM196" s="17">
        <f t="shared" si="310"/>
        <v>0</v>
      </c>
      <c r="BN196" s="17">
        <f t="shared" si="311"/>
        <v>0</v>
      </c>
      <c r="BO196" s="17">
        <f t="shared" si="312"/>
        <v>0</v>
      </c>
      <c r="BP196" s="17">
        <f t="shared" si="313"/>
        <v>0</v>
      </c>
      <c r="BQ196" s="17">
        <f t="shared" si="314"/>
        <v>0</v>
      </c>
      <c r="BR196" s="17">
        <f t="shared" si="315"/>
        <v>0</v>
      </c>
      <c r="BS196" s="17">
        <f t="shared" si="316"/>
        <v>0</v>
      </c>
      <c r="BT196" s="17">
        <f t="shared" si="317"/>
        <v>0</v>
      </c>
      <c r="BU196" s="17">
        <f t="shared" si="318"/>
        <v>0</v>
      </c>
      <c r="BV196" s="17">
        <f t="shared" si="319"/>
        <v>0</v>
      </c>
      <c r="BW196" s="17">
        <f t="shared" si="320"/>
        <v>0</v>
      </c>
      <c r="BX196" s="17">
        <f t="shared" si="321"/>
        <v>0</v>
      </c>
      <c r="BY196" s="17">
        <f t="shared" si="322"/>
        <v>0</v>
      </c>
      <c r="BZ196" s="17">
        <f t="shared" si="323"/>
        <v>0</v>
      </c>
      <c r="CA196" s="17">
        <f t="shared" si="324"/>
        <v>0</v>
      </c>
      <c r="CB196" s="17">
        <f t="shared" si="325"/>
        <v>0</v>
      </c>
      <c r="CC196" s="17">
        <f t="shared" si="326"/>
        <v>0</v>
      </c>
      <c r="CD196" s="17">
        <f t="shared" si="327"/>
        <v>0</v>
      </c>
      <c r="CE196" s="17">
        <f t="shared" si="328"/>
        <v>0</v>
      </c>
      <c r="CF196" s="17">
        <f t="shared" si="329"/>
        <v>0</v>
      </c>
      <c r="CG196" s="17">
        <f t="shared" si="330"/>
        <v>0</v>
      </c>
      <c r="CH196" s="17">
        <f t="shared" si="331"/>
        <v>0</v>
      </c>
      <c r="CI196" s="17">
        <f t="shared" si="332"/>
        <v>0</v>
      </c>
      <c r="CJ196" s="17">
        <f t="shared" si="333"/>
        <v>0</v>
      </c>
      <c r="CK196" s="17">
        <f t="shared" si="334"/>
        <v>0</v>
      </c>
      <c r="CL196" s="17">
        <f t="shared" si="335"/>
        <v>0</v>
      </c>
      <c r="CM196" s="17">
        <f t="shared" si="336"/>
        <v>0</v>
      </c>
      <c r="CN196" s="17">
        <f t="shared" si="337"/>
        <v>0</v>
      </c>
      <c r="CO196" s="17">
        <f t="shared" si="338"/>
        <v>0</v>
      </c>
      <c r="CP196" s="17">
        <f t="shared" si="339"/>
        <v>0</v>
      </c>
      <c r="CQ196" s="17">
        <f t="shared" si="340"/>
        <v>0</v>
      </c>
      <c r="CR196" s="17">
        <f t="shared" si="341"/>
        <v>0</v>
      </c>
      <c r="CS196" s="17">
        <f t="shared" si="342"/>
        <v>0</v>
      </c>
      <c r="CT196" s="17">
        <f t="shared" si="343"/>
        <v>0</v>
      </c>
      <c r="CU196" s="17">
        <f t="shared" si="344"/>
        <v>0</v>
      </c>
      <c r="CV196" s="17">
        <f t="shared" si="345"/>
        <v>0</v>
      </c>
      <c r="CW196" s="17">
        <f t="shared" si="346"/>
        <v>0</v>
      </c>
      <c r="CX196" s="17">
        <f t="shared" si="347"/>
        <v>0</v>
      </c>
      <c r="CY196" s="17">
        <f t="shared" si="348"/>
        <v>0</v>
      </c>
      <c r="CZ196" s="17">
        <f t="shared" si="349"/>
        <v>0</v>
      </c>
      <c r="DA196" s="17">
        <f t="shared" si="350"/>
        <v>0</v>
      </c>
      <c r="DB196" s="17">
        <f t="shared" si="351"/>
        <v>0</v>
      </c>
      <c r="DC196" s="17">
        <f t="shared" si="352"/>
        <v>0</v>
      </c>
      <c r="DD196" s="17">
        <f t="shared" si="353"/>
        <v>0</v>
      </c>
      <c r="DE196" s="17">
        <f t="shared" si="354"/>
        <v>0</v>
      </c>
      <c r="DF196" s="17">
        <f t="shared" si="355"/>
        <v>0</v>
      </c>
      <c r="DG196" s="17">
        <f t="shared" si="356"/>
        <v>0</v>
      </c>
      <c r="DH196" s="17">
        <f t="shared" si="357"/>
        <v>0</v>
      </c>
      <c r="DI196" s="17">
        <f t="shared" si="358"/>
        <v>0</v>
      </c>
      <c r="DJ196" s="17">
        <f t="shared" si="359"/>
        <v>0</v>
      </c>
      <c r="DK196" s="17">
        <f t="shared" si="360"/>
        <v>0</v>
      </c>
      <c r="DL196" s="17">
        <f t="shared" si="361"/>
        <v>0</v>
      </c>
      <c r="DM196" s="17">
        <f t="shared" si="362"/>
        <v>0</v>
      </c>
      <c r="DN196" s="17">
        <f t="shared" si="363"/>
        <v>0</v>
      </c>
      <c r="DO196" s="17">
        <f t="shared" si="364"/>
        <v>0</v>
      </c>
      <c r="DP196" s="17">
        <f t="shared" si="365"/>
        <v>0</v>
      </c>
      <c r="DQ196" s="17">
        <f t="shared" si="366"/>
        <v>0</v>
      </c>
      <c r="DR196" s="17">
        <f t="shared" si="367"/>
        <v>0</v>
      </c>
      <c r="DS196" s="17">
        <f t="shared" si="368"/>
        <v>0</v>
      </c>
      <c r="DT196" s="17">
        <f t="shared" si="369"/>
        <v>0</v>
      </c>
      <c r="DU196" s="17">
        <f t="shared" si="370"/>
        <v>0</v>
      </c>
      <c r="DV196" s="17">
        <f t="shared" si="371"/>
        <v>0</v>
      </c>
      <c r="DW196" s="17">
        <f t="shared" si="372"/>
        <v>0</v>
      </c>
      <c r="DX196" s="17">
        <f t="shared" si="373"/>
        <v>0</v>
      </c>
      <c r="DY196" s="17">
        <f t="shared" si="374"/>
        <v>0</v>
      </c>
      <c r="DZ196" s="17">
        <f t="shared" si="375"/>
        <v>0</v>
      </c>
      <c r="EA196" s="17">
        <f t="shared" si="376"/>
        <v>0</v>
      </c>
      <c r="EB196" s="17">
        <f t="shared" si="377"/>
        <v>0</v>
      </c>
      <c r="EC196" s="17">
        <f t="shared" si="378"/>
        <v>0</v>
      </c>
      <c r="ED196" s="17">
        <f t="shared" si="379"/>
        <v>0</v>
      </c>
      <c r="EE196" s="17">
        <f t="shared" si="380"/>
        <v>0</v>
      </c>
      <c r="EF196" s="17">
        <f t="shared" si="381"/>
        <v>0</v>
      </c>
      <c r="EG196" s="17">
        <f t="shared" si="382"/>
        <v>0</v>
      </c>
      <c r="EH196" s="17">
        <f t="shared" si="383"/>
        <v>0</v>
      </c>
      <c r="EI196" s="17">
        <f t="shared" si="384"/>
        <v>0</v>
      </c>
      <c r="EJ196" s="17">
        <f t="shared" si="385"/>
        <v>0</v>
      </c>
      <c r="EK196" s="17">
        <f t="shared" si="386"/>
        <v>0</v>
      </c>
      <c r="EL196" s="17">
        <f t="shared" si="387"/>
        <v>0</v>
      </c>
      <c r="EM196" s="17">
        <f t="shared" si="388"/>
        <v>0</v>
      </c>
      <c r="EN196" s="17">
        <f t="shared" si="389"/>
        <v>0</v>
      </c>
      <c r="EO196" s="17">
        <f t="shared" si="390"/>
        <v>0</v>
      </c>
      <c r="EP196" s="17">
        <f t="shared" si="391"/>
        <v>0</v>
      </c>
      <c r="EQ196" s="17">
        <f t="shared" si="392"/>
        <v>0</v>
      </c>
      <c r="ER196" s="17">
        <f t="shared" si="393"/>
        <v>0</v>
      </c>
      <c r="ES196" s="17">
        <f t="shared" si="394"/>
        <v>0</v>
      </c>
      <c r="ET196" s="17">
        <f t="shared" si="395"/>
        <v>0</v>
      </c>
      <c r="EU196" s="17">
        <f t="shared" si="396"/>
        <v>0</v>
      </c>
      <c r="EV196" s="17">
        <f t="shared" si="397"/>
        <v>0</v>
      </c>
      <c r="EW196" s="17">
        <f t="shared" si="398"/>
        <v>0</v>
      </c>
      <c r="EX196" s="17">
        <f t="shared" si="399"/>
        <v>0</v>
      </c>
      <c r="EY196" s="17">
        <f t="shared" si="400"/>
        <v>0</v>
      </c>
      <c r="EZ196" s="17">
        <f t="shared" si="401"/>
        <v>0</v>
      </c>
      <c r="FA196" s="17">
        <f t="shared" si="402"/>
        <v>0</v>
      </c>
      <c r="FB196" s="17">
        <f t="shared" si="403"/>
        <v>0</v>
      </c>
      <c r="FC196" s="17">
        <f t="shared" si="404"/>
        <v>0</v>
      </c>
      <c r="FD196" s="17">
        <f t="shared" si="405"/>
        <v>0</v>
      </c>
    </row>
    <row r="197" spans="1:160" x14ac:dyDescent="0.25">
      <c r="A197">
        <v>191</v>
      </c>
      <c r="X197">
        <f t="shared" si="273"/>
        <v>0</v>
      </c>
      <c r="Y197">
        <f t="shared" si="271"/>
        <v>0</v>
      </c>
      <c r="Z197">
        <f t="shared" si="274"/>
        <v>0</v>
      </c>
      <c r="AA197">
        <f t="shared" si="275"/>
        <v>0</v>
      </c>
      <c r="AB197">
        <f t="shared" si="276"/>
        <v>0</v>
      </c>
      <c r="AC197">
        <f t="shared" si="277"/>
        <v>0</v>
      </c>
      <c r="AD197">
        <f t="shared" si="278"/>
        <v>0</v>
      </c>
      <c r="AE197">
        <f t="shared" si="279"/>
        <v>0</v>
      </c>
      <c r="AF197">
        <f t="shared" si="280"/>
        <v>0</v>
      </c>
      <c r="AG197">
        <f t="shared" si="281"/>
        <v>0</v>
      </c>
      <c r="AH197">
        <f t="shared" si="282"/>
        <v>0</v>
      </c>
      <c r="AI197">
        <f t="shared" si="283"/>
        <v>0</v>
      </c>
      <c r="AJ197">
        <f t="shared" si="284"/>
        <v>0</v>
      </c>
      <c r="AK197">
        <f t="shared" si="285"/>
        <v>0</v>
      </c>
      <c r="AL197">
        <f t="shared" si="272"/>
        <v>0</v>
      </c>
      <c r="AN197" s="17">
        <f t="shared" si="286"/>
        <v>0</v>
      </c>
      <c r="AO197" s="17">
        <f t="shared" si="287"/>
        <v>0</v>
      </c>
      <c r="AP197" s="17">
        <f t="shared" si="288"/>
        <v>0</v>
      </c>
      <c r="AQ197" s="17">
        <f t="shared" si="289"/>
        <v>0</v>
      </c>
      <c r="AR197" s="17">
        <f t="shared" si="290"/>
        <v>0</v>
      </c>
      <c r="AS197" s="17">
        <f t="shared" si="291"/>
        <v>0</v>
      </c>
      <c r="AT197" s="17">
        <f t="shared" si="292"/>
        <v>0</v>
      </c>
      <c r="AU197" s="17">
        <f t="shared" si="293"/>
        <v>0</v>
      </c>
      <c r="AW197" s="17">
        <f t="shared" si="294"/>
        <v>0</v>
      </c>
      <c r="AX197" s="17">
        <f t="shared" si="295"/>
        <v>0</v>
      </c>
      <c r="AY197" s="17">
        <f t="shared" si="296"/>
        <v>0</v>
      </c>
      <c r="AZ197" s="17">
        <f t="shared" si="297"/>
        <v>0</v>
      </c>
      <c r="BA197" s="17">
        <f t="shared" si="298"/>
        <v>0</v>
      </c>
      <c r="BB197" s="17">
        <f t="shared" si="299"/>
        <v>0</v>
      </c>
      <c r="BC197" s="17">
        <f t="shared" si="300"/>
        <v>0</v>
      </c>
      <c r="BD197" s="17">
        <f t="shared" si="301"/>
        <v>0</v>
      </c>
      <c r="BE197" s="17">
        <f t="shared" si="302"/>
        <v>0</v>
      </c>
      <c r="BF197" s="17">
        <f t="shared" si="303"/>
        <v>0</v>
      </c>
      <c r="BG197" s="17">
        <f t="shared" si="304"/>
        <v>0</v>
      </c>
      <c r="BH197" s="17">
        <f t="shared" si="305"/>
        <v>0</v>
      </c>
      <c r="BI197" s="17">
        <f t="shared" si="306"/>
        <v>0</v>
      </c>
      <c r="BJ197" s="17">
        <f t="shared" si="307"/>
        <v>0</v>
      </c>
      <c r="BK197" s="17">
        <f t="shared" si="308"/>
        <v>0</v>
      </c>
      <c r="BL197" s="17">
        <f t="shared" si="309"/>
        <v>0</v>
      </c>
      <c r="BM197" s="17">
        <f t="shared" si="310"/>
        <v>0</v>
      </c>
      <c r="BN197" s="17">
        <f t="shared" si="311"/>
        <v>0</v>
      </c>
      <c r="BO197" s="17">
        <f t="shared" si="312"/>
        <v>0</v>
      </c>
      <c r="BP197" s="17">
        <f t="shared" si="313"/>
        <v>0</v>
      </c>
      <c r="BQ197" s="17">
        <f t="shared" si="314"/>
        <v>0</v>
      </c>
      <c r="BR197" s="17">
        <f t="shared" si="315"/>
        <v>0</v>
      </c>
      <c r="BS197" s="17">
        <f t="shared" si="316"/>
        <v>0</v>
      </c>
      <c r="BT197" s="17">
        <f t="shared" si="317"/>
        <v>0</v>
      </c>
      <c r="BU197" s="17">
        <f t="shared" si="318"/>
        <v>0</v>
      </c>
      <c r="BV197" s="17">
        <f t="shared" si="319"/>
        <v>0</v>
      </c>
      <c r="BW197" s="17">
        <f t="shared" si="320"/>
        <v>0</v>
      </c>
      <c r="BX197" s="17">
        <f t="shared" si="321"/>
        <v>0</v>
      </c>
      <c r="BY197" s="17">
        <f t="shared" si="322"/>
        <v>0</v>
      </c>
      <c r="BZ197" s="17">
        <f t="shared" si="323"/>
        <v>0</v>
      </c>
      <c r="CA197" s="17">
        <f t="shared" si="324"/>
        <v>0</v>
      </c>
      <c r="CB197" s="17">
        <f t="shared" si="325"/>
        <v>0</v>
      </c>
      <c r="CC197" s="17">
        <f t="shared" si="326"/>
        <v>0</v>
      </c>
      <c r="CD197" s="17">
        <f t="shared" si="327"/>
        <v>0</v>
      </c>
      <c r="CE197" s="17">
        <f t="shared" si="328"/>
        <v>0</v>
      </c>
      <c r="CF197" s="17">
        <f t="shared" si="329"/>
        <v>0</v>
      </c>
      <c r="CG197" s="17">
        <f t="shared" si="330"/>
        <v>0</v>
      </c>
      <c r="CH197" s="17">
        <f t="shared" si="331"/>
        <v>0</v>
      </c>
      <c r="CI197" s="17">
        <f t="shared" si="332"/>
        <v>0</v>
      </c>
      <c r="CJ197" s="17">
        <f t="shared" si="333"/>
        <v>0</v>
      </c>
      <c r="CK197" s="17">
        <f t="shared" si="334"/>
        <v>0</v>
      </c>
      <c r="CL197" s="17">
        <f t="shared" si="335"/>
        <v>0</v>
      </c>
      <c r="CM197" s="17">
        <f t="shared" si="336"/>
        <v>0</v>
      </c>
      <c r="CN197" s="17">
        <f t="shared" si="337"/>
        <v>0</v>
      </c>
      <c r="CO197" s="17">
        <f t="shared" si="338"/>
        <v>0</v>
      </c>
      <c r="CP197" s="17">
        <f t="shared" si="339"/>
        <v>0</v>
      </c>
      <c r="CQ197" s="17">
        <f t="shared" si="340"/>
        <v>0</v>
      </c>
      <c r="CR197" s="17">
        <f t="shared" si="341"/>
        <v>0</v>
      </c>
      <c r="CS197" s="17">
        <f t="shared" si="342"/>
        <v>0</v>
      </c>
      <c r="CT197" s="17">
        <f t="shared" si="343"/>
        <v>0</v>
      </c>
      <c r="CU197" s="17">
        <f t="shared" si="344"/>
        <v>0</v>
      </c>
      <c r="CV197" s="17">
        <f t="shared" si="345"/>
        <v>0</v>
      </c>
      <c r="CW197" s="17">
        <f t="shared" si="346"/>
        <v>0</v>
      </c>
      <c r="CX197" s="17">
        <f t="shared" si="347"/>
        <v>0</v>
      </c>
      <c r="CY197" s="17">
        <f t="shared" si="348"/>
        <v>0</v>
      </c>
      <c r="CZ197" s="17">
        <f t="shared" si="349"/>
        <v>0</v>
      </c>
      <c r="DA197" s="17">
        <f t="shared" si="350"/>
        <v>0</v>
      </c>
      <c r="DB197" s="17">
        <f t="shared" si="351"/>
        <v>0</v>
      </c>
      <c r="DC197" s="17">
        <f t="shared" si="352"/>
        <v>0</v>
      </c>
      <c r="DD197" s="17">
        <f t="shared" si="353"/>
        <v>0</v>
      </c>
      <c r="DE197" s="17">
        <f t="shared" si="354"/>
        <v>0</v>
      </c>
      <c r="DF197" s="17">
        <f t="shared" si="355"/>
        <v>0</v>
      </c>
      <c r="DG197" s="17">
        <f t="shared" si="356"/>
        <v>0</v>
      </c>
      <c r="DH197" s="17">
        <f t="shared" si="357"/>
        <v>0</v>
      </c>
      <c r="DI197" s="17">
        <f t="shared" si="358"/>
        <v>0</v>
      </c>
      <c r="DJ197" s="17">
        <f t="shared" si="359"/>
        <v>0</v>
      </c>
      <c r="DK197" s="17">
        <f t="shared" si="360"/>
        <v>0</v>
      </c>
      <c r="DL197" s="17">
        <f t="shared" si="361"/>
        <v>0</v>
      </c>
      <c r="DM197" s="17">
        <f t="shared" si="362"/>
        <v>0</v>
      </c>
      <c r="DN197" s="17">
        <f t="shared" si="363"/>
        <v>0</v>
      </c>
      <c r="DO197" s="17">
        <f t="shared" si="364"/>
        <v>0</v>
      </c>
      <c r="DP197" s="17">
        <f t="shared" si="365"/>
        <v>0</v>
      </c>
      <c r="DQ197" s="17">
        <f t="shared" si="366"/>
        <v>0</v>
      </c>
      <c r="DR197" s="17">
        <f t="shared" si="367"/>
        <v>0</v>
      </c>
      <c r="DS197" s="17">
        <f t="shared" si="368"/>
        <v>0</v>
      </c>
      <c r="DT197" s="17">
        <f t="shared" si="369"/>
        <v>0</v>
      </c>
      <c r="DU197" s="17">
        <f t="shared" si="370"/>
        <v>0</v>
      </c>
      <c r="DV197" s="17">
        <f t="shared" si="371"/>
        <v>0</v>
      </c>
      <c r="DW197" s="17">
        <f t="shared" si="372"/>
        <v>0</v>
      </c>
      <c r="DX197" s="17">
        <f t="shared" si="373"/>
        <v>0</v>
      </c>
      <c r="DY197" s="17">
        <f t="shared" si="374"/>
        <v>0</v>
      </c>
      <c r="DZ197" s="17">
        <f t="shared" si="375"/>
        <v>0</v>
      </c>
      <c r="EA197" s="17">
        <f t="shared" si="376"/>
        <v>0</v>
      </c>
      <c r="EB197" s="17">
        <f t="shared" si="377"/>
        <v>0</v>
      </c>
      <c r="EC197" s="17">
        <f t="shared" si="378"/>
        <v>0</v>
      </c>
      <c r="ED197" s="17">
        <f t="shared" si="379"/>
        <v>0</v>
      </c>
      <c r="EE197" s="17">
        <f t="shared" si="380"/>
        <v>0</v>
      </c>
      <c r="EF197" s="17">
        <f t="shared" si="381"/>
        <v>0</v>
      </c>
      <c r="EG197" s="17">
        <f t="shared" si="382"/>
        <v>0</v>
      </c>
      <c r="EH197" s="17">
        <f t="shared" si="383"/>
        <v>0</v>
      </c>
      <c r="EI197" s="17">
        <f t="shared" si="384"/>
        <v>0</v>
      </c>
      <c r="EJ197" s="17">
        <f t="shared" si="385"/>
        <v>0</v>
      </c>
      <c r="EK197" s="17">
        <f t="shared" si="386"/>
        <v>0</v>
      </c>
      <c r="EL197" s="17">
        <f t="shared" si="387"/>
        <v>0</v>
      </c>
      <c r="EM197" s="17">
        <f t="shared" si="388"/>
        <v>0</v>
      </c>
      <c r="EN197" s="17">
        <f t="shared" si="389"/>
        <v>0</v>
      </c>
      <c r="EO197" s="17">
        <f t="shared" si="390"/>
        <v>0</v>
      </c>
      <c r="EP197" s="17">
        <f t="shared" si="391"/>
        <v>0</v>
      </c>
      <c r="EQ197" s="17">
        <f t="shared" si="392"/>
        <v>0</v>
      </c>
      <c r="ER197" s="17">
        <f t="shared" si="393"/>
        <v>0</v>
      </c>
      <c r="ES197" s="17">
        <f t="shared" si="394"/>
        <v>0</v>
      </c>
      <c r="ET197" s="17">
        <f t="shared" si="395"/>
        <v>0</v>
      </c>
      <c r="EU197" s="17">
        <f t="shared" si="396"/>
        <v>0</v>
      </c>
      <c r="EV197" s="17">
        <f t="shared" si="397"/>
        <v>0</v>
      </c>
      <c r="EW197" s="17">
        <f t="shared" si="398"/>
        <v>0</v>
      </c>
      <c r="EX197" s="17">
        <f t="shared" si="399"/>
        <v>0</v>
      </c>
      <c r="EY197" s="17">
        <f t="shared" si="400"/>
        <v>0</v>
      </c>
      <c r="EZ197" s="17">
        <f t="shared" si="401"/>
        <v>0</v>
      </c>
      <c r="FA197" s="17">
        <f t="shared" si="402"/>
        <v>0</v>
      </c>
      <c r="FB197" s="17">
        <f t="shared" si="403"/>
        <v>0</v>
      </c>
      <c r="FC197" s="17">
        <f t="shared" si="404"/>
        <v>0</v>
      </c>
      <c r="FD197" s="17">
        <f t="shared" si="405"/>
        <v>0</v>
      </c>
    </row>
    <row r="198" spans="1:160" x14ac:dyDescent="0.25">
      <c r="A198">
        <v>192</v>
      </c>
      <c r="X198">
        <f t="shared" si="273"/>
        <v>0</v>
      </c>
      <c r="Y198">
        <f t="shared" si="271"/>
        <v>0</v>
      </c>
      <c r="Z198">
        <f t="shared" si="274"/>
        <v>0</v>
      </c>
      <c r="AA198">
        <f t="shared" si="275"/>
        <v>0</v>
      </c>
      <c r="AB198">
        <f t="shared" si="276"/>
        <v>0</v>
      </c>
      <c r="AC198">
        <f t="shared" si="277"/>
        <v>0</v>
      </c>
      <c r="AD198">
        <f t="shared" si="278"/>
        <v>0</v>
      </c>
      <c r="AE198">
        <f t="shared" si="279"/>
        <v>0</v>
      </c>
      <c r="AF198">
        <f t="shared" si="280"/>
        <v>0</v>
      </c>
      <c r="AG198">
        <f t="shared" si="281"/>
        <v>0</v>
      </c>
      <c r="AH198">
        <f t="shared" si="282"/>
        <v>0</v>
      </c>
      <c r="AI198">
        <f t="shared" si="283"/>
        <v>0</v>
      </c>
      <c r="AJ198">
        <f t="shared" si="284"/>
        <v>0</v>
      </c>
      <c r="AK198">
        <f t="shared" si="285"/>
        <v>0</v>
      </c>
      <c r="AL198">
        <f t="shared" si="272"/>
        <v>0</v>
      </c>
      <c r="AN198" s="17">
        <f t="shared" si="286"/>
        <v>0</v>
      </c>
      <c r="AO198" s="17">
        <f t="shared" si="287"/>
        <v>0</v>
      </c>
      <c r="AP198" s="17">
        <f t="shared" si="288"/>
        <v>0</v>
      </c>
      <c r="AQ198" s="17">
        <f t="shared" si="289"/>
        <v>0</v>
      </c>
      <c r="AR198" s="17">
        <f t="shared" si="290"/>
        <v>0</v>
      </c>
      <c r="AS198" s="17">
        <f t="shared" si="291"/>
        <v>0</v>
      </c>
      <c r="AT198" s="17">
        <f t="shared" si="292"/>
        <v>0</v>
      </c>
      <c r="AU198" s="17">
        <f t="shared" si="293"/>
        <v>0</v>
      </c>
      <c r="AW198" s="17">
        <f t="shared" si="294"/>
        <v>0</v>
      </c>
      <c r="AX198" s="17">
        <f t="shared" si="295"/>
        <v>0</v>
      </c>
      <c r="AY198" s="17">
        <f t="shared" si="296"/>
        <v>0</v>
      </c>
      <c r="AZ198" s="17">
        <f t="shared" si="297"/>
        <v>0</v>
      </c>
      <c r="BA198" s="17">
        <f t="shared" si="298"/>
        <v>0</v>
      </c>
      <c r="BB198" s="17">
        <f t="shared" si="299"/>
        <v>0</v>
      </c>
      <c r="BC198" s="17">
        <f t="shared" si="300"/>
        <v>0</v>
      </c>
      <c r="BD198" s="17">
        <f t="shared" si="301"/>
        <v>0</v>
      </c>
      <c r="BE198" s="17">
        <f t="shared" si="302"/>
        <v>0</v>
      </c>
      <c r="BF198" s="17">
        <f t="shared" si="303"/>
        <v>0</v>
      </c>
      <c r="BG198" s="17">
        <f t="shared" si="304"/>
        <v>0</v>
      </c>
      <c r="BH198" s="17">
        <f t="shared" si="305"/>
        <v>0</v>
      </c>
      <c r="BI198" s="17">
        <f t="shared" si="306"/>
        <v>0</v>
      </c>
      <c r="BJ198" s="17">
        <f t="shared" si="307"/>
        <v>0</v>
      </c>
      <c r="BK198" s="17">
        <f t="shared" si="308"/>
        <v>0</v>
      </c>
      <c r="BL198" s="17">
        <f t="shared" si="309"/>
        <v>0</v>
      </c>
      <c r="BM198" s="17">
        <f t="shared" si="310"/>
        <v>0</v>
      </c>
      <c r="BN198" s="17">
        <f t="shared" si="311"/>
        <v>0</v>
      </c>
      <c r="BO198" s="17">
        <f t="shared" si="312"/>
        <v>0</v>
      </c>
      <c r="BP198" s="17">
        <f t="shared" si="313"/>
        <v>0</v>
      </c>
      <c r="BQ198" s="17">
        <f t="shared" si="314"/>
        <v>0</v>
      </c>
      <c r="BR198" s="17">
        <f t="shared" si="315"/>
        <v>0</v>
      </c>
      <c r="BS198" s="17">
        <f t="shared" si="316"/>
        <v>0</v>
      </c>
      <c r="BT198" s="17">
        <f t="shared" si="317"/>
        <v>0</v>
      </c>
      <c r="BU198" s="17">
        <f t="shared" si="318"/>
        <v>0</v>
      </c>
      <c r="BV198" s="17">
        <f t="shared" si="319"/>
        <v>0</v>
      </c>
      <c r="BW198" s="17">
        <f t="shared" si="320"/>
        <v>0</v>
      </c>
      <c r="BX198" s="17">
        <f t="shared" si="321"/>
        <v>0</v>
      </c>
      <c r="BY198" s="17">
        <f t="shared" si="322"/>
        <v>0</v>
      </c>
      <c r="BZ198" s="17">
        <f t="shared" si="323"/>
        <v>0</v>
      </c>
      <c r="CA198" s="17">
        <f t="shared" si="324"/>
        <v>0</v>
      </c>
      <c r="CB198" s="17">
        <f t="shared" si="325"/>
        <v>0</v>
      </c>
      <c r="CC198" s="17">
        <f t="shared" si="326"/>
        <v>0</v>
      </c>
      <c r="CD198" s="17">
        <f t="shared" si="327"/>
        <v>0</v>
      </c>
      <c r="CE198" s="17">
        <f t="shared" si="328"/>
        <v>0</v>
      </c>
      <c r="CF198" s="17">
        <f t="shared" si="329"/>
        <v>0</v>
      </c>
      <c r="CG198" s="17">
        <f t="shared" si="330"/>
        <v>0</v>
      </c>
      <c r="CH198" s="17">
        <f t="shared" si="331"/>
        <v>0</v>
      </c>
      <c r="CI198" s="17">
        <f t="shared" si="332"/>
        <v>0</v>
      </c>
      <c r="CJ198" s="17">
        <f t="shared" si="333"/>
        <v>0</v>
      </c>
      <c r="CK198" s="17">
        <f t="shared" si="334"/>
        <v>0</v>
      </c>
      <c r="CL198" s="17">
        <f t="shared" si="335"/>
        <v>0</v>
      </c>
      <c r="CM198" s="17">
        <f t="shared" si="336"/>
        <v>0</v>
      </c>
      <c r="CN198" s="17">
        <f t="shared" si="337"/>
        <v>0</v>
      </c>
      <c r="CO198" s="17">
        <f t="shared" si="338"/>
        <v>0</v>
      </c>
      <c r="CP198" s="17">
        <f t="shared" si="339"/>
        <v>0</v>
      </c>
      <c r="CQ198" s="17">
        <f t="shared" si="340"/>
        <v>0</v>
      </c>
      <c r="CR198" s="17">
        <f t="shared" si="341"/>
        <v>0</v>
      </c>
      <c r="CS198" s="17">
        <f t="shared" si="342"/>
        <v>0</v>
      </c>
      <c r="CT198" s="17">
        <f t="shared" si="343"/>
        <v>0</v>
      </c>
      <c r="CU198" s="17">
        <f t="shared" si="344"/>
        <v>0</v>
      </c>
      <c r="CV198" s="17">
        <f t="shared" si="345"/>
        <v>0</v>
      </c>
      <c r="CW198" s="17">
        <f t="shared" si="346"/>
        <v>0</v>
      </c>
      <c r="CX198" s="17">
        <f t="shared" si="347"/>
        <v>0</v>
      </c>
      <c r="CY198" s="17">
        <f t="shared" si="348"/>
        <v>0</v>
      </c>
      <c r="CZ198" s="17">
        <f t="shared" si="349"/>
        <v>0</v>
      </c>
      <c r="DA198" s="17">
        <f t="shared" si="350"/>
        <v>0</v>
      </c>
      <c r="DB198" s="17">
        <f t="shared" si="351"/>
        <v>0</v>
      </c>
      <c r="DC198" s="17">
        <f t="shared" si="352"/>
        <v>0</v>
      </c>
      <c r="DD198" s="17">
        <f t="shared" si="353"/>
        <v>0</v>
      </c>
      <c r="DE198" s="17">
        <f t="shared" si="354"/>
        <v>0</v>
      </c>
      <c r="DF198" s="17">
        <f t="shared" si="355"/>
        <v>0</v>
      </c>
      <c r="DG198" s="17">
        <f t="shared" si="356"/>
        <v>0</v>
      </c>
      <c r="DH198" s="17">
        <f t="shared" si="357"/>
        <v>0</v>
      </c>
      <c r="DI198" s="17">
        <f t="shared" si="358"/>
        <v>0</v>
      </c>
      <c r="DJ198" s="17">
        <f t="shared" si="359"/>
        <v>0</v>
      </c>
      <c r="DK198" s="17">
        <f t="shared" si="360"/>
        <v>0</v>
      </c>
      <c r="DL198" s="17">
        <f t="shared" si="361"/>
        <v>0</v>
      </c>
      <c r="DM198" s="17">
        <f t="shared" si="362"/>
        <v>0</v>
      </c>
      <c r="DN198" s="17">
        <f t="shared" si="363"/>
        <v>0</v>
      </c>
      <c r="DO198" s="17">
        <f t="shared" si="364"/>
        <v>0</v>
      </c>
      <c r="DP198" s="17">
        <f t="shared" si="365"/>
        <v>0</v>
      </c>
      <c r="DQ198" s="17">
        <f t="shared" si="366"/>
        <v>0</v>
      </c>
      <c r="DR198" s="17">
        <f t="shared" si="367"/>
        <v>0</v>
      </c>
      <c r="DS198" s="17">
        <f t="shared" si="368"/>
        <v>0</v>
      </c>
      <c r="DT198" s="17">
        <f t="shared" si="369"/>
        <v>0</v>
      </c>
      <c r="DU198" s="17">
        <f t="shared" si="370"/>
        <v>0</v>
      </c>
      <c r="DV198" s="17">
        <f t="shared" si="371"/>
        <v>0</v>
      </c>
      <c r="DW198" s="17">
        <f t="shared" si="372"/>
        <v>0</v>
      </c>
      <c r="DX198" s="17">
        <f t="shared" si="373"/>
        <v>0</v>
      </c>
      <c r="DY198" s="17">
        <f t="shared" si="374"/>
        <v>0</v>
      </c>
      <c r="DZ198" s="17">
        <f t="shared" si="375"/>
        <v>0</v>
      </c>
      <c r="EA198" s="17">
        <f t="shared" si="376"/>
        <v>0</v>
      </c>
      <c r="EB198" s="17">
        <f t="shared" si="377"/>
        <v>0</v>
      </c>
      <c r="EC198" s="17">
        <f t="shared" si="378"/>
        <v>0</v>
      </c>
      <c r="ED198" s="17">
        <f t="shared" si="379"/>
        <v>0</v>
      </c>
      <c r="EE198" s="17">
        <f t="shared" si="380"/>
        <v>0</v>
      </c>
      <c r="EF198" s="17">
        <f t="shared" si="381"/>
        <v>0</v>
      </c>
      <c r="EG198" s="17">
        <f t="shared" si="382"/>
        <v>0</v>
      </c>
      <c r="EH198" s="17">
        <f t="shared" si="383"/>
        <v>0</v>
      </c>
      <c r="EI198" s="17">
        <f t="shared" si="384"/>
        <v>0</v>
      </c>
      <c r="EJ198" s="17">
        <f t="shared" si="385"/>
        <v>0</v>
      </c>
      <c r="EK198" s="17">
        <f t="shared" si="386"/>
        <v>0</v>
      </c>
      <c r="EL198" s="17">
        <f t="shared" si="387"/>
        <v>0</v>
      </c>
      <c r="EM198" s="17">
        <f t="shared" si="388"/>
        <v>0</v>
      </c>
      <c r="EN198" s="17">
        <f t="shared" si="389"/>
        <v>0</v>
      </c>
      <c r="EO198" s="17">
        <f t="shared" si="390"/>
        <v>0</v>
      </c>
      <c r="EP198" s="17">
        <f t="shared" si="391"/>
        <v>0</v>
      </c>
      <c r="EQ198" s="17">
        <f t="shared" si="392"/>
        <v>0</v>
      </c>
      <c r="ER198" s="17">
        <f t="shared" si="393"/>
        <v>0</v>
      </c>
      <c r="ES198" s="17">
        <f t="shared" si="394"/>
        <v>0</v>
      </c>
      <c r="ET198" s="17">
        <f t="shared" si="395"/>
        <v>0</v>
      </c>
      <c r="EU198" s="17">
        <f t="shared" si="396"/>
        <v>0</v>
      </c>
      <c r="EV198" s="17">
        <f t="shared" si="397"/>
        <v>0</v>
      </c>
      <c r="EW198" s="17">
        <f t="shared" si="398"/>
        <v>0</v>
      </c>
      <c r="EX198" s="17">
        <f t="shared" si="399"/>
        <v>0</v>
      </c>
      <c r="EY198" s="17">
        <f t="shared" si="400"/>
        <v>0</v>
      </c>
      <c r="EZ198" s="17">
        <f t="shared" si="401"/>
        <v>0</v>
      </c>
      <c r="FA198" s="17">
        <f t="shared" si="402"/>
        <v>0</v>
      </c>
      <c r="FB198" s="17">
        <f t="shared" si="403"/>
        <v>0</v>
      </c>
      <c r="FC198" s="17">
        <f t="shared" si="404"/>
        <v>0</v>
      </c>
      <c r="FD198" s="17">
        <f t="shared" si="405"/>
        <v>0</v>
      </c>
    </row>
    <row r="199" spans="1:160" x14ac:dyDescent="0.25">
      <c r="A199">
        <v>193</v>
      </c>
      <c r="X199">
        <f t="shared" si="273"/>
        <v>0</v>
      </c>
      <c r="Y199">
        <f t="shared" ref="Y199:Y206" si="406">IF($B199&lt;&gt;"STM",0,(IF(AND($C199&gt;=2,$C199&lt;=10,$D199&lt;=3),(IF($F199=1,11,1)),(IF(AND($C199&gt;=10,$D199&lt;=3),(IF($F199=1,12,2)),(IF(AND($C199&gt;=10,$D199&gt;=3,$D199&lt;=6),(IF($F199=1,13,3)),(IF($F199=1,14,4)))))))))</f>
        <v>0</v>
      </c>
      <c r="Z199">
        <f t="shared" si="274"/>
        <v>0</v>
      </c>
      <c r="AA199">
        <f t="shared" si="275"/>
        <v>0</v>
      </c>
      <c r="AB199">
        <f t="shared" si="276"/>
        <v>0</v>
      </c>
      <c r="AC199">
        <f t="shared" si="277"/>
        <v>0</v>
      </c>
      <c r="AD199">
        <f t="shared" si="278"/>
        <v>0</v>
      </c>
      <c r="AE199">
        <f t="shared" si="279"/>
        <v>0</v>
      </c>
      <c r="AF199">
        <f t="shared" si="280"/>
        <v>0</v>
      </c>
      <c r="AG199">
        <f t="shared" si="281"/>
        <v>0</v>
      </c>
      <c r="AH199">
        <f t="shared" si="282"/>
        <v>0</v>
      </c>
      <c r="AI199">
        <f t="shared" si="283"/>
        <v>0</v>
      </c>
      <c r="AJ199">
        <f t="shared" si="284"/>
        <v>0</v>
      </c>
      <c r="AK199">
        <f t="shared" si="285"/>
        <v>0</v>
      </c>
      <c r="AL199">
        <f t="shared" ref="AL199:AL206" si="407">IF(AND(COUNTA(B199)=1,SUM(X199:AK199)=0),4,0)</f>
        <v>0</v>
      </c>
      <c r="AN199" s="17">
        <f t="shared" si="286"/>
        <v>0</v>
      </c>
      <c r="AO199" s="17">
        <f t="shared" si="287"/>
        <v>0</v>
      </c>
      <c r="AP199" s="17">
        <f t="shared" si="288"/>
        <v>0</v>
      </c>
      <c r="AQ199" s="17">
        <f t="shared" si="289"/>
        <v>0</v>
      </c>
      <c r="AR199" s="17">
        <f t="shared" si="290"/>
        <v>0</v>
      </c>
      <c r="AS199" s="17">
        <f t="shared" si="291"/>
        <v>0</v>
      </c>
      <c r="AT199" s="17">
        <f t="shared" si="292"/>
        <v>0</v>
      </c>
      <c r="AU199" s="17">
        <f t="shared" si="293"/>
        <v>0</v>
      </c>
      <c r="AW199" s="17">
        <f t="shared" si="294"/>
        <v>0</v>
      </c>
      <c r="AX199" s="17">
        <f t="shared" si="295"/>
        <v>0</v>
      </c>
      <c r="AY199" s="17">
        <f t="shared" si="296"/>
        <v>0</v>
      </c>
      <c r="AZ199" s="17">
        <f t="shared" si="297"/>
        <v>0</v>
      </c>
      <c r="BA199" s="17">
        <f t="shared" si="298"/>
        <v>0</v>
      </c>
      <c r="BB199" s="17">
        <f t="shared" si="299"/>
        <v>0</v>
      </c>
      <c r="BC199" s="17">
        <f t="shared" si="300"/>
        <v>0</v>
      </c>
      <c r="BD199" s="17">
        <f t="shared" si="301"/>
        <v>0</v>
      </c>
      <c r="BE199" s="17">
        <f t="shared" si="302"/>
        <v>0</v>
      </c>
      <c r="BF199" s="17">
        <f t="shared" si="303"/>
        <v>0</v>
      </c>
      <c r="BG199" s="17">
        <f t="shared" si="304"/>
        <v>0</v>
      </c>
      <c r="BH199" s="17">
        <f t="shared" si="305"/>
        <v>0</v>
      </c>
      <c r="BI199" s="17">
        <f t="shared" si="306"/>
        <v>0</v>
      </c>
      <c r="BJ199" s="17">
        <f t="shared" si="307"/>
        <v>0</v>
      </c>
      <c r="BK199" s="17">
        <f t="shared" si="308"/>
        <v>0</v>
      </c>
      <c r="BL199" s="17">
        <f t="shared" si="309"/>
        <v>0</v>
      </c>
      <c r="BM199" s="17">
        <f t="shared" si="310"/>
        <v>0</v>
      </c>
      <c r="BN199" s="17">
        <f t="shared" si="311"/>
        <v>0</v>
      </c>
      <c r="BO199" s="17">
        <f t="shared" si="312"/>
        <v>0</v>
      </c>
      <c r="BP199" s="17">
        <f t="shared" si="313"/>
        <v>0</v>
      </c>
      <c r="BQ199" s="17">
        <f t="shared" si="314"/>
        <v>0</v>
      </c>
      <c r="BR199" s="17">
        <f t="shared" si="315"/>
        <v>0</v>
      </c>
      <c r="BS199" s="17">
        <f t="shared" si="316"/>
        <v>0</v>
      </c>
      <c r="BT199" s="17">
        <f t="shared" si="317"/>
        <v>0</v>
      </c>
      <c r="BU199" s="17">
        <f t="shared" si="318"/>
        <v>0</v>
      </c>
      <c r="BV199" s="17">
        <f t="shared" si="319"/>
        <v>0</v>
      </c>
      <c r="BW199" s="17">
        <f t="shared" si="320"/>
        <v>0</v>
      </c>
      <c r="BX199" s="17">
        <f t="shared" si="321"/>
        <v>0</v>
      </c>
      <c r="BY199" s="17">
        <f t="shared" si="322"/>
        <v>0</v>
      </c>
      <c r="BZ199" s="17">
        <f t="shared" si="323"/>
        <v>0</v>
      </c>
      <c r="CA199" s="17">
        <f t="shared" si="324"/>
        <v>0</v>
      </c>
      <c r="CB199" s="17">
        <f t="shared" si="325"/>
        <v>0</v>
      </c>
      <c r="CC199" s="17">
        <f t="shared" si="326"/>
        <v>0</v>
      </c>
      <c r="CD199" s="17">
        <f t="shared" si="327"/>
        <v>0</v>
      </c>
      <c r="CE199" s="17">
        <f t="shared" si="328"/>
        <v>0</v>
      </c>
      <c r="CF199" s="17">
        <f t="shared" si="329"/>
        <v>0</v>
      </c>
      <c r="CG199" s="17">
        <f t="shared" si="330"/>
        <v>0</v>
      </c>
      <c r="CH199" s="17">
        <f t="shared" si="331"/>
        <v>0</v>
      </c>
      <c r="CI199" s="17">
        <f t="shared" si="332"/>
        <v>0</v>
      </c>
      <c r="CJ199" s="17">
        <f t="shared" si="333"/>
        <v>0</v>
      </c>
      <c r="CK199" s="17">
        <f t="shared" si="334"/>
        <v>0</v>
      </c>
      <c r="CL199" s="17">
        <f t="shared" si="335"/>
        <v>0</v>
      </c>
      <c r="CM199" s="17">
        <f t="shared" si="336"/>
        <v>0</v>
      </c>
      <c r="CN199" s="17">
        <f t="shared" si="337"/>
        <v>0</v>
      </c>
      <c r="CO199" s="17">
        <f t="shared" si="338"/>
        <v>0</v>
      </c>
      <c r="CP199" s="17">
        <f t="shared" si="339"/>
        <v>0</v>
      </c>
      <c r="CQ199" s="17">
        <f t="shared" si="340"/>
        <v>0</v>
      </c>
      <c r="CR199" s="17">
        <f t="shared" si="341"/>
        <v>0</v>
      </c>
      <c r="CS199" s="17">
        <f t="shared" si="342"/>
        <v>0</v>
      </c>
      <c r="CT199" s="17">
        <f t="shared" si="343"/>
        <v>0</v>
      </c>
      <c r="CU199" s="17">
        <f t="shared" si="344"/>
        <v>0</v>
      </c>
      <c r="CV199" s="17">
        <f t="shared" si="345"/>
        <v>0</v>
      </c>
      <c r="CW199" s="17">
        <f t="shared" si="346"/>
        <v>0</v>
      </c>
      <c r="CX199" s="17">
        <f t="shared" si="347"/>
        <v>0</v>
      </c>
      <c r="CY199" s="17">
        <f t="shared" si="348"/>
        <v>0</v>
      </c>
      <c r="CZ199" s="17">
        <f t="shared" si="349"/>
        <v>0</v>
      </c>
      <c r="DA199" s="17">
        <f t="shared" si="350"/>
        <v>0</v>
      </c>
      <c r="DB199" s="17">
        <f t="shared" si="351"/>
        <v>0</v>
      </c>
      <c r="DC199" s="17">
        <f t="shared" si="352"/>
        <v>0</v>
      </c>
      <c r="DD199" s="17">
        <f t="shared" si="353"/>
        <v>0</v>
      </c>
      <c r="DE199" s="17">
        <f t="shared" si="354"/>
        <v>0</v>
      </c>
      <c r="DF199" s="17">
        <f t="shared" si="355"/>
        <v>0</v>
      </c>
      <c r="DG199" s="17">
        <f t="shared" si="356"/>
        <v>0</v>
      </c>
      <c r="DH199" s="17">
        <f t="shared" si="357"/>
        <v>0</v>
      </c>
      <c r="DI199" s="17">
        <f t="shared" si="358"/>
        <v>0</v>
      </c>
      <c r="DJ199" s="17">
        <f t="shared" si="359"/>
        <v>0</v>
      </c>
      <c r="DK199" s="17">
        <f t="shared" si="360"/>
        <v>0</v>
      </c>
      <c r="DL199" s="17">
        <f t="shared" si="361"/>
        <v>0</v>
      </c>
      <c r="DM199" s="17">
        <f t="shared" si="362"/>
        <v>0</v>
      </c>
      <c r="DN199" s="17">
        <f t="shared" si="363"/>
        <v>0</v>
      </c>
      <c r="DO199" s="17">
        <f t="shared" si="364"/>
        <v>0</v>
      </c>
      <c r="DP199" s="17">
        <f t="shared" si="365"/>
        <v>0</v>
      </c>
      <c r="DQ199" s="17">
        <f t="shared" si="366"/>
        <v>0</v>
      </c>
      <c r="DR199" s="17">
        <f t="shared" si="367"/>
        <v>0</v>
      </c>
      <c r="DS199" s="17">
        <f t="shared" si="368"/>
        <v>0</v>
      </c>
      <c r="DT199" s="17">
        <f t="shared" si="369"/>
        <v>0</v>
      </c>
      <c r="DU199" s="17">
        <f t="shared" si="370"/>
        <v>0</v>
      </c>
      <c r="DV199" s="17">
        <f t="shared" si="371"/>
        <v>0</v>
      </c>
      <c r="DW199" s="17">
        <f t="shared" si="372"/>
        <v>0</v>
      </c>
      <c r="DX199" s="17">
        <f t="shared" si="373"/>
        <v>0</v>
      </c>
      <c r="DY199" s="17">
        <f t="shared" si="374"/>
        <v>0</v>
      </c>
      <c r="DZ199" s="17">
        <f t="shared" si="375"/>
        <v>0</v>
      </c>
      <c r="EA199" s="17">
        <f t="shared" si="376"/>
        <v>0</v>
      </c>
      <c r="EB199" s="17">
        <f t="shared" si="377"/>
        <v>0</v>
      </c>
      <c r="EC199" s="17">
        <f t="shared" si="378"/>
        <v>0</v>
      </c>
      <c r="ED199" s="17">
        <f t="shared" si="379"/>
        <v>0</v>
      </c>
      <c r="EE199" s="17">
        <f t="shared" si="380"/>
        <v>0</v>
      </c>
      <c r="EF199" s="17">
        <f t="shared" si="381"/>
        <v>0</v>
      </c>
      <c r="EG199" s="17">
        <f t="shared" si="382"/>
        <v>0</v>
      </c>
      <c r="EH199" s="17">
        <f t="shared" si="383"/>
        <v>0</v>
      </c>
      <c r="EI199" s="17">
        <f t="shared" si="384"/>
        <v>0</v>
      </c>
      <c r="EJ199" s="17">
        <f t="shared" si="385"/>
        <v>0</v>
      </c>
      <c r="EK199" s="17">
        <f t="shared" si="386"/>
        <v>0</v>
      </c>
      <c r="EL199" s="17">
        <f t="shared" si="387"/>
        <v>0</v>
      </c>
      <c r="EM199" s="17">
        <f t="shared" si="388"/>
        <v>0</v>
      </c>
      <c r="EN199" s="17">
        <f t="shared" si="389"/>
        <v>0</v>
      </c>
      <c r="EO199" s="17">
        <f t="shared" si="390"/>
        <v>0</v>
      </c>
      <c r="EP199" s="17">
        <f t="shared" si="391"/>
        <v>0</v>
      </c>
      <c r="EQ199" s="17">
        <f t="shared" si="392"/>
        <v>0</v>
      </c>
      <c r="ER199" s="17">
        <f t="shared" si="393"/>
        <v>0</v>
      </c>
      <c r="ES199" s="17">
        <f t="shared" si="394"/>
        <v>0</v>
      </c>
      <c r="ET199" s="17">
        <f t="shared" si="395"/>
        <v>0</v>
      </c>
      <c r="EU199" s="17">
        <f t="shared" si="396"/>
        <v>0</v>
      </c>
      <c r="EV199" s="17">
        <f t="shared" si="397"/>
        <v>0</v>
      </c>
      <c r="EW199" s="17">
        <f t="shared" si="398"/>
        <v>0</v>
      </c>
      <c r="EX199" s="17">
        <f t="shared" si="399"/>
        <v>0</v>
      </c>
      <c r="EY199" s="17">
        <f t="shared" si="400"/>
        <v>0</v>
      </c>
      <c r="EZ199" s="17">
        <f t="shared" si="401"/>
        <v>0</v>
      </c>
      <c r="FA199" s="17">
        <f t="shared" si="402"/>
        <v>0</v>
      </c>
      <c r="FB199" s="17">
        <f t="shared" si="403"/>
        <v>0</v>
      </c>
      <c r="FC199" s="17">
        <f t="shared" si="404"/>
        <v>0</v>
      </c>
      <c r="FD199" s="17">
        <f t="shared" si="405"/>
        <v>0</v>
      </c>
    </row>
    <row r="200" spans="1:160" x14ac:dyDescent="0.25">
      <c r="A200">
        <v>194</v>
      </c>
      <c r="X200">
        <f t="shared" ref="X200:X206" si="408">IF($B200&lt;&gt;"BF",0,(IF(AND($C200&gt;=2,$C200&lt;=10,$D200&lt;=3),(IF($F200=1,11,1)),(IF(AND($C200&gt;=10,$D200&lt;=3),(IF($F200=1,12,2)),(IF(AND($C200&gt;=10,$D200&gt;=3,$D200&lt;=6),(IF($F200=1,13,3)),(IF($F200=1,14,4)))))))))</f>
        <v>0</v>
      </c>
      <c r="Y200">
        <f t="shared" si="406"/>
        <v>0</v>
      </c>
      <c r="Z200">
        <f t="shared" ref="Z200:Z206" si="409">IF($B200&lt;&gt;"RM",0,(IF(AND($C200&gt;=2,$C200&lt;=10,$D200&lt;=3),(IF($F200=1,11,1)),(IF(AND($C200&gt;=10,$D200&lt;=3),(IF($F200=1,12,2)),(IF(AND($C200&gt;=10,$D200&gt;=3,$D200&lt;=6),(IF($F200=1,13,3)),(IF($F200=1,14,4)))))))))</f>
        <v>0</v>
      </c>
      <c r="AA200">
        <f t="shared" ref="AA200:AA206" si="410">IF($B200&lt;&gt;"SM",0,(IF(AND($C200&gt;=2,$C200&lt;=10,$D200&lt;=3),(IF($F200=1,11,1)),(IF(AND($C200&gt;=10,$D200&lt;=3),(IF($F200=1,12,2)),(IF(AND($C200&gt;=10,$D200&gt;=3,$D200&lt;=6),(IF($F200=1,13,3)),(IF($F200=1,14,4)))))))))</f>
        <v>0</v>
      </c>
      <c r="AB200">
        <f t="shared" ref="AB200:AB206" si="411">IF($B200&lt;&gt;"YB",0,(IF(AND($C200&gt;=2,$C200&lt;=10,$D200&lt;=3),(IF($F200=1,11,1)),(IF(AND($C200&gt;=10,$D200&lt;=3),(IF($F200=1,12,2)),(IF(AND($C200&gt;=10,$D200&gt;=3,$D200&lt;=6),(IF($F200=1,13,3)),(IF($F200=1,14,4)))))))))</f>
        <v>0</v>
      </c>
      <c r="AC200">
        <f t="shared" ref="AC200:AC206" si="412">IF($B200&lt;&gt;"WB",0,(IF(AND($C200&gt;=2,$C200&lt;=10,$D200&lt;=3),(IF($F200=1,11,1)),(IF(AND($C200&gt;=10,$D200&lt;=3),(IF($F200=1,12,2)),(IF(AND($C200&gt;=10,$D200&gt;=3,$D200&lt;=6),(IF($F200=1,13,3)),(IF($F200=1,14,4)))))))))</f>
        <v>0</v>
      </c>
      <c r="AD200">
        <f t="shared" ref="AD200:AD206" si="413">IF($B200&lt;&gt;"BE",0,(IF(AND($C200&gt;=2,$C200&lt;=10,$D200&lt;=3),(IF($F200=1,11,1)),(IF(AND($C200&gt;=10,$D200&lt;=3),(IF($F200=1,12,2)),(IF(AND($C200&gt;=10,$D200&gt;=3,$D200&lt;=6),(IF($F200=1,13,3)),(IF($F200=1,14,4)))))))))</f>
        <v>0</v>
      </c>
      <c r="AE200">
        <f t="shared" ref="AE200:AE206" si="414">IF($B200&lt;&gt;"ASH",0,(IF(AND($C200&gt;=2,$C200&lt;=10,$D200&lt;=3),(IF($F200=1,11,1)),(IF(AND($C200&gt;=10,$D200&lt;=3),(IF($F200=1,12,2)),(IF(AND($C200&gt;=10,$D200&gt;=3,$D200&lt;=6),(IF($F200=1,13,3)),(IF($F200=1,14,4)))))))))</f>
        <v>0</v>
      </c>
      <c r="AF200">
        <f t="shared" ref="AF200:AF206" si="415">IF($B200&lt;&gt;"HH",0,(IF(AND($C200&gt;=2,$C200&lt;=10,$D200&lt;=3),(IF($F200=1,11,1)),(IF(AND($C200&gt;=10,$D200&lt;=3),(IF($F200=1,12,2)),(IF(AND($C200&gt;=10,$D200&gt;=3,$D200&lt;=6),(IF($F200=1,13,3)),(IF($F200=1,14,4)))))))))</f>
        <v>0</v>
      </c>
      <c r="AG200">
        <f t="shared" ref="AG200:AG206" si="416">IF($B200&lt;&gt;"RS",0,(IF(AND($C200&gt;=2,$C200&lt;=10,$D200&lt;=3),(IF($F200=1,11,1)),(IF(AND($C200&gt;=10,$D200&lt;=3),(IF($F200=1,12,2)),(IF(AND($C200&gt;=10,$D200&gt;=3,$D200&lt;=6),(IF($F200=1,13,3)),(IF($F200=1,14,4)))))))))</f>
        <v>0</v>
      </c>
      <c r="AH200">
        <f t="shared" ref="AH200:AH206" si="417">IF($B200&lt;&gt;"ASP",0,(IF(AND($C200&gt;=2,$C200&lt;=10,$D200&lt;=3),(IF($F200=1,11,1)),(IF(AND($C200&gt;=10,$D200&lt;=3),(IF($F200=1,12,2)),(IF(AND($C200&gt;=10,$D200&gt;=3,$D200&lt;=6),(IF($F200=1,13,3)),(IF($F200=1,14,4)))))))))</f>
        <v>0</v>
      </c>
      <c r="AI200">
        <f t="shared" ref="AI200:AI206" si="418">IF($B200&lt;&gt;"PC",0,(IF(AND($C200&gt;=2,$C200&lt;=10,$D200&lt;=3),(IF($F200=1,11,1)),(IF(AND($C200&gt;=10,$D200&lt;=3),(IF($F200=1,12,2)),(IF(AND($C200&gt;=10,$D200&gt;=3,$D200&lt;=6),(IF($F200=1,13,3)),(IF($F200=1,14,4)))))))))</f>
        <v>0</v>
      </c>
      <c r="AJ200">
        <f t="shared" ref="AJ200:AJ206" si="419">IF($B200&lt;&gt;"HEM",0,(IF(AND($C200&gt;=2,$C200&lt;=10,$D200&lt;=3),(IF($F200=1,11,1)),(IF(AND($C200&gt;=10,$D200&lt;=3),(IF($F200=1,12,2)),(IF(AND($C200&gt;=10,$D200&gt;=3,$D200&lt;=6),(IF($F200=1,13,3)),(IF($F200=1,14,4)))))))))</f>
        <v>0</v>
      </c>
      <c r="AK200">
        <f t="shared" ref="AK200:AK206" si="420">IF($B200&lt;&gt;"UNK",0,(IF(AND($C200&gt;=2,$C200&lt;=10,$D200&lt;=3),(IF($F200=1,11,1)),(IF(AND($C200&gt;=10,$D200&lt;=3),(IF($F200=1,12,2)),(IF(AND($C200&gt;=10,$D200&gt;=3,$D200&lt;=6),(IF($F200=1,13,3)),(IF($F200=1,14,4)))))))))</f>
        <v>0</v>
      </c>
      <c r="AL200">
        <f t="shared" si="407"/>
        <v>0</v>
      </c>
      <c r="AN200" s="17">
        <f t="shared" ref="AN200:AN206" si="421">IF(SUM($X200:$AL200)=1,PI()*($C200/2)^2,0)</f>
        <v>0</v>
      </c>
      <c r="AO200" s="17">
        <f t="shared" ref="AO200:AO206" si="422">IF(SUM($X200:$AL200)=2,PI()*($C200/2)^2,0)</f>
        <v>0</v>
      </c>
      <c r="AP200" s="17">
        <f t="shared" ref="AP200:AP206" si="423">IF(SUM($X200:$AL200)=3,PI()*($C200/2)^2,0)</f>
        <v>0</v>
      </c>
      <c r="AQ200" s="17">
        <f t="shared" ref="AQ200:AQ206" si="424">IF(SUM($X200:$AL200)=4,PI()*($C200/2)^2,0)</f>
        <v>0</v>
      </c>
      <c r="AR200" s="17">
        <f t="shared" ref="AR200:AR206" si="425">IF(SUM($X200:$AL200)=11,PI()*($C200/2)^2,0)</f>
        <v>0</v>
      </c>
      <c r="AS200" s="17">
        <f t="shared" ref="AS200:AS206" si="426">IF(SUM($X200:$AL200)=12,PI()*($C200/2)^2,0)</f>
        <v>0</v>
      </c>
      <c r="AT200" s="17">
        <f t="shared" ref="AT200:AT206" si="427">IF(SUM($X200:$AL200)=13,PI()*($C200/2)^2,0)</f>
        <v>0</v>
      </c>
      <c r="AU200" s="17">
        <f t="shared" ref="AU200:AU206" si="428">IF(SUM($X200:$AL200)=14,PI()*($C200/2)^2,0)</f>
        <v>0</v>
      </c>
      <c r="AW200" s="17">
        <f t="shared" ref="AW200:AW206" si="429">IF($X200=1,$AN200,0)</f>
        <v>0</v>
      </c>
      <c r="AX200" s="17">
        <f t="shared" ref="AX200:AX206" si="430">IF($X200=2,$AO200,0)</f>
        <v>0</v>
      </c>
      <c r="AY200" s="17">
        <f t="shared" ref="AY200:AY206" si="431">IF($X200=3,$AP200,0)</f>
        <v>0</v>
      </c>
      <c r="AZ200" s="17">
        <f t="shared" ref="AZ200:AZ206" si="432">IF($X200=4,$AQ200,0)</f>
        <v>0</v>
      </c>
      <c r="BA200" s="17">
        <f t="shared" ref="BA200:BA206" si="433">IF($X200=11,$AR200,0)</f>
        <v>0</v>
      </c>
      <c r="BB200" s="17">
        <f t="shared" ref="BB200:BB206" si="434">IF($X200=12,$AS200,0)</f>
        <v>0</v>
      </c>
      <c r="BC200" s="17">
        <f t="shared" ref="BC200:BC206" si="435">IF($X200=13,$AT200,0)</f>
        <v>0</v>
      </c>
      <c r="BD200" s="17">
        <f t="shared" ref="BD200:BD206" si="436">IF($X200=14,$AU200,0)</f>
        <v>0</v>
      </c>
      <c r="BE200" s="17">
        <f t="shared" ref="BE200:BE206" si="437">IF($Y200=1,$AN200,0)</f>
        <v>0</v>
      </c>
      <c r="BF200" s="17">
        <f t="shared" ref="BF200:BF206" si="438">IF($Y200=2,$AO200,0)</f>
        <v>0</v>
      </c>
      <c r="BG200" s="17">
        <f t="shared" ref="BG200:BG206" si="439">IF($Y200=3,$AP200,0)</f>
        <v>0</v>
      </c>
      <c r="BH200" s="17">
        <f t="shared" ref="BH200:BH206" si="440">IF($Y200=4,$AQ200,0)</f>
        <v>0</v>
      </c>
      <c r="BI200" s="17">
        <f t="shared" ref="BI200:BI206" si="441">IF($Y200=11,$AR200,0)</f>
        <v>0</v>
      </c>
      <c r="BJ200" s="17">
        <f t="shared" ref="BJ200:BJ206" si="442">IF($Y200=12,$AS200,0)</f>
        <v>0</v>
      </c>
      <c r="BK200" s="17">
        <f t="shared" ref="BK200:BK206" si="443">IF($Y200=13,$AT200,0)</f>
        <v>0</v>
      </c>
      <c r="BL200" s="17">
        <f t="shared" ref="BL200:BL206" si="444">IF($Y200=14,$AU200,0)</f>
        <v>0</v>
      </c>
      <c r="BM200" s="17">
        <f t="shared" ref="BM200:BM206" si="445">IF($Z200=1,$AN200,0)</f>
        <v>0</v>
      </c>
      <c r="BN200" s="17">
        <f t="shared" ref="BN200:BN206" si="446">IF($Z200=2,$AO200,0)</f>
        <v>0</v>
      </c>
      <c r="BO200" s="17">
        <f t="shared" ref="BO200:BO206" si="447">IF($Z200=3,$AP200,0)</f>
        <v>0</v>
      </c>
      <c r="BP200" s="17">
        <f t="shared" ref="BP200:BP206" si="448">IF($Z200=4,$AQ200,0)</f>
        <v>0</v>
      </c>
      <c r="BQ200" s="17">
        <f t="shared" ref="BQ200:BQ206" si="449">IF($Z200=11,$AR200,0)</f>
        <v>0</v>
      </c>
      <c r="BR200" s="17">
        <f t="shared" ref="BR200:BR206" si="450">IF($Z200=12,$AS200,0)</f>
        <v>0</v>
      </c>
      <c r="BS200" s="17">
        <f t="shared" ref="BS200:BS206" si="451">IF($Z200=13,$AT200,0)</f>
        <v>0</v>
      </c>
      <c r="BT200" s="17">
        <f t="shared" ref="BT200:BT206" si="452">IF($Z200=14,$AU200,0)</f>
        <v>0</v>
      </c>
      <c r="BU200" s="17">
        <f t="shared" ref="BU200:BU206" si="453">IF($AA200=1,$AN200,0)</f>
        <v>0</v>
      </c>
      <c r="BV200" s="17">
        <f t="shared" ref="BV200:BV206" si="454">IF($AA200=2,$AO200,0)</f>
        <v>0</v>
      </c>
      <c r="BW200" s="17">
        <f t="shared" ref="BW200:BW206" si="455">IF($AA200=3,$AP200,0)</f>
        <v>0</v>
      </c>
      <c r="BX200" s="17">
        <f t="shared" ref="BX200:BX206" si="456">IF($AA200=4,$AQ200,0)</f>
        <v>0</v>
      </c>
      <c r="BY200" s="17">
        <f t="shared" ref="BY200:BY206" si="457">IF($AA200=11,$AR200,0)</f>
        <v>0</v>
      </c>
      <c r="BZ200" s="17">
        <f t="shared" ref="BZ200:BZ206" si="458">IF($AA200=12,$AS200,0)</f>
        <v>0</v>
      </c>
      <c r="CA200" s="17">
        <f t="shared" ref="CA200:CA206" si="459">IF($AA200=13,$AT200,0)</f>
        <v>0</v>
      </c>
      <c r="CB200" s="17">
        <f t="shared" ref="CB200:CB206" si="460">IF($AA200=14,$AU200,0)</f>
        <v>0</v>
      </c>
      <c r="CC200" s="17">
        <f t="shared" ref="CC200:CC206" si="461">IF($AB200=1,$AN200,0)</f>
        <v>0</v>
      </c>
      <c r="CD200" s="17">
        <f t="shared" ref="CD200:CD206" si="462">IF($AB200=2,$AO200,0)</f>
        <v>0</v>
      </c>
      <c r="CE200" s="17">
        <f t="shared" ref="CE200:CE206" si="463">IF($AB200=3,$AP200,0)</f>
        <v>0</v>
      </c>
      <c r="CF200" s="17">
        <f t="shared" ref="CF200:CF206" si="464">IF($AB200=4,$AQ200,0)</f>
        <v>0</v>
      </c>
      <c r="CG200" s="17">
        <f t="shared" ref="CG200:CG206" si="465">IF($AB200=11,$AR200,0)</f>
        <v>0</v>
      </c>
      <c r="CH200" s="17">
        <f t="shared" ref="CH200:CH206" si="466">IF($AB200=12,$AS200,0)</f>
        <v>0</v>
      </c>
      <c r="CI200" s="17">
        <f t="shared" ref="CI200:CI206" si="467">IF($AB200=13,$AT200,0)</f>
        <v>0</v>
      </c>
      <c r="CJ200" s="17">
        <f t="shared" ref="CJ200:CJ206" si="468">IF($AB200=14,$AU200,0)</f>
        <v>0</v>
      </c>
      <c r="CK200" s="17">
        <f t="shared" ref="CK200:CK206" si="469">IF($AC200=1,$AN200,0)</f>
        <v>0</v>
      </c>
      <c r="CL200" s="17">
        <f t="shared" ref="CL200:CL206" si="470">IF($AC200=2,$AO200,0)</f>
        <v>0</v>
      </c>
      <c r="CM200" s="17">
        <f t="shared" ref="CM200:CM206" si="471">IF($AC200=3,$AP200,0)</f>
        <v>0</v>
      </c>
      <c r="CN200" s="17">
        <f t="shared" ref="CN200:CN206" si="472">IF($AC200=4,$AQ200,0)</f>
        <v>0</v>
      </c>
      <c r="CO200" s="17">
        <f t="shared" ref="CO200:CO206" si="473">IF($AC200=11,$AR200,0)</f>
        <v>0</v>
      </c>
      <c r="CP200" s="17">
        <f t="shared" ref="CP200:CP206" si="474">IF($AC200=12,$AS200,0)</f>
        <v>0</v>
      </c>
      <c r="CQ200" s="17">
        <f t="shared" ref="CQ200:CQ206" si="475">IF($AC200=13,$AT200,0)</f>
        <v>0</v>
      </c>
      <c r="CR200" s="17">
        <f t="shared" ref="CR200:CR206" si="476">IF($AC200=14,$AU200,0)</f>
        <v>0</v>
      </c>
      <c r="CS200" s="17">
        <f t="shared" ref="CS200:CS206" si="477">IF($AD200=1,$AN200,0)</f>
        <v>0</v>
      </c>
      <c r="CT200" s="17">
        <f t="shared" ref="CT200:CT206" si="478">IF($AD200=2,$AO200,0)</f>
        <v>0</v>
      </c>
      <c r="CU200" s="17">
        <f t="shared" ref="CU200:CU206" si="479">IF($AD200=3,$AP200,0)</f>
        <v>0</v>
      </c>
      <c r="CV200" s="17">
        <f t="shared" ref="CV200:CV206" si="480">IF($AD200=4,$AQ200,0)</f>
        <v>0</v>
      </c>
      <c r="CW200" s="17">
        <f t="shared" ref="CW200:CW206" si="481">IF($AD200=11,$AR200,0)</f>
        <v>0</v>
      </c>
      <c r="CX200" s="17">
        <f t="shared" ref="CX200:CX206" si="482">IF($AD200=12,$AS200,0)</f>
        <v>0</v>
      </c>
      <c r="CY200" s="17">
        <f t="shared" ref="CY200:CY206" si="483">IF($AD200=13,$AT200,0)</f>
        <v>0</v>
      </c>
      <c r="CZ200" s="17">
        <f t="shared" ref="CZ200:CZ206" si="484">IF($AD200=14,$AU200,0)</f>
        <v>0</v>
      </c>
      <c r="DA200" s="17">
        <f t="shared" ref="DA200:DA206" si="485">IF($AE200=1,$AN200,0)</f>
        <v>0</v>
      </c>
      <c r="DB200" s="17">
        <f t="shared" ref="DB200:DB206" si="486">IF($AE200=2,$AO200,0)</f>
        <v>0</v>
      </c>
      <c r="DC200" s="17">
        <f t="shared" ref="DC200:DC206" si="487">IF($AE200=3,$AP200,0)</f>
        <v>0</v>
      </c>
      <c r="DD200" s="17">
        <f t="shared" ref="DD200:DD206" si="488">IF($AE200=4,$AQ200,0)</f>
        <v>0</v>
      </c>
      <c r="DE200" s="17">
        <f t="shared" ref="DE200:DE206" si="489">IF($AE200=11,$AR200,0)</f>
        <v>0</v>
      </c>
      <c r="DF200" s="17">
        <f t="shared" ref="DF200:DF206" si="490">IF($AE200=12,$AS200,0)</f>
        <v>0</v>
      </c>
      <c r="DG200" s="17">
        <f t="shared" ref="DG200:DG206" si="491">IF($AE200=13,$AT200,0)</f>
        <v>0</v>
      </c>
      <c r="DH200" s="17">
        <f t="shared" ref="DH200:DH206" si="492">IF($AE200=14,$AU200,0)</f>
        <v>0</v>
      </c>
      <c r="DI200" s="17">
        <f t="shared" ref="DI200:DI206" si="493">IF($AF200=1,$AN200,0)</f>
        <v>0</v>
      </c>
      <c r="DJ200" s="17">
        <f t="shared" ref="DJ200:DJ206" si="494">IF($AF200=2,$AO200,0)</f>
        <v>0</v>
      </c>
      <c r="DK200" s="17">
        <f t="shared" ref="DK200:DK206" si="495">IF($AF200=3,$AP200,0)</f>
        <v>0</v>
      </c>
      <c r="DL200" s="17">
        <f t="shared" ref="DL200:DL206" si="496">IF($AF200=4,$AQ200,0)</f>
        <v>0</v>
      </c>
      <c r="DM200" s="17">
        <f t="shared" ref="DM200:DM206" si="497">IF($AF200=11,$AR200,0)</f>
        <v>0</v>
      </c>
      <c r="DN200" s="17">
        <f t="shared" ref="DN200:DN206" si="498">IF($AF200=12,$AS200,0)</f>
        <v>0</v>
      </c>
      <c r="DO200" s="17">
        <f t="shared" ref="DO200:DO206" si="499">IF($AF200=13,$AT200,0)</f>
        <v>0</v>
      </c>
      <c r="DP200" s="17">
        <f t="shared" ref="DP200:DP206" si="500">IF($AF200=14,$AU200,0)</f>
        <v>0</v>
      </c>
      <c r="DQ200" s="17">
        <f t="shared" ref="DQ200:DQ206" si="501">IF($AG200=1,$AN200,0)</f>
        <v>0</v>
      </c>
      <c r="DR200" s="17">
        <f t="shared" ref="DR200:DR206" si="502">IF($AG200=2,$AO200,0)</f>
        <v>0</v>
      </c>
      <c r="DS200" s="17">
        <f t="shared" ref="DS200:DS206" si="503">IF($AG200=3,$AP200,0)</f>
        <v>0</v>
      </c>
      <c r="DT200" s="17">
        <f t="shared" ref="DT200:DT206" si="504">IF($AG200=4,$AQ200,0)</f>
        <v>0</v>
      </c>
      <c r="DU200" s="17">
        <f t="shared" ref="DU200:DU206" si="505">IF($AG200=11,$AR200,0)</f>
        <v>0</v>
      </c>
      <c r="DV200" s="17">
        <f t="shared" ref="DV200:DV206" si="506">IF($AG200=12,$AS200,0)</f>
        <v>0</v>
      </c>
      <c r="DW200" s="17">
        <f t="shared" ref="DW200:DW206" si="507">IF($AG200=13,$AT200,0)</f>
        <v>0</v>
      </c>
      <c r="DX200" s="17">
        <f t="shared" ref="DX200:DX206" si="508">IF($AG200=14,$AU200,0)</f>
        <v>0</v>
      </c>
      <c r="DY200" s="17">
        <f t="shared" ref="DY200:DY206" si="509">IF($AH200=1,$AN200,0)</f>
        <v>0</v>
      </c>
      <c r="DZ200" s="17">
        <f t="shared" ref="DZ200:DZ206" si="510">IF($AH200=2,$AO200,0)</f>
        <v>0</v>
      </c>
      <c r="EA200" s="17">
        <f t="shared" ref="EA200:EA206" si="511">IF($AH200=3,$AP200,0)</f>
        <v>0</v>
      </c>
      <c r="EB200" s="17">
        <f t="shared" ref="EB200:EB206" si="512">IF($AH200=4,$AQ200,0)</f>
        <v>0</v>
      </c>
      <c r="EC200" s="17">
        <f t="shared" ref="EC200:EC206" si="513">IF($AH200=11,$AR200,0)</f>
        <v>0</v>
      </c>
      <c r="ED200" s="17">
        <f t="shared" ref="ED200:ED206" si="514">IF($AH200=12,$AS200,0)</f>
        <v>0</v>
      </c>
      <c r="EE200" s="17">
        <f t="shared" ref="EE200:EE206" si="515">IF($AH200=13,$AT200,0)</f>
        <v>0</v>
      </c>
      <c r="EF200" s="17">
        <f t="shared" ref="EF200:EF206" si="516">IF($AH200=14,$AU200,0)</f>
        <v>0</v>
      </c>
      <c r="EG200" s="17">
        <f t="shared" ref="EG200:EG206" si="517">IF($AI200=1,$AN200,0)</f>
        <v>0</v>
      </c>
      <c r="EH200" s="17">
        <f t="shared" ref="EH200:EH206" si="518">IF($AI200=2,$AO200,0)</f>
        <v>0</v>
      </c>
      <c r="EI200" s="17">
        <f t="shared" ref="EI200:EI206" si="519">IF($AI200=3,$AP200,0)</f>
        <v>0</v>
      </c>
      <c r="EJ200" s="17">
        <f t="shared" ref="EJ200:EJ206" si="520">IF($AI200=4,$AQ200,0)</f>
        <v>0</v>
      </c>
      <c r="EK200" s="17">
        <f t="shared" ref="EK200:EK206" si="521">IF($AI200=11,$AR200,0)</f>
        <v>0</v>
      </c>
      <c r="EL200" s="17">
        <f t="shared" ref="EL200:EL206" si="522">IF($AI200=12,$AS200,0)</f>
        <v>0</v>
      </c>
      <c r="EM200" s="17">
        <f t="shared" ref="EM200:EM206" si="523">IF($AI200=13,$AT200,0)</f>
        <v>0</v>
      </c>
      <c r="EN200" s="17">
        <f t="shared" ref="EN200:EN206" si="524">IF($AI200=14,$AU200,0)</f>
        <v>0</v>
      </c>
      <c r="EO200" s="17">
        <f t="shared" ref="EO200:EO206" si="525">IF($AJ200=1,$AN200,0)</f>
        <v>0</v>
      </c>
      <c r="EP200" s="17">
        <f t="shared" ref="EP200:EP206" si="526">IF($AJ200=2,$AO200,0)</f>
        <v>0</v>
      </c>
      <c r="EQ200" s="17">
        <f t="shared" ref="EQ200:EQ206" si="527">IF($AJ200=3,$AP200,0)</f>
        <v>0</v>
      </c>
      <c r="ER200" s="17">
        <f t="shared" ref="ER200:ER206" si="528">IF($AJ200=4,$AQ200,0)</f>
        <v>0</v>
      </c>
      <c r="ES200" s="17">
        <f t="shared" ref="ES200:ES206" si="529">IF($AJ200=11,$AR200,0)</f>
        <v>0</v>
      </c>
      <c r="ET200" s="17">
        <f t="shared" ref="ET200:ET206" si="530">IF($AJ200=12,$AS200,0)</f>
        <v>0</v>
      </c>
      <c r="EU200" s="17">
        <f t="shared" ref="EU200:EU206" si="531">IF($AJ200=13,$AT200,0)</f>
        <v>0</v>
      </c>
      <c r="EV200" s="17">
        <f t="shared" ref="EV200:EV206" si="532">IF($AJ200=14,$AU200,0)</f>
        <v>0</v>
      </c>
      <c r="EW200" s="17">
        <f t="shared" ref="EW200:EW206" si="533">IF($AK200=1,$AN200,0)</f>
        <v>0</v>
      </c>
      <c r="EX200" s="17">
        <f t="shared" ref="EX200:EX206" si="534">IF($AK200=2,$AO200,0)</f>
        <v>0</v>
      </c>
      <c r="EY200" s="17">
        <f t="shared" ref="EY200:EY206" si="535">IF($AK200=3,$AP200,0)</f>
        <v>0</v>
      </c>
      <c r="EZ200" s="17">
        <f t="shared" ref="EZ200:EZ206" si="536">IF($AK200=4,$AQ200,0)</f>
        <v>0</v>
      </c>
      <c r="FA200" s="17">
        <f t="shared" ref="FA200:FA206" si="537">IF($AK200=11,$AR200,0)</f>
        <v>0</v>
      </c>
      <c r="FB200" s="17">
        <f t="shared" ref="FB200:FB206" si="538">IF($AK200=12,$AS200,0)</f>
        <v>0</v>
      </c>
      <c r="FC200" s="17">
        <f t="shared" ref="FC200:FC206" si="539">IF($AK200=13,$AT200,0)</f>
        <v>0</v>
      </c>
      <c r="FD200" s="17">
        <f t="shared" ref="FD200:FD206" si="540">IF($AK200=14,$AU200,0)</f>
        <v>0</v>
      </c>
    </row>
    <row r="201" spans="1:160" x14ac:dyDescent="0.25">
      <c r="A201">
        <v>195</v>
      </c>
      <c r="X201">
        <f t="shared" si="408"/>
        <v>0</v>
      </c>
      <c r="Y201">
        <f t="shared" si="406"/>
        <v>0</v>
      </c>
      <c r="Z201">
        <f t="shared" si="409"/>
        <v>0</v>
      </c>
      <c r="AA201">
        <f t="shared" si="410"/>
        <v>0</v>
      </c>
      <c r="AB201">
        <f t="shared" si="411"/>
        <v>0</v>
      </c>
      <c r="AC201">
        <f t="shared" si="412"/>
        <v>0</v>
      </c>
      <c r="AD201">
        <f t="shared" si="413"/>
        <v>0</v>
      </c>
      <c r="AE201">
        <f t="shared" si="414"/>
        <v>0</v>
      </c>
      <c r="AF201">
        <f t="shared" si="415"/>
        <v>0</v>
      </c>
      <c r="AG201">
        <f t="shared" si="416"/>
        <v>0</v>
      </c>
      <c r="AH201">
        <f t="shared" si="417"/>
        <v>0</v>
      </c>
      <c r="AI201">
        <f t="shared" si="418"/>
        <v>0</v>
      </c>
      <c r="AJ201">
        <f t="shared" si="419"/>
        <v>0</v>
      </c>
      <c r="AK201">
        <f t="shared" si="420"/>
        <v>0</v>
      </c>
      <c r="AL201">
        <f t="shared" si="407"/>
        <v>0</v>
      </c>
      <c r="AN201" s="17">
        <f t="shared" si="421"/>
        <v>0</v>
      </c>
      <c r="AO201" s="17">
        <f t="shared" si="422"/>
        <v>0</v>
      </c>
      <c r="AP201" s="17">
        <f t="shared" si="423"/>
        <v>0</v>
      </c>
      <c r="AQ201" s="17">
        <f t="shared" si="424"/>
        <v>0</v>
      </c>
      <c r="AR201" s="17">
        <f t="shared" si="425"/>
        <v>0</v>
      </c>
      <c r="AS201" s="17">
        <f t="shared" si="426"/>
        <v>0</v>
      </c>
      <c r="AT201" s="17">
        <f t="shared" si="427"/>
        <v>0</v>
      </c>
      <c r="AU201" s="17">
        <f t="shared" si="428"/>
        <v>0</v>
      </c>
      <c r="AW201" s="17">
        <f t="shared" si="429"/>
        <v>0</v>
      </c>
      <c r="AX201" s="17">
        <f t="shared" si="430"/>
        <v>0</v>
      </c>
      <c r="AY201" s="17">
        <f t="shared" si="431"/>
        <v>0</v>
      </c>
      <c r="AZ201" s="17">
        <f t="shared" si="432"/>
        <v>0</v>
      </c>
      <c r="BA201" s="17">
        <f t="shared" si="433"/>
        <v>0</v>
      </c>
      <c r="BB201" s="17">
        <f t="shared" si="434"/>
        <v>0</v>
      </c>
      <c r="BC201" s="17">
        <f t="shared" si="435"/>
        <v>0</v>
      </c>
      <c r="BD201" s="17">
        <f t="shared" si="436"/>
        <v>0</v>
      </c>
      <c r="BE201" s="17">
        <f t="shared" si="437"/>
        <v>0</v>
      </c>
      <c r="BF201" s="17">
        <f t="shared" si="438"/>
        <v>0</v>
      </c>
      <c r="BG201" s="17">
        <f t="shared" si="439"/>
        <v>0</v>
      </c>
      <c r="BH201" s="17">
        <f t="shared" si="440"/>
        <v>0</v>
      </c>
      <c r="BI201" s="17">
        <f t="shared" si="441"/>
        <v>0</v>
      </c>
      <c r="BJ201" s="17">
        <f t="shared" si="442"/>
        <v>0</v>
      </c>
      <c r="BK201" s="17">
        <f t="shared" si="443"/>
        <v>0</v>
      </c>
      <c r="BL201" s="17">
        <f t="shared" si="444"/>
        <v>0</v>
      </c>
      <c r="BM201" s="17">
        <f t="shared" si="445"/>
        <v>0</v>
      </c>
      <c r="BN201" s="17">
        <f t="shared" si="446"/>
        <v>0</v>
      </c>
      <c r="BO201" s="17">
        <f t="shared" si="447"/>
        <v>0</v>
      </c>
      <c r="BP201" s="17">
        <f t="shared" si="448"/>
        <v>0</v>
      </c>
      <c r="BQ201" s="17">
        <f t="shared" si="449"/>
        <v>0</v>
      </c>
      <c r="BR201" s="17">
        <f t="shared" si="450"/>
        <v>0</v>
      </c>
      <c r="BS201" s="17">
        <f t="shared" si="451"/>
        <v>0</v>
      </c>
      <c r="BT201" s="17">
        <f t="shared" si="452"/>
        <v>0</v>
      </c>
      <c r="BU201" s="17">
        <f t="shared" si="453"/>
        <v>0</v>
      </c>
      <c r="BV201" s="17">
        <f t="shared" si="454"/>
        <v>0</v>
      </c>
      <c r="BW201" s="17">
        <f t="shared" si="455"/>
        <v>0</v>
      </c>
      <c r="BX201" s="17">
        <f t="shared" si="456"/>
        <v>0</v>
      </c>
      <c r="BY201" s="17">
        <f t="shared" si="457"/>
        <v>0</v>
      </c>
      <c r="BZ201" s="17">
        <f t="shared" si="458"/>
        <v>0</v>
      </c>
      <c r="CA201" s="17">
        <f t="shared" si="459"/>
        <v>0</v>
      </c>
      <c r="CB201" s="17">
        <f t="shared" si="460"/>
        <v>0</v>
      </c>
      <c r="CC201" s="17">
        <f t="shared" si="461"/>
        <v>0</v>
      </c>
      <c r="CD201" s="17">
        <f t="shared" si="462"/>
        <v>0</v>
      </c>
      <c r="CE201" s="17">
        <f t="shared" si="463"/>
        <v>0</v>
      </c>
      <c r="CF201" s="17">
        <f t="shared" si="464"/>
        <v>0</v>
      </c>
      <c r="CG201" s="17">
        <f t="shared" si="465"/>
        <v>0</v>
      </c>
      <c r="CH201" s="17">
        <f t="shared" si="466"/>
        <v>0</v>
      </c>
      <c r="CI201" s="17">
        <f t="shared" si="467"/>
        <v>0</v>
      </c>
      <c r="CJ201" s="17">
        <f t="shared" si="468"/>
        <v>0</v>
      </c>
      <c r="CK201" s="17">
        <f t="shared" si="469"/>
        <v>0</v>
      </c>
      <c r="CL201" s="17">
        <f t="shared" si="470"/>
        <v>0</v>
      </c>
      <c r="CM201" s="17">
        <f t="shared" si="471"/>
        <v>0</v>
      </c>
      <c r="CN201" s="17">
        <f t="shared" si="472"/>
        <v>0</v>
      </c>
      <c r="CO201" s="17">
        <f t="shared" si="473"/>
        <v>0</v>
      </c>
      <c r="CP201" s="17">
        <f t="shared" si="474"/>
        <v>0</v>
      </c>
      <c r="CQ201" s="17">
        <f t="shared" si="475"/>
        <v>0</v>
      </c>
      <c r="CR201" s="17">
        <f t="shared" si="476"/>
        <v>0</v>
      </c>
      <c r="CS201" s="17">
        <f t="shared" si="477"/>
        <v>0</v>
      </c>
      <c r="CT201" s="17">
        <f t="shared" si="478"/>
        <v>0</v>
      </c>
      <c r="CU201" s="17">
        <f t="shared" si="479"/>
        <v>0</v>
      </c>
      <c r="CV201" s="17">
        <f t="shared" si="480"/>
        <v>0</v>
      </c>
      <c r="CW201" s="17">
        <f t="shared" si="481"/>
        <v>0</v>
      </c>
      <c r="CX201" s="17">
        <f t="shared" si="482"/>
        <v>0</v>
      </c>
      <c r="CY201" s="17">
        <f t="shared" si="483"/>
        <v>0</v>
      </c>
      <c r="CZ201" s="17">
        <f t="shared" si="484"/>
        <v>0</v>
      </c>
      <c r="DA201" s="17">
        <f t="shared" si="485"/>
        <v>0</v>
      </c>
      <c r="DB201" s="17">
        <f t="shared" si="486"/>
        <v>0</v>
      </c>
      <c r="DC201" s="17">
        <f t="shared" si="487"/>
        <v>0</v>
      </c>
      <c r="DD201" s="17">
        <f t="shared" si="488"/>
        <v>0</v>
      </c>
      <c r="DE201" s="17">
        <f t="shared" si="489"/>
        <v>0</v>
      </c>
      <c r="DF201" s="17">
        <f t="shared" si="490"/>
        <v>0</v>
      </c>
      <c r="DG201" s="17">
        <f t="shared" si="491"/>
        <v>0</v>
      </c>
      <c r="DH201" s="17">
        <f t="shared" si="492"/>
        <v>0</v>
      </c>
      <c r="DI201" s="17">
        <f t="shared" si="493"/>
        <v>0</v>
      </c>
      <c r="DJ201" s="17">
        <f t="shared" si="494"/>
        <v>0</v>
      </c>
      <c r="DK201" s="17">
        <f t="shared" si="495"/>
        <v>0</v>
      </c>
      <c r="DL201" s="17">
        <f t="shared" si="496"/>
        <v>0</v>
      </c>
      <c r="DM201" s="17">
        <f t="shared" si="497"/>
        <v>0</v>
      </c>
      <c r="DN201" s="17">
        <f t="shared" si="498"/>
        <v>0</v>
      </c>
      <c r="DO201" s="17">
        <f t="shared" si="499"/>
        <v>0</v>
      </c>
      <c r="DP201" s="17">
        <f t="shared" si="500"/>
        <v>0</v>
      </c>
      <c r="DQ201" s="17">
        <f t="shared" si="501"/>
        <v>0</v>
      </c>
      <c r="DR201" s="17">
        <f t="shared" si="502"/>
        <v>0</v>
      </c>
      <c r="DS201" s="17">
        <f t="shared" si="503"/>
        <v>0</v>
      </c>
      <c r="DT201" s="17">
        <f t="shared" si="504"/>
        <v>0</v>
      </c>
      <c r="DU201" s="17">
        <f t="shared" si="505"/>
        <v>0</v>
      </c>
      <c r="DV201" s="17">
        <f t="shared" si="506"/>
        <v>0</v>
      </c>
      <c r="DW201" s="17">
        <f t="shared" si="507"/>
        <v>0</v>
      </c>
      <c r="DX201" s="17">
        <f t="shared" si="508"/>
        <v>0</v>
      </c>
      <c r="DY201" s="17">
        <f t="shared" si="509"/>
        <v>0</v>
      </c>
      <c r="DZ201" s="17">
        <f t="shared" si="510"/>
        <v>0</v>
      </c>
      <c r="EA201" s="17">
        <f t="shared" si="511"/>
        <v>0</v>
      </c>
      <c r="EB201" s="17">
        <f t="shared" si="512"/>
        <v>0</v>
      </c>
      <c r="EC201" s="17">
        <f t="shared" si="513"/>
        <v>0</v>
      </c>
      <c r="ED201" s="17">
        <f t="shared" si="514"/>
        <v>0</v>
      </c>
      <c r="EE201" s="17">
        <f t="shared" si="515"/>
        <v>0</v>
      </c>
      <c r="EF201" s="17">
        <f t="shared" si="516"/>
        <v>0</v>
      </c>
      <c r="EG201" s="17">
        <f t="shared" si="517"/>
        <v>0</v>
      </c>
      <c r="EH201" s="17">
        <f t="shared" si="518"/>
        <v>0</v>
      </c>
      <c r="EI201" s="17">
        <f t="shared" si="519"/>
        <v>0</v>
      </c>
      <c r="EJ201" s="17">
        <f t="shared" si="520"/>
        <v>0</v>
      </c>
      <c r="EK201" s="17">
        <f t="shared" si="521"/>
        <v>0</v>
      </c>
      <c r="EL201" s="17">
        <f t="shared" si="522"/>
        <v>0</v>
      </c>
      <c r="EM201" s="17">
        <f t="shared" si="523"/>
        <v>0</v>
      </c>
      <c r="EN201" s="17">
        <f t="shared" si="524"/>
        <v>0</v>
      </c>
      <c r="EO201" s="17">
        <f t="shared" si="525"/>
        <v>0</v>
      </c>
      <c r="EP201" s="17">
        <f t="shared" si="526"/>
        <v>0</v>
      </c>
      <c r="EQ201" s="17">
        <f t="shared" si="527"/>
        <v>0</v>
      </c>
      <c r="ER201" s="17">
        <f t="shared" si="528"/>
        <v>0</v>
      </c>
      <c r="ES201" s="17">
        <f t="shared" si="529"/>
        <v>0</v>
      </c>
      <c r="ET201" s="17">
        <f t="shared" si="530"/>
        <v>0</v>
      </c>
      <c r="EU201" s="17">
        <f t="shared" si="531"/>
        <v>0</v>
      </c>
      <c r="EV201" s="17">
        <f t="shared" si="532"/>
        <v>0</v>
      </c>
      <c r="EW201" s="17">
        <f t="shared" si="533"/>
        <v>0</v>
      </c>
      <c r="EX201" s="17">
        <f t="shared" si="534"/>
        <v>0</v>
      </c>
      <c r="EY201" s="17">
        <f t="shared" si="535"/>
        <v>0</v>
      </c>
      <c r="EZ201" s="17">
        <f t="shared" si="536"/>
        <v>0</v>
      </c>
      <c r="FA201" s="17">
        <f t="shared" si="537"/>
        <v>0</v>
      </c>
      <c r="FB201" s="17">
        <f t="shared" si="538"/>
        <v>0</v>
      </c>
      <c r="FC201" s="17">
        <f t="shared" si="539"/>
        <v>0</v>
      </c>
      <c r="FD201" s="17">
        <f t="shared" si="540"/>
        <v>0</v>
      </c>
    </row>
    <row r="202" spans="1:160" x14ac:dyDescent="0.25">
      <c r="A202">
        <v>196</v>
      </c>
      <c r="X202">
        <f t="shared" si="408"/>
        <v>0</v>
      </c>
      <c r="Y202">
        <f t="shared" si="406"/>
        <v>0</v>
      </c>
      <c r="Z202">
        <f t="shared" si="409"/>
        <v>0</v>
      </c>
      <c r="AA202">
        <f t="shared" si="410"/>
        <v>0</v>
      </c>
      <c r="AB202">
        <f t="shared" si="411"/>
        <v>0</v>
      </c>
      <c r="AC202">
        <f t="shared" si="412"/>
        <v>0</v>
      </c>
      <c r="AD202">
        <f t="shared" si="413"/>
        <v>0</v>
      </c>
      <c r="AE202">
        <f t="shared" si="414"/>
        <v>0</v>
      </c>
      <c r="AF202">
        <f t="shared" si="415"/>
        <v>0</v>
      </c>
      <c r="AG202">
        <f t="shared" si="416"/>
        <v>0</v>
      </c>
      <c r="AH202">
        <f t="shared" si="417"/>
        <v>0</v>
      </c>
      <c r="AI202">
        <f t="shared" si="418"/>
        <v>0</v>
      </c>
      <c r="AJ202">
        <f t="shared" si="419"/>
        <v>0</v>
      </c>
      <c r="AK202">
        <f t="shared" si="420"/>
        <v>0</v>
      </c>
      <c r="AL202">
        <f t="shared" si="407"/>
        <v>0</v>
      </c>
      <c r="AN202" s="17">
        <f t="shared" si="421"/>
        <v>0</v>
      </c>
      <c r="AO202" s="17">
        <f t="shared" si="422"/>
        <v>0</v>
      </c>
      <c r="AP202" s="17">
        <f t="shared" si="423"/>
        <v>0</v>
      </c>
      <c r="AQ202" s="17">
        <f t="shared" si="424"/>
        <v>0</v>
      </c>
      <c r="AR202" s="17">
        <f t="shared" si="425"/>
        <v>0</v>
      </c>
      <c r="AS202" s="17">
        <f t="shared" si="426"/>
        <v>0</v>
      </c>
      <c r="AT202" s="17">
        <f t="shared" si="427"/>
        <v>0</v>
      </c>
      <c r="AU202" s="17">
        <f t="shared" si="428"/>
        <v>0</v>
      </c>
      <c r="AW202" s="17">
        <f t="shared" si="429"/>
        <v>0</v>
      </c>
      <c r="AX202" s="17">
        <f t="shared" si="430"/>
        <v>0</v>
      </c>
      <c r="AY202" s="17">
        <f t="shared" si="431"/>
        <v>0</v>
      </c>
      <c r="AZ202" s="17">
        <f t="shared" si="432"/>
        <v>0</v>
      </c>
      <c r="BA202" s="17">
        <f t="shared" si="433"/>
        <v>0</v>
      </c>
      <c r="BB202" s="17">
        <f t="shared" si="434"/>
        <v>0</v>
      </c>
      <c r="BC202" s="17">
        <f t="shared" si="435"/>
        <v>0</v>
      </c>
      <c r="BD202" s="17">
        <f t="shared" si="436"/>
        <v>0</v>
      </c>
      <c r="BE202" s="17">
        <f t="shared" si="437"/>
        <v>0</v>
      </c>
      <c r="BF202" s="17">
        <f t="shared" si="438"/>
        <v>0</v>
      </c>
      <c r="BG202" s="17">
        <f t="shared" si="439"/>
        <v>0</v>
      </c>
      <c r="BH202" s="17">
        <f t="shared" si="440"/>
        <v>0</v>
      </c>
      <c r="BI202" s="17">
        <f t="shared" si="441"/>
        <v>0</v>
      </c>
      <c r="BJ202" s="17">
        <f t="shared" si="442"/>
        <v>0</v>
      </c>
      <c r="BK202" s="17">
        <f t="shared" si="443"/>
        <v>0</v>
      </c>
      <c r="BL202" s="17">
        <f t="shared" si="444"/>
        <v>0</v>
      </c>
      <c r="BM202" s="17">
        <f t="shared" si="445"/>
        <v>0</v>
      </c>
      <c r="BN202" s="17">
        <f t="shared" si="446"/>
        <v>0</v>
      </c>
      <c r="BO202" s="17">
        <f t="shared" si="447"/>
        <v>0</v>
      </c>
      <c r="BP202" s="17">
        <f t="shared" si="448"/>
        <v>0</v>
      </c>
      <c r="BQ202" s="17">
        <f t="shared" si="449"/>
        <v>0</v>
      </c>
      <c r="BR202" s="17">
        <f t="shared" si="450"/>
        <v>0</v>
      </c>
      <c r="BS202" s="17">
        <f t="shared" si="451"/>
        <v>0</v>
      </c>
      <c r="BT202" s="17">
        <f t="shared" si="452"/>
        <v>0</v>
      </c>
      <c r="BU202" s="17">
        <f t="shared" si="453"/>
        <v>0</v>
      </c>
      <c r="BV202" s="17">
        <f t="shared" si="454"/>
        <v>0</v>
      </c>
      <c r="BW202" s="17">
        <f t="shared" si="455"/>
        <v>0</v>
      </c>
      <c r="BX202" s="17">
        <f t="shared" si="456"/>
        <v>0</v>
      </c>
      <c r="BY202" s="17">
        <f t="shared" si="457"/>
        <v>0</v>
      </c>
      <c r="BZ202" s="17">
        <f t="shared" si="458"/>
        <v>0</v>
      </c>
      <c r="CA202" s="17">
        <f t="shared" si="459"/>
        <v>0</v>
      </c>
      <c r="CB202" s="17">
        <f t="shared" si="460"/>
        <v>0</v>
      </c>
      <c r="CC202" s="17">
        <f t="shared" si="461"/>
        <v>0</v>
      </c>
      <c r="CD202" s="17">
        <f t="shared" si="462"/>
        <v>0</v>
      </c>
      <c r="CE202" s="17">
        <f t="shared" si="463"/>
        <v>0</v>
      </c>
      <c r="CF202" s="17">
        <f t="shared" si="464"/>
        <v>0</v>
      </c>
      <c r="CG202" s="17">
        <f t="shared" si="465"/>
        <v>0</v>
      </c>
      <c r="CH202" s="17">
        <f t="shared" si="466"/>
        <v>0</v>
      </c>
      <c r="CI202" s="17">
        <f t="shared" si="467"/>
        <v>0</v>
      </c>
      <c r="CJ202" s="17">
        <f t="shared" si="468"/>
        <v>0</v>
      </c>
      <c r="CK202" s="17">
        <f t="shared" si="469"/>
        <v>0</v>
      </c>
      <c r="CL202" s="17">
        <f t="shared" si="470"/>
        <v>0</v>
      </c>
      <c r="CM202" s="17">
        <f t="shared" si="471"/>
        <v>0</v>
      </c>
      <c r="CN202" s="17">
        <f t="shared" si="472"/>
        <v>0</v>
      </c>
      <c r="CO202" s="17">
        <f t="shared" si="473"/>
        <v>0</v>
      </c>
      <c r="CP202" s="17">
        <f t="shared" si="474"/>
        <v>0</v>
      </c>
      <c r="CQ202" s="17">
        <f t="shared" si="475"/>
        <v>0</v>
      </c>
      <c r="CR202" s="17">
        <f t="shared" si="476"/>
        <v>0</v>
      </c>
      <c r="CS202" s="17">
        <f t="shared" si="477"/>
        <v>0</v>
      </c>
      <c r="CT202" s="17">
        <f t="shared" si="478"/>
        <v>0</v>
      </c>
      <c r="CU202" s="17">
        <f t="shared" si="479"/>
        <v>0</v>
      </c>
      <c r="CV202" s="17">
        <f t="shared" si="480"/>
        <v>0</v>
      </c>
      <c r="CW202" s="17">
        <f t="shared" si="481"/>
        <v>0</v>
      </c>
      <c r="CX202" s="17">
        <f t="shared" si="482"/>
        <v>0</v>
      </c>
      <c r="CY202" s="17">
        <f t="shared" si="483"/>
        <v>0</v>
      </c>
      <c r="CZ202" s="17">
        <f t="shared" si="484"/>
        <v>0</v>
      </c>
      <c r="DA202" s="17">
        <f t="shared" si="485"/>
        <v>0</v>
      </c>
      <c r="DB202" s="17">
        <f t="shared" si="486"/>
        <v>0</v>
      </c>
      <c r="DC202" s="17">
        <f t="shared" si="487"/>
        <v>0</v>
      </c>
      <c r="DD202" s="17">
        <f t="shared" si="488"/>
        <v>0</v>
      </c>
      <c r="DE202" s="17">
        <f t="shared" si="489"/>
        <v>0</v>
      </c>
      <c r="DF202" s="17">
        <f t="shared" si="490"/>
        <v>0</v>
      </c>
      <c r="DG202" s="17">
        <f t="shared" si="491"/>
        <v>0</v>
      </c>
      <c r="DH202" s="17">
        <f t="shared" si="492"/>
        <v>0</v>
      </c>
      <c r="DI202" s="17">
        <f t="shared" si="493"/>
        <v>0</v>
      </c>
      <c r="DJ202" s="17">
        <f t="shared" si="494"/>
        <v>0</v>
      </c>
      <c r="DK202" s="17">
        <f t="shared" si="495"/>
        <v>0</v>
      </c>
      <c r="DL202" s="17">
        <f t="shared" si="496"/>
        <v>0</v>
      </c>
      <c r="DM202" s="17">
        <f t="shared" si="497"/>
        <v>0</v>
      </c>
      <c r="DN202" s="17">
        <f t="shared" si="498"/>
        <v>0</v>
      </c>
      <c r="DO202" s="17">
        <f t="shared" si="499"/>
        <v>0</v>
      </c>
      <c r="DP202" s="17">
        <f t="shared" si="500"/>
        <v>0</v>
      </c>
      <c r="DQ202" s="17">
        <f t="shared" si="501"/>
        <v>0</v>
      </c>
      <c r="DR202" s="17">
        <f t="shared" si="502"/>
        <v>0</v>
      </c>
      <c r="DS202" s="17">
        <f t="shared" si="503"/>
        <v>0</v>
      </c>
      <c r="DT202" s="17">
        <f t="shared" si="504"/>
        <v>0</v>
      </c>
      <c r="DU202" s="17">
        <f t="shared" si="505"/>
        <v>0</v>
      </c>
      <c r="DV202" s="17">
        <f t="shared" si="506"/>
        <v>0</v>
      </c>
      <c r="DW202" s="17">
        <f t="shared" si="507"/>
        <v>0</v>
      </c>
      <c r="DX202" s="17">
        <f t="shared" si="508"/>
        <v>0</v>
      </c>
      <c r="DY202" s="17">
        <f t="shared" si="509"/>
        <v>0</v>
      </c>
      <c r="DZ202" s="17">
        <f t="shared" si="510"/>
        <v>0</v>
      </c>
      <c r="EA202" s="17">
        <f t="shared" si="511"/>
        <v>0</v>
      </c>
      <c r="EB202" s="17">
        <f t="shared" si="512"/>
        <v>0</v>
      </c>
      <c r="EC202" s="17">
        <f t="shared" si="513"/>
        <v>0</v>
      </c>
      <c r="ED202" s="17">
        <f t="shared" si="514"/>
        <v>0</v>
      </c>
      <c r="EE202" s="17">
        <f t="shared" si="515"/>
        <v>0</v>
      </c>
      <c r="EF202" s="17">
        <f t="shared" si="516"/>
        <v>0</v>
      </c>
      <c r="EG202" s="17">
        <f t="shared" si="517"/>
        <v>0</v>
      </c>
      <c r="EH202" s="17">
        <f t="shared" si="518"/>
        <v>0</v>
      </c>
      <c r="EI202" s="17">
        <f t="shared" si="519"/>
        <v>0</v>
      </c>
      <c r="EJ202" s="17">
        <f t="shared" si="520"/>
        <v>0</v>
      </c>
      <c r="EK202" s="17">
        <f t="shared" si="521"/>
        <v>0</v>
      </c>
      <c r="EL202" s="17">
        <f t="shared" si="522"/>
        <v>0</v>
      </c>
      <c r="EM202" s="17">
        <f t="shared" si="523"/>
        <v>0</v>
      </c>
      <c r="EN202" s="17">
        <f t="shared" si="524"/>
        <v>0</v>
      </c>
      <c r="EO202" s="17">
        <f t="shared" si="525"/>
        <v>0</v>
      </c>
      <c r="EP202" s="17">
        <f t="shared" si="526"/>
        <v>0</v>
      </c>
      <c r="EQ202" s="17">
        <f t="shared" si="527"/>
        <v>0</v>
      </c>
      <c r="ER202" s="17">
        <f t="shared" si="528"/>
        <v>0</v>
      </c>
      <c r="ES202" s="17">
        <f t="shared" si="529"/>
        <v>0</v>
      </c>
      <c r="ET202" s="17">
        <f t="shared" si="530"/>
        <v>0</v>
      </c>
      <c r="EU202" s="17">
        <f t="shared" si="531"/>
        <v>0</v>
      </c>
      <c r="EV202" s="17">
        <f t="shared" si="532"/>
        <v>0</v>
      </c>
      <c r="EW202" s="17">
        <f t="shared" si="533"/>
        <v>0</v>
      </c>
      <c r="EX202" s="17">
        <f t="shared" si="534"/>
        <v>0</v>
      </c>
      <c r="EY202" s="17">
        <f t="shared" si="535"/>
        <v>0</v>
      </c>
      <c r="EZ202" s="17">
        <f t="shared" si="536"/>
        <v>0</v>
      </c>
      <c r="FA202" s="17">
        <f t="shared" si="537"/>
        <v>0</v>
      </c>
      <c r="FB202" s="17">
        <f t="shared" si="538"/>
        <v>0</v>
      </c>
      <c r="FC202" s="17">
        <f t="shared" si="539"/>
        <v>0</v>
      </c>
      <c r="FD202" s="17">
        <f t="shared" si="540"/>
        <v>0</v>
      </c>
    </row>
    <row r="203" spans="1:160" x14ac:dyDescent="0.25">
      <c r="A203">
        <v>197</v>
      </c>
      <c r="X203">
        <f t="shared" si="408"/>
        <v>0</v>
      </c>
      <c r="Y203">
        <f t="shared" si="406"/>
        <v>0</v>
      </c>
      <c r="Z203">
        <f t="shared" si="409"/>
        <v>0</v>
      </c>
      <c r="AA203">
        <f t="shared" si="410"/>
        <v>0</v>
      </c>
      <c r="AB203">
        <f t="shared" si="411"/>
        <v>0</v>
      </c>
      <c r="AC203">
        <f t="shared" si="412"/>
        <v>0</v>
      </c>
      <c r="AD203">
        <f t="shared" si="413"/>
        <v>0</v>
      </c>
      <c r="AE203">
        <f t="shared" si="414"/>
        <v>0</v>
      </c>
      <c r="AF203">
        <f t="shared" si="415"/>
        <v>0</v>
      </c>
      <c r="AG203">
        <f t="shared" si="416"/>
        <v>0</v>
      </c>
      <c r="AH203">
        <f t="shared" si="417"/>
        <v>0</v>
      </c>
      <c r="AI203">
        <f t="shared" si="418"/>
        <v>0</v>
      </c>
      <c r="AJ203">
        <f t="shared" si="419"/>
        <v>0</v>
      </c>
      <c r="AK203">
        <f t="shared" si="420"/>
        <v>0</v>
      </c>
      <c r="AL203">
        <f t="shared" si="407"/>
        <v>0</v>
      </c>
      <c r="AN203" s="17">
        <f t="shared" si="421"/>
        <v>0</v>
      </c>
      <c r="AO203" s="17">
        <f t="shared" si="422"/>
        <v>0</v>
      </c>
      <c r="AP203" s="17">
        <f t="shared" si="423"/>
        <v>0</v>
      </c>
      <c r="AQ203" s="17">
        <f t="shared" si="424"/>
        <v>0</v>
      </c>
      <c r="AR203" s="17">
        <f t="shared" si="425"/>
        <v>0</v>
      </c>
      <c r="AS203" s="17">
        <f t="shared" si="426"/>
        <v>0</v>
      </c>
      <c r="AT203" s="17">
        <f t="shared" si="427"/>
        <v>0</v>
      </c>
      <c r="AU203" s="17">
        <f t="shared" si="428"/>
        <v>0</v>
      </c>
      <c r="AW203" s="17">
        <f t="shared" si="429"/>
        <v>0</v>
      </c>
      <c r="AX203" s="17">
        <f t="shared" si="430"/>
        <v>0</v>
      </c>
      <c r="AY203" s="17">
        <f t="shared" si="431"/>
        <v>0</v>
      </c>
      <c r="AZ203" s="17">
        <f t="shared" si="432"/>
        <v>0</v>
      </c>
      <c r="BA203" s="17">
        <f t="shared" si="433"/>
        <v>0</v>
      </c>
      <c r="BB203" s="17">
        <f t="shared" si="434"/>
        <v>0</v>
      </c>
      <c r="BC203" s="17">
        <f t="shared" si="435"/>
        <v>0</v>
      </c>
      <c r="BD203" s="17">
        <f t="shared" si="436"/>
        <v>0</v>
      </c>
      <c r="BE203" s="17">
        <f t="shared" si="437"/>
        <v>0</v>
      </c>
      <c r="BF203" s="17">
        <f t="shared" si="438"/>
        <v>0</v>
      </c>
      <c r="BG203" s="17">
        <f t="shared" si="439"/>
        <v>0</v>
      </c>
      <c r="BH203" s="17">
        <f t="shared" si="440"/>
        <v>0</v>
      </c>
      <c r="BI203" s="17">
        <f t="shared" si="441"/>
        <v>0</v>
      </c>
      <c r="BJ203" s="17">
        <f t="shared" si="442"/>
        <v>0</v>
      </c>
      <c r="BK203" s="17">
        <f t="shared" si="443"/>
        <v>0</v>
      </c>
      <c r="BL203" s="17">
        <f t="shared" si="444"/>
        <v>0</v>
      </c>
      <c r="BM203" s="17">
        <f t="shared" si="445"/>
        <v>0</v>
      </c>
      <c r="BN203" s="17">
        <f t="shared" si="446"/>
        <v>0</v>
      </c>
      <c r="BO203" s="17">
        <f t="shared" si="447"/>
        <v>0</v>
      </c>
      <c r="BP203" s="17">
        <f t="shared" si="448"/>
        <v>0</v>
      </c>
      <c r="BQ203" s="17">
        <f t="shared" si="449"/>
        <v>0</v>
      </c>
      <c r="BR203" s="17">
        <f t="shared" si="450"/>
        <v>0</v>
      </c>
      <c r="BS203" s="17">
        <f t="shared" si="451"/>
        <v>0</v>
      </c>
      <c r="BT203" s="17">
        <f t="shared" si="452"/>
        <v>0</v>
      </c>
      <c r="BU203" s="17">
        <f t="shared" si="453"/>
        <v>0</v>
      </c>
      <c r="BV203" s="17">
        <f t="shared" si="454"/>
        <v>0</v>
      </c>
      <c r="BW203" s="17">
        <f t="shared" si="455"/>
        <v>0</v>
      </c>
      <c r="BX203" s="17">
        <f t="shared" si="456"/>
        <v>0</v>
      </c>
      <c r="BY203" s="17">
        <f t="shared" si="457"/>
        <v>0</v>
      </c>
      <c r="BZ203" s="17">
        <f t="shared" si="458"/>
        <v>0</v>
      </c>
      <c r="CA203" s="17">
        <f t="shared" si="459"/>
        <v>0</v>
      </c>
      <c r="CB203" s="17">
        <f t="shared" si="460"/>
        <v>0</v>
      </c>
      <c r="CC203" s="17">
        <f t="shared" si="461"/>
        <v>0</v>
      </c>
      <c r="CD203" s="17">
        <f t="shared" si="462"/>
        <v>0</v>
      </c>
      <c r="CE203" s="17">
        <f t="shared" si="463"/>
        <v>0</v>
      </c>
      <c r="CF203" s="17">
        <f t="shared" si="464"/>
        <v>0</v>
      </c>
      <c r="CG203" s="17">
        <f t="shared" si="465"/>
        <v>0</v>
      </c>
      <c r="CH203" s="17">
        <f t="shared" si="466"/>
        <v>0</v>
      </c>
      <c r="CI203" s="17">
        <f t="shared" si="467"/>
        <v>0</v>
      </c>
      <c r="CJ203" s="17">
        <f t="shared" si="468"/>
        <v>0</v>
      </c>
      <c r="CK203" s="17">
        <f t="shared" si="469"/>
        <v>0</v>
      </c>
      <c r="CL203" s="17">
        <f t="shared" si="470"/>
        <v>0</v>
      </c>
      <c r="CM203" s="17">
        <f t="shared" si="471"/>
        <v>0</v>
      </c>
      <c r="CN203" s="17">
        <f t="shared" si="472"/>
        <v>0</v>
      </c>
      <c r="CO203" s="17">
        <f t="shared" si="473"/>
        <v>0</v>
      </c>
      <c r="CP203" s="17">
        <f t="shared" si="474"/>
        <v>0</v>
      </c>
      <c r="CQ203" s="17">
        <f t="shared" si="475"/>
        <v>0</v>
      </c>
      <c r="CR203" s="17">
        <f t="shared" si="476"/>
        <v>0</v>
      </c>
      <c r="CS203" s="17">
        <f t="shared" si="477"/>
        <v>0</v>
      </c>
      <c r="CT203" s="17">
        <f t="shared" si="478"/>
        <v>0</v>
      </c>
      <c r="CU203" s="17">
        <f t="shared" si="479"/>
        <v>0</v>
      </c>
      <c r="CV203" s="17">
        <f t="shared" si="480"/>
        <v>0</v>
      </c>
      <c r="CW203" s="17">
        <f t="shared" si="481"/>
        <v>0</v>
      </c>
      <c r="CX203" s="17">
        <f t="shared" si="482"/>
        <v>0</v>
      </c>
      <c r="CY203" s="17">
        <f t="shared" si="483"/>
        <v>0</v>
      </c>
      <c r="CZ203" s="17">
        <f t="shared" si="484"/>
        <v>0</v>
      </c>
      <c r="DA203" s="17">
        <f t="shared" si="485"/>
        <v>0</v>
      </c>
      <c r="DB203" s="17">
        <f t="shared" si="486"/>
        <v>0</v>
      </c>
      <c r="DC203" s="17">
        <f t="shared" si="487"/>
        <v>0</v>
      </c>
      <c r="DD203" s="17">
        <f t="shared" si="488"/>
        <v>0</v>
      </c>
      <c r="DE203" s="17">
        <f t="shared" si="489"/>
        <v>0</v>
      </c>
      <c r="DF203" s="17">
        <f t="shared" si="490"/>
        <v>0</v>
      </c>
      <c r="DG203" s="17">
        <f t="shared" si="491"/>
        <v>0</v>
      </c>
      <c r="DH203" s="17">
        <f t="shared" si="492"/>
        <v>0</v>
      </c>
      <c r="DI203" s="17">
        <f t="shared" si="493"/>
        <v>0</v>
      </c>
      <c r="DJ203" s="17">
        <f t="shared" si="494"/>
        <v>0</v>
      </c>
      <c r="DK203" s="17">
        <f t="shared" si="495"/>
        <v>0</v>
      </c>
      <c r="DL203" s="17">
        <f t="shared" si="496"/>
        <v>0</v>
      </c>
      <c r="DM203" s="17">
        <f t="shared" si="497"/>
        <v>0</v>
      </c>
      <c r="DN203" s="17">
        <f t="shared" si="498"/>
        <v>0</v>
      </c>
      <c r="DO203" s="17">
        <f t="shared" si="499"/>
        <v>0</v>
      </c>
      <c r="DP203" s="17">
        <f t="shared" si="500"/>
        <v>0</v>
      </c>
      <c r="DQ203" s="17">
        <f t="shared" si="501"/>
        <v>0</v>
      </c>
      <c r="DR203" s="17">
        <f t="shared" si="502"/>
        <v>0</v>
      </c>
      <c r="DS203" s="17">
        <f t="shared" si="503"/>
        <v>0</v>
      </c>
      <c r="DT203" s="17">
        <f t="shared" si="504"/>
        <v>0</v>
      </c>
      <c r="DU203" s="17">
        <f t="shared" si="505"/>
        <v>0</v>
      </c>
      <c r="DV203" s="17">
        <f t="shared" si="506"/>
        <v>0</v>
      </c>
      <c r="DW203" s="17">
        <f t="shared" si="507"/>
        <v>0</v>
      </c>
      <c r="DX203" s="17">
        <f t="shared" si="508"/>
        <v>0</v>
      </c>
      <c r="DY203" s="17">
        <f t="shared" si="509"/>
        <v>0</v>
      </c>
      <c r="DZ203" s="17">
        <f t="shared" si="510"/>
        <v>0</v>
      </c>
      <c r="EA203" s="17">
        <f t="shared" si="511"/>
        <v>0</v>
      </c>
      <c r="EB203" s="17">
        <f t="shared" si="512"/>
        <v>0</v>
      </c>
      <c r="EC203" s="17">
        <f t="shared" si="513"/>
        <v>0</v>
      </c>
      <c r="ED203" s="17">
        <f t="shared" si="514"/>
        <v>0</v>
      </c>
      <c r="EE203" s="17">
        <f t="shared" si="515"/>
        <v>0</v>
      </c>
      <c r="EF203" s="17">
        <f t="shared" si="516"/>
        <v>0</v>
      </c>
      <c r="EG203" s="17">
        <f t="shared" si="517"/>
        <v>0</v>
      </c>
      <c r="EH203" s="17">
        <f t="shared" si="518"/>
        <v>0</v>
      </c>
      <c r="EI203" s="17">
        <f t="shared" si="519"/>
        <v>0</v>
      </c>
      <c r="EJ203" s="17">
        <f t="shared" si="520"/>
        <v>0</v>
      </c>
      <c r="EK203" s="17">
        <f t="shared" si="521"/>
        <v>0</v>
      </c>
      <c r="EL203" s="17">
        <f t="shared" si="522"/>
        <v>0</v>
      </c>
      <c r="EM203" s="17">
        <f t="shared" si="523"/>
        <v>0</v>
      </c>
      <c r="EN203" s="17">
        <f t="shared" si="524"/>
        <v>0</v>
      </c>
      <c r="EO203" s="17">
        <f t="shared" si="525"/>
        <v>0</v>
      </c>
      <c r="EP203" s="17">
        <f t="shared" si="526"/>
        <v>0</v>
      </c>
      <c r="EQ203" s="17">
        <f t="shared" si="527"/>
        <v>0</v>
      </c>
      <c r="ER203" s="17">
        <f t="shared" si="528"/>
        <v>0</v>
      </c>
      <c r="ES203" s="17">
        <f t="shared" si="529"/>
        <v>0</v>
      </c>
      <c r="ET203" s="17">
        <f t="shared" si="530"/>
        <v>0</v>
      </c>
      <c r="EU203" s="17">
        <f t="shared" si="531"/>
        <v>0</v>
      </c>
      <c r="EV203" s="17">
        <f t="shared" si="532"/>
        <v>0</v>
      </c>
      <c r="EW203" s="17">
        <f t="shared" si="533"/>
        <v>0</v>
      </c>
      <c r="EX203" s="17">
        <f t="shared" si="534"/>
        <v>0</v>
      </c>
      <c r="EY203" s="17">
        <f t="shared" si="535"/>
        <v>0</v>
      </c>
      <c r="EZ203" s="17">
        <f t="shared" si="536"/>
        <v>0</v>
      </c>
      <c r="FA203" s="17">
        <f t="shared" si="537"/>
        <v>0</v>
      </c>
      <c r="FB203" s="17">
        <f t="shared" si="538"/>
        <v>0</v>
      </c>
      <c r="FC203" s="17">
        <f t="shared" si="539"/>
        <v>0</v>
      </c>
      <c r="FD203" s="17">
        <f t="shared" si="540"/>
        <v>0</v>
      </c>
    </row>
    <row r="204" spans="1:160" x14ac:dyDescent="0.25">
      <c r="A204">
        <v>198</v>
      </c>
      <c r="X204">
        <f t="shared" si="408"/>
        <v>0</v>
      </c>
      <c r="Y204">
        <f t="shared" si="406"/>
        <v>0</v>
      </c>
      <c r="Z204">
        <f t="shared" si="409"/>
        <v>0</v>
      </c>
      <c r="AA204">
        <f t="shared" si="410"/>
        <v>0</v>
      </c>
      <c r="AB204">
        <f t="shared" si="411"/>
        <v>0</v>
      </c>
      <c r="AC204">
        <f t="shared" si="412"/>
        <v>0</v>
      </c>
      <c r="AD204">
        <f t="shared" si="413"/>
        <v>0</v>
      </c>
      <c r="AE204">
        <f t="shared" si="414"/>
        <v>0</v>
      </c>
      <c r="AF204">
        <f t="shared" si="415"/>
        <v>0</v>
      </c>
      <c r="AG204">
        <f t="shared" si="416"/>
        <v>0</v>
      </c>
      <c r="AH204">
        <f t="shared" si="417"/>
        <v>0</v>
      </c>
      <c r="AI204">
        <f t="shared" si="418"/>
        <v>0</v>
      </c>
      <c r="AJ204">
        <f t="shared" si="419"/>
        <v>0</v>
      </c>
      <c r="AK204">
        <f t="shared" si="420"/>
        <v>0</v>
      </c>
      <c r="AL204">
        <f t="shared" si="407"/>
        <v>0</v>
      </c>
      <c r="AN204" s="17">
        <f t="shared" si="421"/>
        <v>0</v>
      </c>
      <c r="AO204" s="17">
        <f t="shared" si="422"/>
        <v>0</v>
      </c>
      <c r="AP204" s="17">
        <f t="shared" si="423"/>
        <v>0</v>
      </c>
      <c r="AQ204" s="17">
        <f t="shared" si="424"/>
        <v>0</v>
      </c>
      <c r="AR204" s="17">
        <f t="shared" si="425"/>
        <v>0</v>
      </c>
      <c r="AS204" s="17">
        <f t="shared" si="426"/>
        <v>0</v>
      </c>
      <c r="AT204" s="17">
        <f t="shared" si="427"/>
        <v>0</v>
      </c>
      <c r="AU204" s="17">
        <f t="shared" si="428"/>
        <v>0</v>
      </c>
      <c r="AW204" s="17">
        <f t="shared" si="429"/>
        <v>0</v>
      </c>
      <c r="AX204" s="17">
        <f t="shared" si="430"/>
        <v>0</v>
      </c>
      <c r="AY204" s="17">
        <f t="shared" si="431"/>
        <v>0</v>
      </c>
      <c r="AZ204" s="17">
        <f t="shared" si="432"/>
        <v>0</v>
      </c>
      <c r="BA204" s="17">
        <f t="shared" si="433"/>
        <v>0</v>
      </c>
      <c r="BB204" s="17">
        <f t="shared" si="434"/>
        <v>0</v>
      </c>
      <c r="BC204" s="17">
        <f t="shared" si="435"/>
        <v>0</v>
      </c>
      <c r="BD204" s="17">
        <f t="shared" si="436"/>
        <v>0</v>
      </c>
      <c r="BE204" s="17">
        <f t="shared" si="437"/>
        <v>0</v>
      </c>
      <c r="BF204" s="17">
        <f t="shared" si="438"/>
        <v>0</v>
      </c>
      <c r="BG204" s="17">
        <f t="shared" si="439"/>
        <v>0</v>
      </c>
      <c r="BH204" s="17">
        <f t="shared" si="440"/>
        <v>0</v>
      </c>
      <c r="BI204" s="17">
        <f t="shared" si="441"/>
        <v>0</v>
      </c>
      <c r="BJ204" s="17">
        <f t="shared" si="442"/>
        <v>0</v>
      </c>
      <c r="BK204" s="17">
        <f t="shared" si="443"/>
        <v>0</v>
      </c>
      <c r="BL204" s="17">
        <f t="shared" si="444"/>
        <v>0</v>
      </c>
      <c r="BM204" s="17">
        <f t="shared" si="445"/>
        <v>0</v>
      </c>
      <c r="BN204" s="17">
        <f t="shared" si="446"/>
        <v>0</v>
      </c>
      <c r="BO204" s="17">
        <f t="shared" si="447"/>
        <v>0</v>
      </c>
      <c r="BP204" s="17">
        <f t="shared" si="448"/>
        <v>0</v>
      </c>
      <c r="BQ204" s="17">
        <f t="shared" si="449"/>
        <v>0</v>
      </c>
      <c r="BR204" s="17">
        <f t="shared" si="450"/>
        <v>0</v>
      </c>
      <c r="BS204" s="17">
        <f t="shared" si="451"/>
        <v>0</v>
      </c>
      <c r="BT204" s="17">
        <f t="shared" si="452"/>
        <v>0</v>
      </c>
      <c r="BU204" s="17">
        <f t="shared" si="453"/>
        <v>0</v>
      </c>
      <c r="BV204" s="17">
        <f t="shared" si="454"/>
        <v>0</v>
      </c>
      <c r="BW204" s="17">
        <f t="shared" si="455"/>
        <v>0</v>
      </c>
      <c r="BX204" s="17">
        <f t="shared" si="456"/>
        <v>0</v>
      </c>
      <c r="BY204" s="17">
        <f t="shared" si="457"/>
        <v>0</v>
      </c>
      <c r="BZ204" s="17">
        <f t="shared" si="458"/>
        <v>0</v>
      </c>
      <c r="CA204" s="17">
        <f t="shared" si="459"/>
        <v>0</v>
      </c>
      <c r="CB204" s="17">
        <f t="shared" si="460"/>
        <v>0</v>
      </c>
      <c r="CC204" s="17">
        <f t="shared" si="461"/>
        <v>0</v>
      </c>
      <c r="CD204" s="17">
        <f t="shared" si="462"/>
        <v>0</v>
      </c>
      <c r="CE204" s="17">
        <f t="shared" si="463"/>
        <v>0</v>
      </c>
      <c r="CF204" s="17">
        <f t="shared" si="464"/>
        <v>0</v>
      </c>
      <c r="CG204" s="17">
        <f t="shared" si="465"/>
        <v>0</v>
      </c>
      <c r="CH204" s="17">
        <f t="shared" si="466"/>
        <v>0</v>
      </c>
      <c r="CI204" s="17">
        <f t="shared" si="467"/>
        <v>0</v>
      </c>
      <c r="CJ204" s="17">
        <f t="shared" si="468"/>
        <v>0</v>
      </c>
      <c r="CK204" s="17">
        <f t="shared" si="469"/>
        <v>0</v>
      </c>
      <c r="CL204" s="17">
        <f t="shared" si="470"/>
        <v>0</v>
      </c>
      <c r="CM204" s="17">
        <f t="shared" si="471"/>
        <v>0</v>
      </c>
      <c r="CN204" s="17">
        <f t="shared" si="472"/>
        <v>0</v>
      </c>
      <c r="CO204" s="17">
        <f t="shared" si="473"/>
        <v>0</v>
      </c>
      <c r="CP204" s="17">
        <f t="shared" si="474"/>
        <v>0</v>
      </c>
      <c r="CQ204" s="17">
        <f t="shared" si="475"/>
        <v>0</v>
      </c>
      <c r="CR204" s="17">
        <f t="shared" si="476"/>
        <v>0</v>
      </c>
      <c r="CS204" s="17">
        <f t="shared" si="477"/>
        <v>0</v>
      </c>
      <c r="CT204" s="17">
        <f t="shared" si="478"/>
        <v>0</v>
      </c>
      <c r="CU204" s="17">
        <f t="shared" si="479"/>
        <v>0</v>
      </c>
      <c r="CV204" s="17">
        <f t="shared" si="480"/>
        <v>0</v>
      </c>
      <c r="CW204" s="17">
        <f t="shared" si="481"/>
        <v>0</v>
      </c>
      <c r="CX204" s="17">
        <f t="shared" si="482"/>
        <v>0</v>
      </c>
      <c r="CY204" s="17">
        <f t="shared" si="483"/>
        <v>0</v>
      </c>
      <c r="CZ204" s="17">
        <f t="shared" si="484"/>
        <v>0</v>
      </c>
      <c r="DA204" s="17">
        <f t="shared" si="485"/>
        <v>0</v>
      </c>
      <c r="DB204" s="17">
        <f t="shared" si="486"/>
        <v>0</v>
      </c>
      <c r="DC204" s="17">
        <f t="shared" si="487"/>
        <v>0</v>
      </c>
      <c r="DD204" s="17">
        <f t="shared" si="488"/>
        <v>0</v>
      </c>
      <c r="DE204" s="17">
        <f t="shared" si="489"/>
        <v>0</v>
      </c>
      <c r="DF204" s="17">
        <f t="shared" si="490"/>
        <v>0</v>
      </c>
      <c r="DG204" s="17">
        <f t="shared" si="491"/>
        <v>0</v>
      </c>
      <c r="DH204" s="17">
        <f t="shared" si="492"/>
        <v>0</v>
      </c>
      <c r="DI204" s="17">
        <f t="shared" si="493"/>
        <v>0</v>
      </c>
      <c r="DJ204" s="17">
        <f t="shared" si="494"/>
        <v>0</v>
      </c>
      <c r="DK204" s="17">
        <f t="shared" si="495"/>
        <v>0</v>
      </c>
      <c r="DL204" s="17">
        <f t="shared" si="496"/>
        <v>0</v>
      </c>
      <c r="DM204" s="17">
        <f t="shared" si="497"/>
        <v>0</v>
      </c>
      <c r="DN204" s="17">
        <f t="shared" si="498"/>
        <v>0</v>
      </c>
      <c r="DO204" s="17">
        <f t="shared" si="499"/>
        <v>0</v>
      </c>
      <c r="DP204" s="17">
        <f t="shared" si="500"/>
        <v>0</v>
      </c>
      <c r="DQ204" s="17">
        <f t="shared" si="501"/>
        <v>0</v>
      </c>
      <c r="DR204" s="17">
        <f t="shared" si="502"/>
        <v>0</v>
      </c>
      <c r="DS204" s="17">
        <f t="shared" si="503"/>
        <v>0</v>
      </c>
      <c r="DT204" s="17">
        <f t="shared" si="504"/>
        <v>0</v>
      </c>
      <c r="DU204" s="17">
        <f t="shared" si="505"/>
        <v>0</v>
      </c>
      <c r="DV204" s="17">
        <f t="shared" si="506"/>
        <v>0</v>
      </c>
      <c r="DW204" s="17">
        <f t="shared" si="507"/>
        <v>0</v>
      </c>
      <c r="DX204" s="17">
        <f t="shared" si="508"/>
        <v>0</v>
      </c>
      <c r="DY204" s="17">
        <f t="shared" si="509"/>
        <v>0</v>
      </c>
      <c r="DZ204" s="17">
        <f t="shared" si="510"/>
        <v>0</v>
      </c>
      <c r="EA204" s="17">
        <f t="shared" si="511"/>
        <v>0</v>
      </c>
      <c r="EB204" s="17">
        <f t="shared" si="512"/>
        <v>0</v>
      </c>
      <c r="EC204" s="17">
        <f t="shared" si="513"/>
        <v>0</v>
      </c>
      <c r="ED204" s="17">
        <f t="shared" si="514"/>
        <v>0</v>
      </c>
      <c r="EE204" s="17">
        <f t="shared" si="515"/>
        <v>0</v>
      </c>
      <c r="EF204" s="17">
        <f t="shared" si="516"/>
        <v>0</v>
      </c>
      <c r="EG204" s="17">
        <f t="shared" si="517"/>
        <v>0</v>
      </c>
      <c r="EH204" s="17">
        <f t="shared" si="518"/>
        <v>0</v>
      </c>
      <c r="EI204" s="17">
        <f t="shared" si="519"/>
        <v>0</v>
      </c>
      <c r="EJ204" s="17">
        <f t="shared" si="520"/>
        <v>0</v>
      </c>
      <c r="EK204" s="17">
        <f t="shared" si="521"/>
        <v>0</v>
      </c>
      <c r="EL204" s="17">
        <f t="shared" si="522"/>
        <v>0</v>
      </c>
      <c r="EM204" s="17">
        <f t="shared" si="523"/>
        <v>0</v>
      </c>
      <c r="EN204" s="17">
        <f t="shared" si="524"/>
        <v>0</v>
      </c>
      <c r="EO204" s="17">
        <f t="shared" si="525"/>
        <v>0</v>
      </c>
      <c r="EP204" s="17">
        <f t="shared" si="526"/>
        <v>0</v>
      </c>
      <c r="EQ204" s="17">
        <f t="shared" si="527"/>
        <v>0</v>
      </c>
      <c r="ER204" s="17">
        <f t="shared" si="528"/>
        <v>0</v>
      </c>
      <c r="ES204" s="17">
        <f t="shared" si="529"/>
        <v>0</v>
      </c>
      <c r="ET204" s="17">
        <f t="shared" si="530"/>
        <v>0</v>
      </c>
      <c r="EU204" s="17">
        <f t="shared" si="531"/>
        <v>0</v>
      </c>
      <c r="EV204" s="17">
        <f t="shared" si="532"/>
        <v>0</v>
      </c>
      <c r="EW204" s="17">
        <f t="shared" si="533"/>
        <v>0</v>
      </c>
      <c r="EX204" s="17">
        <f t="shared" si="534"/>
        <v>0</v>
      </c>
      <c r="EY204" s="17">
        <f t="shared" si="535"/>
        <v>0</v>
      </c>
      <c r="EZ204" s="17">
        <f t="shared" si="536"/>
        <v>0</v>
      </c>
      <c r="FA204" s="17">
        <f t="shared" si="537"/>
        <v>0</v>
      </c>
      <c r="FB204" s="17">
        <f t="shared" si="538"/>
        <v>0</v>
      </c>
      <c r="FC204" s="17">
        <f t="shared" si="539"/>
        <v>0</v>
      </c>
      <c r="FD204" s="17">
        <f t="shared" si="540"/>
        <v>0</v>
      </c>
    </row>
    <row r="205" spans="1:160" x14ac:dyDescent="0.25">
      <c r="A205">
        <v>199</v>
      </c>
      <c r="X205">
        <f t="shared" si="408"/>
        <v>0</v>
      </c>
      <c r="Y205">
        <f t="shared" si="406"/>
        <v>0</v>
      </c>
      <c r="Z205">
        <f t="shared" si="409"/>
        <v>0</v>
      </c>
      <c r="AA205">
        <f t="shared" si="410"/>
        <v>0</v>
      </c>
      <c r="AB205">
        <f t="shared" si="411"/>
        <v>0</v>
      </c>
      <c r="AC205">
        <f t="shared" si="412"/>
        <v>0</v>
      </c>
      <c r="AD205">
        <f t="shared" si="413"/>
        <v>0</v>
      </c>
      <c r="AE205">
        <f t="shared" si="414"/>
        <v>0</v>
      </c>
      <c r="AF205">
        <f t="shared" si="415"/>
        <v>0</v>
      </c>
      <c r="AG205">
        <f t="shared" si="416"/>
        <v>0</v>
      </c>
      <c r="AH205">
        <f t="shared" si="417"/>
        <v>0</v>
      </c>
      <c r="AI205">
        <f t="shared" si="418"/>
        <v>0</v>
      </c>
      <c r="AJ205">
        <f t="shared" si="419"/>
        <v>0</v>
      </c>
      <c r="AK205">
        <f t="shared" si="420"/>
        <v>0</v>
      </c>
      <c r="AL205">
        <f t="shared" si="407"/>
        <v>0</v>
      </c>
      <c r="AN205" s="17">
        <f t="shared" si="421"/>
        <v>0</v>
      </c>
      <c r="AO205" s="17">
        <f t="shared" si="422"/>
        <v>0</v>
      </c>
      <c r="AP205" s="17">
        <f t="shared" si="423"/>
        <v>0</v>
      </c>
      <c r="AQ205" s="17">
        <f t="shared" si="424"/>
        <v>0</v>
      </c>
      <c r="AR205" s="17">
        <f t="shared" si="425"/>
        <v>0</v>
      </c>
      <c r="AS205" s="17">
        <f t="shared" si="426"/>
        <v>0</v>
      </c>
      <c r="AT205" s="17">
        <f t="shared" si="427"/>
        <v>0</v>
      </c>
      <c r="AU205" s="17">
        <f t="shared" si="428"/>
        <v>0</v>
      </c>
      <c r="AW205" s="17">
        <f t="shared" si="429"/>
        <v>0</v>
      </c>
      <c r="AX205" s="17">
        <f t="shared" si="430"/>
        <v>0</v>
      </c>
      <c r="AY205" s="17">
        <f t="shared" si="431"/>
        <v>0</v>
      </c>
      <c r="AZ205" s="17">
        <f t="shared" si="432"/>
        <v>0</v>
      </c>
      <c r="BA205" s="17">
        <f t="shared" si="433"/>
        <v>0</v>
      </c>
      <c r="BB205" s="17">
        <f t="shared" si="434"/>
        <v>0</v>
      </c>
      <c r="BC205" s="17">
        <f t="shared" si="435"/>
        <v>0</v>
      </c>
      <c r="BD205" s="17">
        <f t="shared" si="436"/>
        <v>0</v>
      </c>
      <c r="BE205" s="17">
        <f t="shared" si="437"/>
        <v>0</v>
      </c>
      <c r="BF205" s="17">
        <f t="shared" si="438"/>
        <v>0</v>
      </c>
      <c r="BG205" s="17">
        <f t="shared" si="439"/>
        <v>0</v>
      </c>
      <c r="BH205" s="17">
        <f t="shared" si="440"/>
        <v>0</v>
      </c>
      <c r="BI205" s="17">
        <f t="shared" si="441"/>
        <v>0</v>
      </c>
      <c r="BJ205" s="17">
        <f t="shared" si="442"/>
        <v>0</v>
      </c>
      <c r="BK205" s="17">
        <f t="shared" si="443"/>
        <v>0</v>
      </c>
      <c r="BL205" s="17">
        <f t="shared" si="444"/>
        <v>0</v>
      </c>
      <c r="BM205" s="17">
        <f t="shared" si="445"/>
        <v>0</v>
      </c>
      <c r="BN205" s="17">
        <f t="shared" si="446"/>
        <v>0</v>
      </c>
      <c r="BO205" s="17">
        <f t="shared" si="447"/>
        <v>0</v>
      </c>
      <c r="BP205" s="17">
        <f t="shared" si="448"/>
        <v>0</v>
      </c>
      <c r="BQ205" s="17">
        <f t="shared" si="449"/>
        <v>0</v>
      </c>
      <c r="BR205" s="17">
        <f t="shared" si="450"/>
        <v>0</v>
      </c>
      <c r="BS205" s="17">
        <f t="shared" si="451"/>
        <v>0</v>
      </c>
      <c r="BT205" s="17">
        <f t="shared" si="452"/>
        <v>0</v>
      </c>
      <c r="BU205" s="17">
        <f t="shared" si="453"/>
        <v>0</v>
      </c>
      <c r="BV205" s="17">
        <f t="shared" si="454"/>
        <v>0</v>
      </c>
      <c r="BW205" s="17">
        <f t="shared" si="455"/>
        <v>0</v>
      </c>
      <c r="BX205" s="17">
        <f t="shared" si="456"/>
        <v>0</v>
      </c>
      <c r="BY205" s="17">
        <f t="shared" si="457"/>
        <v>0</v>
      </c>
      <c r="BZ205" s="17">
        <f t="shared" si="458"/>
        <v>0</v>
      </c>
      <c r="CA205" s="17">
        <f t="shared" si="459"/>
        <v>0</v>
      </c>
      <c r="CB205" s="17">
        <f t="shared" si="460"/>
        <v>0</v>
      </c>
      <c r="CC205" s="17">
        <f t="shared" si="461"/>
        <v>0</v>
      </c>
      <c r="CD205" s="17">
        <f t="shared" si="462"/>
        <v>0</v>
      </c>
      <c r="CE205" s="17">
        <f t="shared" si="463"/>
        <v>0</v>
      </c>
      <c r="CF205" s="17">
        <f t="shared" si="464"/>
        <v>0</v>
      </c>
      <c r="CG205" s="17">
        <f t="shared" si="465"/>
        <v>0</v>
      </c>
      <c r="CH205" s="17">
        <f t="shared" si="466"/>
        <v>0</v>
      </c>
      <c r="CI205" s="17">
        <f t="shared" si="467"/>
        <v>0</v>
      </c>
      <c r="CJ205" s="17">
        <f t="shared" si="468"/>
        <v>0</v>
      </c>
      <c r="CK205" s="17">
        <f t="shared" si="469"/>
        <v>0</v>
      </c>
      <c r="CL205" s="17">
        <f t="shared" si="470"/>
        <v>0</v>
      </c>
      <c r="CM205" s="17">
        <f t="shared" si="471"/>
        <v>0</v>
      </c>
      <c r="CN205" s="17">
        <f t="shared" si="472"/>
        <v>0</v>
      </c>
      <c r="CO205" s="17">
        <f t="shared" si="473"/>
        <v>0</v>
      </c>
      <c r="CP205" s="17">
        <f t="shared" si="474"/>
        <v>0</v>
      </c>
      <c r="CQ205" s="17">
        <f t="shared" si="475"/>
        <v>0</v>
      </c>
      <c r="CR205" s="17">
        <f t="shared" si="476"/>
        <v>0</v>
      </c>
      <c r="CS205" s="17">
        <f t="shared" si="477"/>
        <v>0</v>
      </c>
      <c r="CT205" s="17">
        <f t="shared" si="478"/>
        <v>0</v>
      </c>
      <c r="CU205" s="17">
        <f t="shared" si="479"/>
        <v>0</v>
      </c>
      <c r="CV205" s="17">
        <f t="shared" si="480"/>
        <v>0</v>
      </c>
      <c r="CW205" s="17">
        <f t="shared" si="481"/>
        <v>0</v>
      </c>
      <c r="CX205" s="17">
        <f t="shared" si="482"/>
        <v>0</v>
      </c>
      <c r="CY205" s="17">
        <f t="shared" si="483"/>
        <v>0</v>
      </c>
      <c r="CZ205" s="17">
        <f t="shared" si="484"/>
        <v>0</v>
      </c>
      <c r="DA205" s="17">
        <f t="shared" si="485"/>
        <v>0</v>
      </c>
      <c r="DB205" s="17">
        <f t="shared" si="486"/>
        <v>0</v>
      </c>
      <c r="DC205" s="17">
        <f t="shared" si="487"/>
        <v>0</v>
      </c>
      <c r="DD205" s="17">
        <f t="shared" si="488"/>
        <v>0</v>
      </c>
      <c r="DE205" s="17">
        <f t="shared" si="489"/>
        <v>0</v>
      </c>
      <c r="DF205" s="17">
        <f t="shared" si="490"/>
        <v>0</v>
      </c>
      <c r="DG205" s="17">
        <f t="shared" si="491"/>
        <v>0</v>
      </c>
      <c r="DH205" s="17">
        <f t="shared" si="492"/>
        <v>0</v>
      </c>
      <c r="DI205" s="17">
        <f t="shared" si="493"/>
        <v>0</v>
      </c>
      <c r="DJ205" s="17">
        <f t="shared" si="494"/>
        <v>0</v>
      </c>
      <c r="DK205" s="17">
        <f t="shared" si="495"/>
        <v>0</v>
      </c>
      <c r="DL205" s="17">
        <f t="shared" si="496"/>
        <v>0</v>
      </c>
      <c r="DM205" s="17">
        <f t="shared" si="497"/>
        <v>0</v>
      </c>
      <c r="DN205" s="17">
        <f t="shared" si="498"/>
        <v>0</v>
      </c>
      <c r="DO205" s="17">
        <f t="shared" si="499"/>
        <v>0</v>
      </c>
      <c r="DP205" s="17">
        <f t="shared" si="500"/>
        <v>0</v>
      </c>
      <c r="DQ205" s="17">
        <f t="shared" si="501"/>
        <v>0</v>
      </c>
      <c r="DR205" s="17">
        <f t="shared" si="502"/>
        <v>0</v>
      </c>
      <c r="DS205" s="17">
        <f t="shared" si="503"/>
        <v>0</v>
      </c>
      <c r="DT205" s="17">
        <f t="shared" si="504"/>
        <v>0</v>
      </c>
      <c r="DU205" s="17">
        <f t="shared" si="505"/>
        <v>0</v>
      </c>
      <c r="DV205" s="17">
        <f t="shared" si="506"/>
        <v>0</v>
      </c>
      <c r="DW205" s="17">
        <f t="shared" si="507"/>
        <v>0</v>
      </c>
      <c r="DX205" s="17">
        <f t="shared" si="508"/>
        <v>0</v>
      </c>
      <c r="DY205" s="17">
        <f t="shared" si="509"/>
        <v>0</v>
      </c>
      <c r="DZ205" s="17">
        <f t="shared" si="510"/>
        <v>0</v>
      </c>
      <c r="EA205" s="17">
        <f t="shared" si="511"/>
        <v>0</v>
      </c>
      <c r="EB205" s="17">
        <f t="shared" si="512"/>
        <v>0</v>
      </c>
      <c r="EC205" s="17">
        <f t="shared" si="513"/>
        <v>0</v>
      </c>
      <c r="ED205" s="17">
        <f t="shared" si="514"/>
        <v>0</v>
      </c>
      <c r="EE205" s="17">
        <f t="shared" si="515"/>
        <v>0</v>
      </c>
      <c r="EF205" s="17">
        <f t="shared" si="516"/>
        <v>0</v>
      </c>
      <c r="EG205" s="17">
        <f t="shared" si="517"/>
        <v>0</v>
      </c>
      <c r="EH205" s="17">
        <f t="shared" si="518"/>
        <v>0</v>
      </c>
      <c r="EI205" s="17">
        <f t="shared" si="519"/>
        <v>0</v>
      </c>
      <c r="EJ205" s="17">
        <f t="shared" si="520"/>
        <v>0</v>
      </c>
      <c r="EK205" s="17">
        <f t="shared" si="521"/>
        <v>0</v>
      </c>
      <c r="EL205" s="17">
        <f t="shared" si="522"/>
        <v>0</v>
      </c>
      <c r="EM205" s="17">
        <f t="shared" si="523"/>
        <v>0</v>
      </c>
      <c r="EN205" s="17">
        <f t="shared" si="524"/>
        <v>0</v>
      </c>
      <c r="EO205" s="17">
        <f t="shared" si="525"/>
        <v>0</v>
      </c>
      <c r="EP205" s="17">
        <f t="shared" si="526"/>
        <v>0</v>
      </c>
      <c r="EQ205" s="17">
        <f t="shared" si="527"/>
        <v>0</v>
      </c>
      <c r="ER205" s="17">
        <f t="shared" si="528"/>
        <v>0</v>
      </c>
      <c r="ES205" s="17">
        <f t="shared" si="529"/>
        <v>0</v>
      </c>
      <c r="ET205" s="17">
        <f t="shared" si="530"/>
        <v>0</v>
      </c>
      <c r="EU205" s="17">
        <f t="shared" si="531"/>
        <v>0</v>
      </c>
      <c r="EV205" s="17">
        <f t="shared" si="532"/>
        <v>0</v>
      </c>
      <c r="EW205" s="17">
        <f t="shared" si="533"/>
        <v>0</v>
      </c>
      <c r="EX205" s="17">
        <f t="shared" si="534"/>
        <v>0</v>
      </c>
      <c r="EY205" s="17">
        <f t="shared" si="535"/>
        <v>0</v>
      </c>
      <c r="EZ205" s="17">
        <f t="shared" si="536"/>
        <v>0</v>
      </c>
      <c r="FA205" s="17">
        <f t="shared" si="537"/>
        <v>0</v>
      </c>
      <c r="FB205" s="17">
        <f t="shared" si="538"/>
        <v>0</v>
      </c>
      <c r="FC205" s="17">
        <f t="shared" si="539"/>
        <v>0</v>
      </c>
      <c r="FD205" s="17">
        <f t="shared" si="540"/>
        <v>0</v>
      </c>
    </row>
    <row r="206" spans="1:160" x14ac:dyDescent="0.25">
      <c r="A206">
        <v>200</v>
      </c>
      <c r="X206">
        <f t="shared" si="408"/>
        <v>0</v>
      </c>
      <c r="Y206">
        <f t="shared" si="406"/>
        <v>0</v>
      </c>
      <c r="Z206">
        <f t="shared" si="409"/>
        <v>0</v>
      </c>
      <c r="AA206">
        <f t="shared" si="410"/>
        <v>0</v>
      </c>
      <c r="AB206">
        <f t="shared" si="411"/>
        <v>0</v>
      </c>
      <c r="AC206">
        <f t="shared" si="412"/>
        <v>0</v>
      </c>
      <c r="AD206">
        <f t="shared" si="413"/>
        <v>0</v>
      </c>
      <c r="AE206">
        <f t="shared" si="414"/>
        <v>0</v>
      </c>
      <c r="AF206">
        <f t="shared" si="415"/>
        <v>0</v>
      </c>
      <c r="AG206">
        <f t="shared" si="416"/>
        <v>0</v>
      </c>
      <c r="AH206">
        <f t="shared" si="417"/>
        <v>0</v>
      </c>
      <c r="AI206">
        <f t="shared" si="418"/>
        <v>0</v>
      </c>
      <c r="AJ206">
        <f t="shared" si="419"/>
        <v>0</v>
      </c>
      <c r="AK206">
        <f t="shared" si="420"/>
        <v>0</v>
      </c>
      <c r="AL206">
        <f t="shared" si="407"/>
        <v>0</v>
      </c>
      <c r="AN206" s="17">
        <f t="shared" si="421"/>
        <v>0</v>
      </c>
      <c r="AO206" s="17">
        <f t="shared" si="422"/>
        <v>0</v>
      </c>
      <c r="AP206" s="17">
        <f t="shared" si="423"/>
        <v>0</v>
      </c>
      <c r="AQ206" s="17">
        <f t="shared" si="424"/>
        <v>0</v>
      </c>
      <c r="AR206" s="17">
        <f t="shared" si="425"/>
        <v>0</v>
      </c>
      <c r="AS206" s="17">
        <f t="shared" si="426"/>
        <v>0</v>
      </c>
      <c r="AT206" s="17">
        <f t="shared" si="427"/>
        <v>0</v>
      </c>
      <c r="AU206" s="17">
        <f t="shared" si="428"/>
        <v>0</v>
      </c>
      <c r="AW206" s="17">
        <f t="shared" si="429"/>
        <v>0</v>
      </c>
      <c r="AX206" s="17">
        <f t="shared" si="430"/>
        <v>0</v>
      </c>
      <c r="AY206" s="17">
        <f t="shared" si="431"/>
        <v>0</v>
      </c>
      <c r="AZ206" s="17">
        <f t="shared" si="432"/>
        <v>0</v>
      </c>
      <c r="BA206" s="17">
        <f t="shared" si="433"/>
        <v>0</v>
      </c>
      <c r="BB206" s="17">
        <f t="shared" si="434"/>
        <v>0</v>
      </c>
      <c r="BC206" s="17">
        <f t="shared" si="435"/>
        <v>0</v>
      </c>
      <c r="BD206" s="17">
        <f t="shared" si="436"/>
        <v>0</v>
      </c>
      <c r="BE206" s="17">
        <f t="shared" si="437"/>
        <v>0</v>
      </c>
      <c r="BF206" s="17">
        <f t="shared" si="438"/>
        <v>0</v>
      </c>
      <c r="BG206" s="17">
        <f t="shared" si="439"/>
        <v>0</v>
      </c>
      <c r="BH206" s="17">
        <f t="shared" si="440"/>
        <v>0</v>
      </c>
      <c r="BI206" s="17">
        <f t="shared" si="441"/>
        <v>0</v>
      </c>
      <c r="BJ206" s="17">
        <f t="shared" si="442"/>
        <v>0</v>
      </c>
      <c r="BK206" s="17">
        <f t="shared" si="443"/>
        <v>0</v>
      </c>
      <c r="BL206" s="17">
        <f t="shared" si="444"/>
        <v>0</v>
      </c>
      <c r="BM206" s="17">
        <f t="shared" si="445"/>
        <v>0</v>
      </c>
      <c r="BN206" s="17">
        <f t="shared" si="446"/>
        <v>0</v>
      </c>
      <c r="BO206" s="17">
        <f t="shared" si="447"/>
        <v>0</v>
      </c>
      <c r="BP206" s="17">
        <f t="shared" si="448"/>
        <v>0</v>
      </c>
      <c r="BQ206" s="17">
        <f t="shared" si="449"/>
        <v>0</v>
      </c>
      <c r="BR206" s="17">
        <f t="shared" si="450"/>
        <v>0</v>
      </c>
      <c r="BS206" s="17">
        <f t="shared" si="451"/>
        <v>0</v>
      </c>
      <c r="BT206" s="17">
        <f t="shared" si="452"/>
        <v>0</v>
      </c>
      <c r="BU206" s="17">
        <f t="shared" si="453"/>
        <v>0</v>
      </c>
      <c r="BV206" s="17">
        <f t="shared" si="454"/>
        <v>0</v>
      </c>
      <c r="BW206" s="17">
        <f t="shared" si="455"/>
        <v>0</v>
      </c>
      <c r="BX206" s="17">
        <f t="shared" si="456"/>
        <v>0</v>
      </c>
      <c r="BY206" s="17">
        <f t="shared" si="457"/>
        <v>0</v>
      </c>
      <c r="BZ206" s="17">
        <f t="shared" si="458"/>
        <v>0</v>
      </c>
      <c r="CA206" s="17">
        <f t="shared" si="459"/>
        <v>0</v>
      </c>
      <c r="CB206" s="17">
        <f t="shared" si="460"/>
        <v>0</v>
      </c>
      <c r="CC206" s="17">
        <f t="shared" si="461"/>
        <v>0</v>
      </c>
      <c r="CD206" s="17">
        <f t="shared" si="462"/>
        <v>0</v>
      </c>
      <c r="CE206" s="17">
        <f t="shared" si="463"/>
        <v>0</v>
      </c>
      <c r="CF206" s="17">
        <f t="shared" si="464"/>
        <v>0</v>
      </c>
      <c r="CG206" s="17">
        <f t="shared" si="465"/>
        <v>0</v>
      </c>
      <c r="CH206" s="17">
        <f t="shared" si="466"/>
        <v>0</v>
      </c>
      <c r="CI206" s="17">
        <f t="shared" si="467"/>
        <v>0</v>
      </c>
      <c r="CJ206" s="17">
        <f t="shared" si="468"/>
        <v>0</v>
      </c>
      <c r="CK206" s="17">
        <f t="shared" si="469"/>
        <v>0</v>
      </c>
      <c r="CL206" s="17">
        <f t="shared" si="470"/>
        <v>0</v>
      </c>
      <c r="CM206" s="17">
        <f t="shared" si="471"/>
        <v>0</v>
      </c>
      <c r="CN206" s="17">
        <f t="shared" si="472"/>
        <v>0</v>
      </c>
      <c r="CO206" s="17">
        <f t="shared" si="473"/>
        <v>0</v>
      </c>
      <c r="CP206" s="17">
        <f t="shared" si="474"/>
        <v>0</v>
      </c>
      <c r="CQ206" s="17">
        <f t="shared" si="475"/>
        <v>0</v>
      </c>
      <c r="CR206" s="17">
        <f t="shared" si="476"/>
        <v>0</v>
      </c>
      <c r="CS206" s="17">
        <f t="shared" si="477"/>
        <v>0</v>
      </c>
      <c r="CT206" s="17">
        <f t="shared" si="478"/>
        <v>0</v>
      </c>
      <c r="CU206" s="17">
        <f t="shared" si="479"/>
        <v>0</v>
      </c>
      <c r="CV206" s="17">
        <f t="shared" si="480"/>
        <v>0</v>
      </c>
      <c r="CW206" s="17">
        <f t="shared" si="481"/>
        <v>0</v>
      </c>
      <c r="CX206" s="17">
        <f t="shared" si="482"/>
        <v>0</v>
      </c>
      <c r="CY206" s="17">
        <f t="shared" si="483"/>
        <v>0</v>
      </c>
      <c r="CZ206" s="17">
        <f t="shared" si="484"/>
        <v>0</v>
      </c>
      <c r="DA206" s="17">
        <f t="shared" si="485"/>
        <v>0</v>
      </c>
      <c r="DB206" s="17">
        <f t="shared" si="486"/>
        <v>0</v>
      </c>
      <c r="DC206" s="17">
        <f t="shared" si="487"/>
        <v>0</v>
      </c>
      <c r="DD206" s="17">
        <f t="shared" si="488"/>
        <v>0</v>
      </c>
      <c r="DE206" s="17">
        <f t="shared" si="489"/>
        <v>0</v>
      </c>
      <c r="DF206" s="17">
        <f t="shared" si="490"/>
        <v>0</v>
      </c>
      <c r="DG206" s="17">
        <f t="shared" si="491"/>
        <v>0</v>
      </c>
      <c r="DH206" s="17">
        <f t="shared" si="492"/>
        <v>0</v>
      </c>
      <c r="DI206" s="17">
        <f t="shared" si="493"/>
        <v>0</v>
      </c>
      <c r="DJ206" s="17">
        <f t="shared" si="494"/>
        <v>0</v>
      </c>
      <c r="DK206" s="17">
        <f t="shared" si="495"/>
        <v>0</v>
      </c>
      <c r="DL206" s="17">
        <f t="shared" si="496"/>
        <v>0</v>
      </c>
      <c r="DM206" s="17">
        <f t="shared" si="497"/>
        <v>0</v>
      </c>
      <c r="DN206" s="17">
        <f t="shared" si="498"/>
        <v>0</v>
      </c>
      <c r="DO206" s="17">
        <f t="shared" si="499"/>
        <v>0</v>
      </c>
      <c r="DP206" s="17">
        <f t="shared" si="500"/>
        <v>0</v>
      </c>
      <c r="DQ206" s="17">
        <f t="shared" si="501"/>
        <v>0</v>
      </c>
      <c r="DR206" s="17">
        <f t="shared" si="502"/>
        <v>0</v>
      </c>
      <c r="DS206" s="17">
        <f t="shared" si="503"/>
        <v>0</v>
      </c>
      <c r="DT206" s="17">
        <f t="shared" si="504"/>
        <v>0</v>
      </c>
      <c r="DU206" s="17">
        <f t="shared" si="505"/>
        <v>0</v>
      </c>
      <c r="DV206" s="17">
        <f t="shared" si="506"/>
        <v>0</v>
      </c>
      <c r="DW206" s="17">
        <f t="shared" si="507"/>
        <v>0</v>
      </c>
      <c r="DX206" s="17">
        <f t="shared" si="508"/>
        <v>0</v>
      </c>
      <c r="DY206" s="17">
        <f t="shared" si="509"/>
        <v>0</v>
      </c>
      <c r="DZ206" s="17">
        <f t="shared" si="510"/>
        <v>0</v>
      </c>
      <c r="EA206" s="17">
        <f t="shared" si="511"/>
        <v>0</v>
      </c>
      <c r="EB206" s="17">
        <f t="shared" si="512"/>
        <v>0</v>
      </c>
      <c r="EC206" s="17">
        <f t="shared" si="513"/>
        <v>0</v>
      </c>
      <c r="ED206" s="17">
        <f t="shared" si="514"/>
        <v>0</v>
      </c>
      <c r="EE206" s="17">
        <f t="shared" si="515"/>
        <v>0</v>
      </c>
      <c r="EF206" s="17">
        <f t="shared" si="516"/>
        <v>0</v>
      </c>
      <c r="EG206" s="17">
        <f t="shared" si="517"/>
        <v>0</v>
      </c>
      <c r="EH206" s="17">
        <f t="shared" si="518"/>
        <v>0</v>
      </c>
      <c r="EI206" s="17">
        <f t="shared" si="519"/>
        <v>0</v>
      </c>
      <c r="EJ206" s="17">
        <f t="shared" si="520"/>
        <v>0</v>
      </c>
      <c r="EK206" s="17">
        <f t="shared" si="521"/>
        <v>0</v>
      </c>
      <c r="EL206" s="17">
        <f t="shared" si="522"/>
        <v>0</v>
      </c>
      <c r="EM206" s="17">
        <f t="shared" si="523"/>
        <v>0</v>
      </c>
      <c r="EN206" s="17">
        <f t="shared" si="524"/>
        <v>0</v>
      </c>
      <c r="EO206" s="17">
        <f t="shared" si="525"/>
        <v>0</v>
      </c>
      <c r="EP206" s="17">
        <f t="shared" si="526"/>
        <v>0</v>
      </c>
      <c r="EQ206" s="17">
        <f t="shared" si="527"/>
        <v>0</v>
      </c>
      <c r="ER206" s="17">
        <f t="shared" si="528"/>
        <v>0</v>
      </c>
      <c r="ES206" s="17">
        <f t="shared" si="529"/>
        <v>0</v>
      </c>
      <c r="ET206" s="17">
        <f t="shared" si="530"/>
        <v>0</v>
      </c>
      <c r="EU206" s="17">
        <f t="shared" si="531"/>
        <v>0</v>
      </c>
      <c r="EV206" s="17">
        <f t="shared" si="532"/>
        <v>0</v>
      </c>
      <c r="EW206" s="17">
        <f t="shared" si="533"/>
        <v>0</v>
      </c>
      <c r="EX206" s="17">
        <f t="shared" si="534"/>
        <v>0</v>
      </c>
      <c r="EY206" s="17">
        <f t="shared" si="535"/>
        <v>0</v>
      </c>
      <c r="EZ206" s="17">
        <f t="shared" si="536"/>
        <v>0</v>
      </c>
      <c r="FA206" s="17">
        <f t="shared" si="537"/>
        <v>0</v>
      </c>
      <c r="FB206" s="17">
        <f t="shared" si="538"/>
        <v>0</v>
      </c>
      <c r="FC206" s="17">
        <f t="shared" si="539"/>
        <v>0</v>
      </c>
      <c r="FD206" s="17">
        <f t="shared" si="540"/>
        <v>0</v>
      </c>
    </row>
    <row r="207" spans="1:160" x14ac:dyDescent="0.25">
      <c r="BC207" s="17"/>
      <c r="BD207" s="17"/>
      <c r="BE207" s="17"/>
      <c r="BF207" s="17"/>
      <c r="BG207" s="17"/>
      <c r="BH207" s="17"/>
      <c r="BI207" s="17"/>
      <c r="BJ207" s="17"/>
      <c r="BK207" s="17"/>
      <c r="BL207" s="17"/>
      <c r="BM207" s="17"/>
      <c r="BN207" s="17"/>
      <c r="BO207" s="17"/>
      <c r="BP207" s="17"/>
      <c r="BQ207" s="17"/>
      <c r="BR207" s="17"/>
      <c r="BS207" s="17"/>
      <c r="BT207" s="17"/>
      <c r="BU207" s="17"/>
      <c r="BV207" s="17"/>
      <c r="BW207" s="17"/>
      <c r="BX207" s="17"/>
      <c r="BY207" s="17"/>
      <c r="BZ207" s="17"/>
      <c r="CA207" s="17"/>
      <c r="CB207" s="17"/>
      <c r="CC207" s="17"/>
      <c r="CD207" s="17"/>
      <c r="CE207" s="17"/>
      <c r="CF207" s="17"/>
      <c r="CG207" s="17"/>
      <c r="CH207" s="17"/>
      <c r="CI207" s="17"/>
      <c r="CJ207" s="17"/>
      <c r="CK207" s="17"/>
      <c r="CL207" s="17"/>
      <c r="CM207" s="17"/>
      <c r="CN207" s="17"/>
      <c r="CO207" s="17"/>
      <c r="CP207" s="17"/>
      <c r="CQ207" s="17"/>
      <c r="CR207" s="17"/>
      <c r="CS207" s="17"/>
      <c r="CT207" s="17"/>
      <c r="CU207" s="17"/>
      <c r="CV207" s="17"/>
      <c r="CW207" s="17"/>
      <c r="CX207" s="17"/>
      <c r="CY207" s="17"/>
      <c r="CZ207" s="17"/>
      <c r="DA207" s="17"/>
      <c r="DB207" s="17"/>
      <c r="DC207" s="17"/>
      <c r="DD207" s="17"/>
      <c r="DE207" s="17"/>
      <c r="DF207" s="17"/>
      <c r="DG207" s="17"/>
      <c r="DH207" s="17"/>
      <c r="DI207" s="17"/>
      <c r="DJ207" s="17"/>
      <c r="DK207" s="17"/>
      <c r="DL207" s="17"/>
      <c r="DM207" s="17"/>
      <c r="DN207" s="17"/>
      <c r="DO207" s="17"/>
      <c r="DP207" s="17"/>
      <c r="DQ207" s="17"/>
      <c r="DR207" s="17"/>
      <c r="DS207" s="17"/>
      <c r="DT207" s="17"/>
      <c r="DU207" s="17"/>
      <c r="DV207" s="17"/>
      <c r="DW207" s="17"/>
      <c r="DX207" s="17"/>
      <c r="DY207" s="17"/>
      <c r="DZ207" s="17"/>
      <c r="EA207" s="17"/>
      <c r="EB207" s="17"/>
      <c r="EC207" s="17"/>
      <c r="ED207" s="17"/>
      <c r="EE207" s="17"/>
      <c r="EF207" s="17"/>
      <c r="EG207" s="17"/>
      <c r="EH207" s="17"/>
      <c r="EI207" s="17"/>
      <c r="EJ207" s="17"/>
      <c r="EK207" s="17"/>
      <c r="EL207" s="17"/>
      <c r="EM207" s="17"/>
      <c r="EN207" s="17"/>
      <c r="EO207" s="17"/>
      <c r="EP207" s="17"/>
      <c r="EQ207" s="17"/>
      <c r="ER207" s="17"/>
      <c r="ES207" s="17"/>
      <c r="ET207" s="17"/>
      <c r="EU207" s="17"/>
      <c r="EV207" s="17"/>
      <c r="EW207" s="17"/>
      <c r="EX207" s="17"/>
      <c r="EY207" s="17"/>
      <c r="EZ207" s="17"/>
      <c r="FA207" s="17"/>
      <c r="FB207" s="17"/>
      <c r="FC207" s="17"/>
      <c r="FD207" s="17"/>
    </row>
    <row r="208" spans="1:160" x14ac:dyDescent="0.25">
      <c r="AW208" s="17" t="s">
        <v>35</v>
      </c>
      <c r="AX208" s="17" t="s">
        <v>35</v>
      </c>
      <c r="AY208" s="17" t="s">
        <v>35</v>
      </c>
      <c r="AZ208" s="17" t="s">
        <v>35</v>
      </c>
      <c r="BA208" s="17" t="s">
        <v>35</v>
      </c>
      <c r="BB208" s="17" t="s">
        <v>35</v>
      </c>
      <c r="BC208" s="17" t="s">
        <v>35</v>
      </c>
      <c r="BD208" s="17" t="s">
        <v>35</v>
      </c>
      <c r="BE208" s="17" t="s">
        <v>26</v>
      </c>
      <c r="BF208" s="17" t="s">
        <v>26</v>
      </c>
      <c r="BG208" s="17" t="s">
        <v>26</v>
      </c>
      <c r="BH208" s="17" t="s">
        <v>26</v>
      </c>
      <c r="BI208" s="17" t="s">
        <v>26</v>
      </c>
      <c r="BJ208" s="17" t="s">
        <v>26</v>
      </c>
      <c r="BK208" s="17" t="s">
        <v>26</v>
      </c>
      <c r="BL208" s="17" t="s">
        <v>26</v>
      </c>
      <c r="BM208" t="s">
        <v>44</v>
      </c>
      <c r="BN208" t="s">
        <v>44</v>
      </c>
      <c r="BO208" t="s">
        <v>44</v>
      </c>
      <c r="BP208" t="s">
        <v>44</v>
      </c>
      <c r="BQ208" t="s">
        <v>44</v>
      </c>
      <c r="BR208" t="s">
        <v>44</v>
      </c>
      <c r="BS208" t="s">
        <v>44</v>
      </c>
      <c r="BT208" t="s">
        <v>44</v>
      </c>
      <c r="BU208" t="s">
        <v>14</v>
      </c>
      <c r="BV208" t="s">
        <v>14</v>
      </c>
      <c r="BW208" t="s">
        <v>14</v>
      </c>
      <c r="BX208" t="s">
        <v>14</v>
      </c>
      <c r="BY208" t="s">
        <v>14</v>
      </c>
      <c r="BZ208" t="s">
        <v>14</v>
      </c>
      <c r="CA208" t="s">
        <v>14</v>
      </c>
      <c r="CB208" t="s">
        <v>14</v>
      </c>
      <c r="CC208" t="s">
        <v>19</v>
      </c>
      <c r="CD208" t="s">
        <v>19</v>
      </c>
      <c r="CE208" t="s">
        <v>19</v>
      </c>
      <c r="CF208" t="s">
        <v>19</v>
      </c>
      <c r="CG208" t="s">
        <v>19</v>
      </c>
      <c r="CH208" t="s">
        <v>19</v>
      </c>
      <c r="CI208" t="s">
        <v>19</v>
      </c>
      <c r="CJ208" t="s">
        <v>19</v>
      </c>
      <c r="CK208" t="s">
        <v>22</v>
      </c>
      <c r="CL208" t="s">
        <v>22</v>
      </c>
      <c r="CM208" t="s">
        <v>22</v>
      </c>
      <c r="CN208" t="s">
        <v>22</v>
      </c>
      <c r="CO208" t="s">
        <v>22</v>
      </c>
      <c r="CP208" t="s">
        <v>22</v>
      </c>
      <c r="CQ208" t="s">
        <v>22</v>
      </c>
      <c r="CR208" t="s">
        <v>22</v>
      </c>
      <c r="CS208" t="s">
        <v>11</v>
      </c>
      <c r="CT208" t="s">
        <v>11</v>
      </c>
      <c r="CU208" t="s">
        <v>11</v>
      </c>
      <c r="CV208" t="s">
        <v>11</v>
      </c>
      <c r="CW208" t="s">
        <v>11</v>
      </c>
      <c r="CX208" t="s">
        <v>11</v>
      </c>
      <c r="CY208" t="s">
        <v>11</v>
      </c>
      <c r="CZ208" t="s">
        <v>11</v>
      </c>
      <c r="DA208" t="s">
        <v>40</v>
      </c>
      <c r="DB208" t="s">
        <v>40</v>
      </c>
      <c r="DC208" t="s">
        <v>40</v>
      </c>
      <c r="DD208" t="s">
        <v>40</v>
      </c>
      <c r="DE208" t="s">
        <v>40</v>
      </c>
      <c r="DF208" t="s">
        <v>40</v>
      </c>
      <c r="DG208" t="s">
        <v>40</v>
      </c>
      <c r="DH208" t="s">
        <v>40</v>
      </c>
      <c r="DI208" t="s">
        <v>48</v>
      </c>
      <c r="DJ208" t="s">
        <v>48</v>
      </c>
      <c r="DK208" t="s">
        <v>48</v>
      </c>
      <c r="DL208" t="s">
        <v>48</v>
      </c>
      <c r="DM208" t="s">
        <v>48</v>
      </c>
      <c r="DN208" t="s">
        <v>48</v>
      </c>
      <c r="DO208" t="s">
        <v>48</v>
      </c>
      <c r="DP208" t="s">
        <v>48</v>
      </c>
      <c r="DQ208" t="s">
        <v>38</v>
      </c>
      <c r="DR208" t="s">
        <v>38</v>
      </c>
      <c r="DS208" t="s">
        <v>38</v>
      </c>
      <c r="DT208" t="s">
        <v>38</v>
      </c>
      <c r="DU208" t="s">
        <v>38</v>
      </c>
      <c r="DV208" t="s">
        <v>38</v>
      </c>
      <c r="DW208" t="s">
        <v>38</v>
      </c>
      <c r="DX208" t="s">
        <v>38</v>
      </c>
      <c r="DY208" t="s">
        <v>43</v>
      </c>
      <c r="DZ208" t="s">
        <v>43</v>
      </c>
      <c r="EA208" t="s">
        <v>43</v>
      </c>
      <c r="EB208" t="s">
        <v>43</v>
      </c>
      <c r="EC208" t="s">
        <v>43</v>
      </c>
      <c r="ED208" t="s">
        <v>43</v>
      </c>
      <c r="EE208" t="s">
        <v>43</v>
      </c>
      <c r="EF208" t="s">
        <v>43</v>
      </c>
      <c r="EG208" t="s">
        <v>29</v>
      </c>
      <c r="EH208" t="s">
        <v>29</v>
      </c>
      <c r="EI208" t="s">
        <v>29</v>
      </c>
      <c r="EJ208" t="s">
        <v>29</v>
      </c>
      <c r="EK208" t="s">
        <v>29</v>
      </c>
      <c r="EL208" t="s">
        <v>29</v>
      </c>
      <c r="EM208" t="s">
        <v>29</v>
      </c>
      <c r="EN208" t="s">
        <v>29</v>
      </c>
      <c r="EO208" t="s">
        <v>31</v>
      </c>
      <c r="EP208" t="s">
        <v>31</v>
      </c>
      <c r="EQ208" t="s">
        <v>31</v>
      </c>
      <c r="ER208" t="s">
        <v>31</v>
      </c>
      <c r="ES208" t="s">
        <v>31</v>
      </c>
      <c r="ET208" t="s">
        <v>31</v>
      </c>
      <c r="EU208" t="s">
        <v>31</v>
      </c>
      <c r="EV208" t="s">
        <v>31</v>
      </c>
      <c r="EW208" t="s">
        <v>51</v>
      </c>
      <c r="EX208" t="s">
        <v>51</v>
      </c>
      <c r="EY208" t="s">
        <v>51</v>
      </c>
      <c r="EZ208" t="s">
        <v>51</v>
      </c>
      <c r="FA208" t="s">
        <v>51</v>
      </c>
      <c r="FB208" t="s">
        <v>51</v>
      </c>
      <c r="FC208" t="s">
        <v>51</v>
      </c>
      <c r="FD208" t="s">
        <v>51</v>
      </c>
    </row>
    <row r="209" spans="48:160" x14ac:dyDescent="0.25">
      <c r="AW209" s="24">
        <v>1</v>
      </c>
      <c r="AX209" s="24">
        <v>2</v>
      </c>
      <c r="AY209" s="24">
        <v>3</v>
      </c>
      <c r="AZ209" s="24">
        <v>4</v>
      </c>
      <c r="BA209" s="69">
        <v>11</v>
      </c>
      <c r="BB209" s="69">
        <v>12</v>
      </c>
      <c r="BC209" s="69">
        <v>13</v>
      </c>
      <c r="BD209" s="69">
        <v>14</v>
      </c>
      <c r="BE209" s="24">
        <v>1</v>
      </c>
      <c r="BF209" s="24">
        <v>2</v>
      </c>
      <c r="BG209" s="24">
        <v>3</v>
      </c>
      <c r="BH209" s="24">
        <v>4</v>
      </c>
      <c r="BI209" s="69">
        <v>11</v>
      </c>
      <c r="BJ209" s="69">
        <v>12</v>
      </c>
      <c r="BK209" s="69">
        <v>13</v>
      </c>
      <c r="BL209" s="69">
        <v>14</v>
      </c>
      <c r="BM209" s="24">
        <v>1</v>
      </c>
      <c r="BN209" s="24">
        <v>2</v>
      </c>
      <c r="BO209" s="24">
        <v>3</v>
      </c>
      <c r="BP209" s="24">
        <v>4</v>
      </c>
      <c r="BQ209" s="69">
        <v>11</v>
      </c>
      <c r="BR209" s="69">
        <v>12</v>
      </c>
      <c r="BS209" s="69">
        <v>13</v>
      </c>
      <c r="BT209" s="69">
        <v>14</v>
      </c>
      <c r="BU209" s="24">
        <v>1</v>
      </c>
      <c r="BV209" s="24">
        <v>2</v>
      </c>
      <c r="BW209" s="24">
        <v>3</v>
      </c>
      <c r="BX209" s="24">
        <v>4</v>
      </c>
      <c r="BY209" s="69">
        <v>11</v>
      </c>
      <c r="BZ209" s="69">
        <v>12</v>
      </c>
      <c r="CA209" s="69">
        <v>13</v>
      </c>
      <c r="CB209" s="69">
        <v>14</v>
      </c>
      <c r="CC209" s="24">
        <v>1</v>
      </c>
      <c r="CD209" s="24">
        <v>2</v>
      </c>
      <c r="CE209" s="24">
        <v>3</v>
      </c>
      <c r="CF209" s="24">
        <v>4</v>
      </c>
      <c r="CG209" s="69">
        <v>11</v>
      </c>
      <c r="CH209" s="69">
        <v>12</v>
      </c>
      <c r="CI209" s="69">
        <v>13</v>
      </c>
      <c r="CJ209" s="69">
        <v>14</v>
      </c>
      <c r="CK209" s="24">
        <v>1</v>
      </c>
      <c r="CL209" s="24">
        <v>2</v>
      </c>
      <c r="CM209" s="24">
        <v>3</v>
      </c>
      <c r="CN209" s="24">
        <v>4</v>
      </c>
      <c r="CO209" s="69">
        <v>11</v>
      </c>
      <c r="CP209" s="69">
        <v>12</v>
      </c>
      <c r="CQ209" s="69">
        <v>13</v>
      </c>
      <c r="CR209" s="69">
        <v>14</v>
      </c>
      <c r="CS209" s="24">
        <v>1</v>
      </c>
      <c r="CT209" s="24">
        <v>2</v>
      </c>
      <c r="CU209" s="24">
        <v>3</v>
      </c>
      <c r="CV209" s="24">
        <v>4</v>
      </c>
      <c r="CW209" s="69">
        <v>11</v>
      </c>
      <c r="CX209" s="69">
        <v>12</v>
      </c>
      <c r="CY209" s="69">
        <v>13</v>
      </c>
      <c r="CZ209" s="69">
        <v>14</v>
      </c>
      <c r="DA209" s="24">
        <v>1</v>
      </c>
      <c r="DB209" s="24">
        <v>2</v>
      </c>
      <c r="DC209" s="24">
        <v>3</v>
      </c>
      <c r="DD209" s="24">
        <v>4</v>
      </c>
      <c r="DE209" s="69">
        <v>11</v>
      </c>
      <c r="DF209" s="69">
        <v>12</v>
      </c>
      <c r="DG209" s="69">
        <v>13</v>
      </c>
      <c r="DH209" s="69">
        <v>14</v>
      </c>
      <c r="DI209" s="24">
        <v>1</v>
      </c>
      <c r="DJ209" s="24">
        <v>2</v>
      </c>
      <c r="DK209" s="24">
        <v>3</v>
      </c>
      <c r="DL209" s="24">
        <v>4</v>
      </c>
      <c r="DM209" s="69">
        <v>11</v>
      </c>
      <c r="DN209" s="69">
        <v>12</v>
      </c>
      <c r="DO209" s="69">
        <v>13</v>
      </c>
      <c r="DP209" s="69">
        <v>14</v>
      </c>
      <c r="DQ209" s="24">
        <v>1</v>
      </c>
      <c r="DR209" s="24">
        <v>2</v>
      </c>
      <c r="DS209" s="24">
        <v>3</v>
      </c>
      <c r="DT209" s="24">
        <v>4</v>
      </c>
      <c r="DU209" s="69">
        <v>11</v>
      </c>
      <c r="DV209" s="69">
        <v>12</v>
      </c>
      <c r="DW209" s="69">
        <v>13</v>
      </c>
      <c r="DX209" s="69">
        <v>14</v>
      </c>
      <c r="DY209" s="24">
        <v>1</v>
      </c>
      <c r="DZ209" s="24">
        <v>2</v>
      </c>
      <c r="EA209" s="24">
        <v>3</v>
      </c>
      <c r="EB209" s="24">
        <v>4</v>
      </c>
      <c r="EC209" s="69">
        <v>11</v>
      </c>
      <c r="ED209" s="69">
        <v>12</v>
      </c>
      <c r="EE209" s="69">
        <v>13</v>
      </c>
      <c r="EF209" s="69">
        <v>14</v>
      </c>
      <c r="EG209" s="24">
        <v>1</v>
      </c>
      <c r="EH209" s="24">
        <v>2</v>
      </c>
      <c r="EI209" s="24">
        <v>3</v>
      </c>
      <c r="EJ209" s="24">
        <v>4</v>
      </c>
      <c r="EK209" s="69">
        <v>11</v>
      </c>
      <c r="EL209" s="69">
        <v>12</v>
      </c>
      <c r="EM209" s="69">
        <v>13</v>
      </c>
      <c r="EN209" s="69">
        <v>14</v>
      </c>
      <c r="EO209" s="24">
        <v>1</v>
      </c>
      <c r="EP209" s="24">
        <v>2</v>
      </c>
      <c r="EQ209" s="24">
        <v>3</v>
      </c>
      <c r="ER209" s="24">
        <v>4</v>
      </c>
      <c r="ES209" s="69">
        <v>11</v>
      </c>
      <c r="ET209" s="69">
        <v>12</v>
      </c>
      <c r="EU209" s="69">
        <v>13</v>
      </c>
      <c r="EV209" s="69">
        <v>14</v>
      </c>
      <c r="EW209" s="24">
        <v>1</v>
      </c>
      <c r="EX209" s="24">
        <v>2</v>
      </c>
      <c r="EY209" s="24">
        <v>3</v>
      </c>
      <c r="EZ209" s="24">
        <v>4</v>
      </c>
      <c r="FA209" s="69">
        <v>11</v>
      </c>
      <c r="FB209" s="69">
        <v>12</v>
      </c>
      <c r="FC209" s="69">
        <v>13</v>
      </c>
      <c r="FD209" s="69">
        <v>14</v>
      </c>
    </row>
    <row r="210" spans="48:160" x14ac:dyDescent="0.25">
      <c r="AV210" s="17" t="s">
        <v>169</v>
      </c>
      <c r="AW210" s="17">
        <f xml:space="preserve"> SUM(AW7:AW206)</f>
        <v>0</v>
      </c>
      <c r="AX210" s="17">
        <f t="shared" ref="AX210:DI210" si="541" xml:space="preserve"> SUM(AX7:AX206)</f>
        <v>0</v>
      </c>
      <c r="AY210" s="17">
        <f t="shared" si="541"/>
        <v>0</v>
      </c>
      <c r="AZ210" s="17">
        <f t="shared" si="541"/>
        <v>0</v>
      </c>
      <c r="BA210" s="17">
        <f t="shared" si="541"/>
        <v>0</v>
      </c>
      <c r="BB210" s="17">
        <f t="shared" si="541"/>
        <v>0</v>
      </c>
      <c r="BC210" s="17">
        <f t="shared" si="541"/>
        <v>0</v>
      </c>
      <c r="BD210" s="17">
        <f t="shared" si="541"/>
        <v>0</v>
      </c>
      <c r="BE210" s="17">
        <f t="shared" si="541"/>
        <v>0</v>
      </c>
      <c r="BF210" s="17">
        <f t="shared" si="541"/>
        <v>0</v>
      </c>
      <c r="BG210" s="17">
        <f t="shared" si="541"/>
        <v>0</v>
      </c>
      <c r="BH210" s="17">
        <f t="shared" si="541"/>
        <v>0</v>
      </c>
      <c r="BI210" s="17">
        <f t="shared" si="541"/>
        <v>0</v>
      </c>
      <c r="BJ210" s="17">
        <f t="shared" si="541"/>
        <v>0</v>
      </c>
      <c r="BK210" s="17">
        <f t="shared" si="541"/>
        <v>0</v>
      </c>
      <c r="BL210" s="17">
        <f t="shared" si="541"/>
        <v>0</v>
      </c>
      <c r="BM210" s="17">
        <f t="shared" si="541"/>
        <v>0</v>
      </c>
      <c r="BN210" s="17">
        <f t="shared" si="541"/>
        <v>0</v>
      </c>
      <c r="BO210" s="17">
        <f t="shared" si="541"/>
        <v>0</v>
      </c>
      <c r="BP210" s="17">
        <f t="shared" si="541"/>
        <v>0</v>
      </c>
      <c r="BQ210" s="17">
        <f t="shared" si="541"/>
        <v>0</v>
      </c>
      <c r="BR210" s="17">
        <f t="shared" si="541"/>
        <v>0</v>
      </c>
      <c r="BS210" s="17">
        <f t="shared" si="541"/>
        <v>0</v>
      </c>
      <c r="BT210" s="17">
        <f t="shared" si="541"/>
        <v>0</v>
      </c>
      <c r="BU210" s="17">
        <f t="shared" si="541"/>
        <v>29.821568264201105</v>
      </c>
      <c r="BV210" s="17">
        <f t="shared" si="541"/>
        <v>426.38480892684066</v>
      </c>
      <c r="BW210" s="17">
        <f t="shared" si="541"/>
        <v>0</v>
      </c>
      <c r="BX210" s="17">
        <f t="shared" si="541"/>
        <v>0</v>
      </c>
      <c r="BY210" s="17">
        <f t="shared" si="541"/>
        <v>0</v>
      </c>
      <c r="BZ210" s="17">
        <f t="shared" si="541"/>
        <v>0</v>
      </c>
      <c r="CA210" s="17">
        <f t="shared" si="541"/>
        <v>0</v>
      </c>
      <c r="CB210" s="17">
        <f t="shared" si="541"/>
        <v>0</v>
      </c>
      <c r="CC210" s="17">
        <f t="shared" si="541"/>
        <v>0</v>
      </c>
      <c r="CD210" s="17">
        <f t="shared" si="541"/>
        <v>6714.7144740766798</v>
      </c>
      <c r="CE210" s="17">
        <f t="shared" si="541"/>
        <v>666.04120450593814</v>
      </c>
      <c r="CF210" s="17">
        <f t="shared" si="541"/>
        <v>0</v>
      </c>
      <c r="CG210" s="17">
        <f t="shared" si="541"/>
        <v>0</v>
      </c>
      <c r="CH210" s="17">
        <f t="shared" si="541"/>
        <v>0</v>
      </c>
      <c r="CI210" s="17">
        <f t="shared" si="541"/>
        <v>0</v>
      </c>
      <c r="CJ210" s="17">
        <f t="shared" si="541"/>
        <v>0</v>
      </c>
      <c r="CK210" s="17">
        <f t="shared" si="541"/>
        <v>0</v>
      </c>
      <c r="CL210" s="17">
        <f t="shared" si="541"/>
        <v>0</v>
      </c>
      <c r="CM210" s="17">
        <f t="shared" si="541"/>
        <v>0</v>
      </c>
      <c r="CN210" s="17">
        <f t="shared" si="541"/>
        <v>0</v>
      </c>
      <c r="CO210" s="17">
        <f t="shared" si="541"/>
        <v>0</v>
      </c>
      <c r="CP210" s="17">
        <f t="shared" si="541"/>
        <v>0</v>
      </c>
      <c r="CQ210" s="17">
        <f t="shared" si="541"/>
        <v>0</v>
      </c>
      <c r="CR210" s="17">
        <f t="shared" si="541"/>
        <v>0</v>
      </c>
      <c r="CS210" s="17">
        <f t="shared" si="541"/>
        <v>0</v>
      </c>
      <c r="CT210" s="17">
        <f t="shared" si="541"/>
        <v>0</v>
      </c>
      <c r="CU210" s="17">
        <f t="shared" si="541"/>
        <v>0</v>
      </c>
      <c r="CV210" s="17">
        <f t="shared" si="541"/>
        <v>0</v>
      </c>
      <c r="CW210" s="17">
        <f t="shared" si="541"/>
        <v>0</v>
      </c>
      <c r="CX210" s="17">
        <f t="shared" si="541"/>
        <v>0</v>
      </c>
      <c r="CY210" s="17">
        <f t="shared" si="541"/>
        <v>0</v>
      </c>
      <c r="CZ210" s="17">
        <f t="shared" si="541"/>
        <v>0</v>
      </c>
      <c r="DA210" s="17">
        <f t="shared" si="541"/>
        <v>0</v>
      </c>
      <c r="DB210" s="17">
        <f t="shared" si="541"/>
        <v>0</v>
      </c>
      <c r="DC210" s="17">
        <f t="shared" si="541"/>
        <v>0</v>
      </c>
      <c r="DD210" s="17">
        <f t="shared" si="541"/>
        <v>0</v>
      </c>
      <c r="DE210" s="17">
        <f t="shared" si="541"/>
        <v>0</v>
      </c>
      <c r="DF210" s="17">
        <f t="shared" si="541"/>
        <v>0</v>
      </c>
      <c r="DG210" s="17">
        <f t="shared" si="541"/>
        <v>0</v>
      </c>
      <c r="DH210" s="17">
        <f t="shared" si="541"/>
        <v>0</v>
      </c>
      <c r="DI210" s="17">
        <f t="shared" si="541"/>
        <v>0</v>
      </c>
      <c r="DJ210" s="17">
        <f t="shared" ref="DJ210:FD210" si="542" xml:space="preserve"> SUM(DJ7:DJ206)</f>
        <v>0</v>
      </c>
      <c r="DK210" s="17">
        <f t="shared" si="542"/>
        <v>0</v>
      </c>
      <c r="DL210" s="17">
        <f t="shared" si="542"/>
        <v>0</v>
      </c>
      <c r="DM210" s="17">
        <f t="shared" si="542"/>
        <v>0</v>
      </c>
      <c r="DN210" s="17">
        <f t="shared" si="542"/>
        <v>0</v>
      </c>
      <c r="DO210" s="17">
        <f t="shared" si="542"/>
        <v>0</v>
      </c>
      <c r="DP210" s="17">
        <f t="shared" si="542"/>
        <v>0</v>
      </c>
      <c r="DQ210" s="17">
        <f t="shared" si="542"/>
        <v>0</v>
      </c>
      <c r="DR210" s="17">
        <f t="shared" si="542"/>
        <v>0</v>
      </c>
      <c r="DS210" s="17">
        <f t="shared" si="542"/>
        <v>0</v>
      </c>
      <c r="DT210" s="17">
        <f t="shared" si="542"/>
        <v>0</v>
      </c>
      <c r="DU210" s="17">
        <f t="shared" si="542"/>
        <v>0</v>
      </c>
      <c r="DV210" s="17">
        <f t="shared" si="542"/>
        <v>0</v>
      </c>
      <c r="DW210" s="17">
        <f t="shared" si="542"/>
        <v>0</v>
      </c>
      <c r="DX210" s="17">
        <f t="shared" si="542"/>
        <v>0</v>
      </c>
      <c r="DY210" s="17">
        <f t="shared" si="542"/>
        <v>0</v>
      </c>
      <c r="DZ210" s="17">
        <f t="shared" si="542"/>
        <v>0</v>
      </c>
      <c r="EA210" s="17">
        <f t="shared" si="542"/>
        <v>0</v>
      </c>
      <c r="EB210" s="17">
        <f t="shared" si="542"/>
        <v>0</v>
      </c>
      <c r="EC210" s="17">
        <f t="shared" si="542"/>
        <v>0</v>
      </c>
      <c r="ED210" s="17">
        <f t="shared" si="542"/>
        <v>0</v>
      </c>
      <c r="EE210" s="17">
        <f t="shared" si="542"/>
        <v>0</v>
      </c>
      <c r="EF210" s="17">
        <f t="shared" si="542"/>
        <v>0</v>
      </c>
      <c r="EG210" s="17">
        <f t="shared" si="542"/>
        <v>0</v>
      </c>
      <c r="EH210" s="17">
        <f t="shared" si="542"/>
        <v>0</v>
      </c>
      <c r="EI210" s="17">
        <f t="shared" si="542"/>
        <v>0</v>
      </c>
      <c r="EJ210" s="17">
        <f t="shared" si="542"/>
        <v>0</v>
      </c>
      <c r="EK210" s="17">
        <f t="shared" si="542"/>
        <v>0</v>
      </c>
      <c r="EL210" s="17">
        <f t="shared" si="542"/>
        <v>0</v>
      </c>
      <c r="EM210" s="17">
        <f t="shared" si="542"/>
        <v>0</v>
      </c>
      <c r="EN210" s="17">
        <f t="shared" si="542"/>
        <v>0</v>
      </c>
      <c r="EO210" s="17">
        <f t="shared" si="542"/>
        <v>0</v>
      </c>
      <c r="EP210" s="17">
        <f t="shared" si="542"/>
        <v>0</v>
      </c>
      <c r="EQ210" s="17">
        <f t="shared" si="542"/>
        <v>0</v>
      </c>
      <c r="ER210" s="17">
        <f t="shared" si="542"/>
        <v>0</v>
      </c>
      <c r="ES210" s="17">
        <f t="shared" si="542"/>
        <v>0</v>
      </c>
      <c r="ET210" s="17">
        <f t="shared" si="542"/>
        <v>0</v>
      </c>
      <c r="EU210" s="17">
        <f t="shared" si="542"/>
        <v>0</v>
      </c>
      <c r="EV210" s="17">
        <f t="shared" si="542"/>
        <v>0</v>
      </c>
      <c r="EW210" s="17">
        <f t="shared" si="542"/>
        <v>0</v>
      </c>
      <c r="EX210" s="17">
        <f t="shared" si="542"/>
        <v>0</v>
      </c>
      <c r="EY210" s="17">
        <f t="shared" si="542"/>
        <v>0</v>
      </c>
      <c r="EZ210" s="17">
        <f t="shared" si="542"/>
        <v>0</v>
      </c>
      <c r="FA210" s="17">
        <f t="shared" si="542"/>
        <v>0</v>
      </c>
      <c r="FB210" s="17">
        <f t="shared" si="542"/>
        <v>0</v>
      </c>
      <c r="FC210" s="17">
        <f t="shared" si="542"/>
        <v>0</v>
      </c>
      <c r="FD210" s="17">
        <f t="shared" si="542"/>
        <v>0</v>
      </c>
    </row>
    <row r="211" spans="48:160" x14ac:dyDescent="0.25">
      <c r="BC211" s="17"/>
      <c r="BD211" s="17"/>
      <c r="BE211" s="17"/>
      <c r="BF211" s="17"/>
      <c r="BG211" s="17"/>
      <c r="BH211" s="17"/>
      <c r="BI211" s="17"/>
      <c r="BJ211" s="17"/>
      <c r="BK211" s="17"/>
      <c r="BL211" s="17"/>
      <c r="BM211" s="17"/>
      <c r="BN211" s="17"/>
      <c r="BO211" s="17"/>
      <c r="BP211" s="17"/>
      <c r="BQ211" s="17"/>
      <c r="BR211" s="17"/>
      <c r="BS211" s="17"/>
      <c r="BT211" s="17"/>
      <c r="BU211" s="17"/>
      <c r="BV211" s="17"/>
      <c r="BW211" s="17"/>
      <c r="BX211" s="17"/>
      <c r="BY211" s="17"/>
      <c r="BZ211" s="17"/>
      <c r="CA211" s="17"/>
      <c r="CB211" s="17"/>
      <c r="CC211" s="17"/>
      <c r="CD211" s="17"/>
      <c r="CE211" s="17"/>
      <c r="CF211" s="17"/>
      <c r="CG211" s="17"/>
      <c r="CH211" s="17"/>
      <c r="CI211" s="17"/>
      <c r="CJ211" s="17"/>
      <c r="CK211" s="17"/>
      <c r="CL211" s="17"/>
      <c r="CM211" s="17"/>
      <c r="CN211" s="17"/>
      <c r="CO211" s="17"/>
      <c r="CP211" s="17"/>
      <c r="CQ211" s="17"/>
      <c r="CR211" s="17"/>
      <c r="CS211" s="17"/>
      <c r="CT211" s="17"/>
      <c r="CU211" s="17"/>
      <c r="CV211" s="17"/>
      <c r="CW211" s="17"/>
      <c r="CX211" s="17"/>
      <c r="CY211" s="17"/>
      <c r="CZ211" s="17"/>
      <c r="DA211" s="17"/>
      <c r="DB211" s="17"/>
      <c r="DC211" s="17"/>
      <c r="DD211" s="17"/>
      <c r="DE211" s="17"/>
      <c r="DF211" s="17"/>
      <c r="DG211" s="17"/>
      <c r="DH211" s="17"/>
      <c r="DI211" s="17"/>
      <c r="DJ211" s="17"/>
      <c r="DK211" s="17"/>
      <c r="DL211" s="17"/>
      <c r="DM211" s="17"/>
      <c r="DN211" s="17"/>
      <c r="DO211" s="17"/>
      <c r="DP211" s="17"/>
      <c r="DQ211" s="17"/>
      <c r="DR211" s="17"/>
      <c r="DS211" s="17"/>
      <c r="DT211" s="17"/>
      <c r="DU211" s="17"/>
      <c r="DV211" s="17"/>
      <c r="DW211" s="17"/>
      <c r="DX211" s="17"/>
      <c r="DY211" s="17"/>
      <c r="DZ211" s="17"/>
      <c r="EA211" s="17"/>
      <c r="EB211" s="17"/>
      <c r="EC211" s="17"/>
      <c r="ED211" s="17"/>
      <c r="EE211" s="17"/>
      <c r="EF211" s="17"/>
      <c r="EG211" s="17"/>
      <c r="EH211" s="17"/>
      <c r="EI211" s="17"/>
      <c r="EJ211" s="17"/>
      <c r="EK211" s="17"/>
      <c r="EL211" s="17"/>
      <c r="EM211" s="17"/>
      <c r="EN211" s="17"/>
      <c r="EO211" s="17"/>
      <c r="EP211" s="17"/>
      <c r="EQ211" s="17"/>
      <c r="ER211" s="17"/>
      <c r="ES211" s="17"/>
      <c r="ET211" s="17"/>
      <c r="EU211" s="17"/>
      <c r="EV211" s="17"/>
      <c r="EW211" s="17"/>
      <c r="EX211" s="17"/>
      <c r="EY211" s="17"/>
      <c r="EZ211" s="17"/>
      <c r="FA211" s="17"/>
      <c r="FB211" s="17"/>
      <c r="FC211" s="17"/>
      <c r="FD211" s="17"/>
    </row>
    <row r="212" spans="48:160" x14ac:dyDescent="0.25">
      <c r="BC212" s="17"/>
      <c r="BD212" s="17"/>
      <c r="BE212" s="17"/>
      <c r="BF212" s="17"/>
      <c r="BG212" s="17"/>
      <c r="BH212" s="17"/>
      <c r="BI212" s="17"/>
      <c r="BJ212" s="17"/>
      <c r="BK212" s="17"/>
      <c r="BL212" s="17"/>
      <c r="BM212" s="17"/>
      <c r="BN212" s="17"/>
      <c r="BO212" s="17"/>
      <c r="BP212" s="17"/>
      <c r="BQ212" s="17"/>
      <c r="BR212" s="17"/>
      <c r="BS212" s="17"/>
      <c r="BT212" s="17"/>
      <c r="BU212" s="17"/>
      <c r="BV212" s="17"/>
      <c r="BW212" s="17"/>
      <c r="BX212" s="17"/>
      <c r="BY212" s="17"/>
      <c r="BZ212" s="17"/>
      <c r="CA212" s="17"/>
      <c r="CB212" s="17"/>
      <c r="CC212" s="17"/>
      <c r="CD212" s="17"/>
      <c r="CE212" s="17"/>
      <c r="CF212" s="17"/>
      <c r="CG212" s="17"/>
      <c r="CH212" s="17"/>
      <c r="CI212" s="17"/>
      <c r="CJ212" s="17"/>
      <c r="CK212" s="17"/>
      <c r="CL212" s="17"/>
      <c r="CM212" s="17"/>
      <c r="CN212" s="17"/>
      <c r="CO212" s="17"/>
      <c r="CP212" s="17"/>
      <c r="CQ212" s="17"/>
      <c r="CR212" s="17"/>
      <c r="CS212" s="17"/>
      <c r="CT212" s="17"/>
      <c r="CU212" s="17"/>
      <c r="CV212" s="17"/>
      <c r="CW212" s="17"/>
      <c r="CX212" s="17"/>
      <c r="CY212" s="17"/>
      <c r="CZ212" s="17"/>
      <c r="DA212" s="17"/>
      <c r="DB212" s="17"/>
      <c r="DC212" s="17"/>
      <c r="DD212" s="17"/>
      <c r="DE212" s="17"/>
      <c r="DF212" s="17"/>
      <c r="DG212" s="17"/>
      <c r="DH212" s="17"/>
      <c r="DI212" s="17"/>
      <c r="DJ212" s="17"/>
      <c r="DK212" s="17"/>
      <c r="DL212" s="17"/>
      <c r="DM212" s="17"/>
      <c r="DN212" s="17"/>
      <c r="DO212" s="17"/>
      <c r="DP212" s="17"/>
      <c r="DQ212" s="17"/>
      <c r="DR212" s="17"/>
      <c r="DS212" s="17"/>
      <c r="DT212" s="17"/>
      <c r="DU212" s="17"/>
      <c r="DV212" s="17"/>
      <c r="DW212" s="17"/>
      <c r="DX212" s="17"/>
      <c r="DY212" s="17"/>
      <c r="DZ212" s="17"/>
      <c r="EA212" s="17"/>
      <c r="EB212" s="17"/>
      <c r="EC212" s="17"/>
      <c r="ED212" s="17"/>
      <c r="EE212" s="17"/>
      <c r="EF212" s="17"/>
      <c r="EG212" s="17"/>
      <c r="EH212" s="17"/>
      <c r="EI212" s="17"/>
      <c r="EJ212" s="17"/>
      <c r="EK212" s="17"/>
      <c r="EL212" s="17"/>
      <c r="EM212" s="17"/>
      <c r="EN212" s="17"/>
      <c r="EO212" s="17"/>
      <c r="EP212" s="17"/>
      <c r="EQ212" s="17"/>
      <c r="ER212" s="17"/>
      <c r="ES212" s="17"/>
      <c r="ET212" s="17"/>
      <c r="EU212" s="17"/>
      <c r="EV212" s="17"/>
      <c r="EW212" s="17"/>
      <c r="EX212" s="17"/>
      <c r="EY212" s="17"/>
      <c r="EZ212" s="17"/>
      <c r="FA212" s="17"/>
      <c r="FB212" s="17"/>
      <c r="FC212" s="17"/>
      <c r="FD212" s="17"/>
    </row>
  </sheetData>
  <phoneticPr fontId="3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33"/>
  <sheetViews>
    <sheetView tabSelected="1" topLeftCell="A81" workbookViewId="0">
      <selection activeCell="F96" sqref="F96"/>
    </sheetView>
  </sheetViews>
  <sheetFormatPr defaultRowHeight="13.2" x14ac:dyDescent="0.25"/>
  <cols>
    <col min="1" max="1" width="14.6640625" customWidth="1"/>
    <col min="2" max="2" width="29.44140625" customWidth="1"/>
    <col min="3" max="3" width="11.88671875" customWidth="1"/>
    <col min="4" max="4" width="9.33203125" style="25" customWidth="1"/>
    <col min="5" max="5" width="7.109375" style="26" customWidth="1"/>
    <col min="6" max="6" width="14.109375" style="28" customWidth="1"/>
    <col min="7" max="7" width="9.33203125" customWidth="1"/>
    <col min="8" max="17" width="6" customWidth="1"/>
    <col min="18" max="18" width="6" style="37" customWidth="1"/>
    <col min="19" max="19" width="9.109375" style="171" customWidth="1"/>
    <col min="20" max="20" width="9.109375" style="49" customWidth="1"/>
    <col min="21" max="21" width="11" style="72" customWidth="1"/>
    <col min="22" max="22" width="9.109375" style="72" customWidth="1"/>
    <col min="25" max="25" width="13.6640625" customWidth="1"/>
    <col min="26" max="26" width="9.109375" style="179" customWidth="1"/>
  </cols>
  <sheetData>
    <row r="1" spans="1:26" x14ac:dyDescent="0.25">
      <c r="A1" s="21" t="str">
        <f>Descriptive!B3</f>
        <v>HBM-2</v>
      </c>
      <c r="B1" s="21" t="s">
        <v>108</v>
      </c>
      <c r="C1" s="11"/>
      <c r="D1" s="18"/>
      <c r="E1" s="19"/>
      <c r="F1" s="37"/>
      <c r="S1" s="167" t="s">
        <v>66</v>
      </c>
    </row>
    <row r="2" spans="1:26" x14ac:dyDescent="0.25">
      <c r="A2" t="s">
        <v>106</v>
      </c>
      <c r="B2" s="47" t="s">
        <v>376</v>
      </c>
      <c r="C2" s="44"/>
      <c r="D2" s="42"/>
      <c r="E2" s="43"/>
      <c r="F2" s="37"/>
      <c r="S2" s="167" t="s">
        <v>67</v>
      </c>
    </row>
    <row r="3" spans="1:26" x14ac:dyDescent="0.25">
      <c r="C3" s="14" t="s">
        <v>271</v>
      </c>
      <c r="D3" s="34"/>
      <c r="E3" s="29"/>
      <c r="F3" s="35"/>
      <c r="G3" s="35"/>
      <c r="H3" s="14"/>
      <c r="S3" s="167" t="s">
        <v>68</v>
      </c>
    </row>
    <row r="4" spans="1:26" s="37" customFormat="1" x14ac:dyDescent="0.25">
      <c r="A4" s="148" t="s">
        <v>109</v>
      </c>
      <c r="C4" s="149" t="s">
        <v>270</v>
      </c>
      <c r="D4" s="150"/>
      <c r="E4" s="151"/>
      <c r="F4" s="149"/>
      <c r="G4" s="149"/>
      <c r="H4" s="149"/>
      <c r="S4" s="167" t="s">
        <v>69</v>
      </c>
      <c r="T4" s="152"/>
      <c r="U4" s="153" t="s">
        <v>125</v>
      </c>
      <c r="V4" s="154"/>
      <c r="Z4" s="182"/>
    </row>
    <row r="5" spans="1:26" s="36" customFormat="1" ht="13.8" thickBot="1" x14ac:dyDescent="0.3">
      <c r="C5" s="155" t="s">
        <v>272</v>
      </c>
      <c r="D5" s="156"/>
      <c r="E5" s="157"/>
      <c r="F5" s="158"/>
      <c r="G5" s="158"/>
      <c r="H5" s="158"/>
      <c r="S5" s="168"/>
      <c r="T5" s="51"/>
      <c r="U5" s="107"/>
      <c r="V5" s="107"/>
      <c r="Z5" s="183"/>
    </row>
    <row r="6" spans="1:26" s="9" customFormat="1" ht="24.75" customHeight="1" thickBot="1" x14ac:dyDescent="0.3">
      <c r="A6" s="53" t="s">
        <v>87</v>
      </c>
      <c r="B6" s="53" t="s">
        <v>89</v>
      </c>
      <c r="C6" s="53" t="s">
        <v>90</v>
      </c>
      <c r="D6" s="54" t="s">
        <v>86</v>
      </c>
      <c r="E6" s="55" t="s">
        <v>95</v>
      </c>
      <c r="F6" s="98" t="s">
        <v>181</v>
      </c>
      <c r="G6" s="53" t="s">
        <v>77</v>
      </c>
      <c r="H6" s="53" t="s">
        <v>78</v>
      </c>
      <c r="I6" s="53" t="s">
        <v>79</v>
      </c>
      <c r="J6" s="53" t="s">
        <v>80</v>
      </c>
      <c r="K6" s="53" t="s">
        <v>81</v>
      </c>
      <c r="L6" s="53" t="s">
        <v>82</v>
      </c>
      <c r="M6" s="53" t="s">
        <v>83</v>
      </c>
      <c r="N6" s="53" t="s">
        <v>84</v>
      </c>
      <c r="O6" s="53" t="s">
        <v>134</v>
      </c>
      <c r="P6" s="53" t="s">
        <v>135</v>
      </c>
      <c r="Q6" s="53" t="s">
        <v>213</v>
      </c>
      <c r="R6" s="53" t="s">
        <v>214</v>
      </c>
      <c r="S6" s="169" t="s">
        <v>96</v>
      </c>
      <c r="T6" s="56" t="s">
        <v>97</v>
      </c>
      <c r="U6" s="108" t="s">
        <v>126</v>
      </c>
      <c r="V6" s="108" t="s">
        <v>127</v>
      </c>
      <c r="Z6" s="184" t="s">
        <v>170</v>
      </c>
    </row>
    <row r="7" spans="1:26" s="129" customFormat="1" ht="13.8" thickBot="1" x14ac:dyDescent="0.3">
      <c r="A7" s="128" t="s">
        <v>5</v>
      </c>
      <c r="B7" s="129" t="s">
        <v>245</v>
      </c>
      <c r="C7" s="129" t="s">
        <v>88</v>
      </c>
      <c r="D7" s="134">
        <v>43300</v>
      </c>
      <c r="E7" s="130"/>
      <c r="F7" s="131">
        <v>822.7</v>
      </c>
      <c r="G7" s="129">
        <v>600</v>
      </c>
      <c r="H7" s="129">
        <v>800</v>
      </c>
      <c r="I7" s="129" t="s">
        <v>369</v>
      </c>
      <c r="J7" s="129" t="s">
        <v>369</v>
      </c>
      <c r="K7" s="129" t="s">
        <v>369</v>
      </c>
      <c r="L7" s="129" t="s">
        <v>369</v>
      </c>
      <c r="M7" s="129" t="s">
        <v>369</v>
      </c>
      <c r="N7" s="129" t="s">
        <v>369</v>
      </c>
      <c r="O7" s="129" t="s">
        <v>369</v>
      </c>
      <c r="P7" s="129" t="s">
        <v>369</v>
      </c>
      <c r="Q7" s="129" t="s">
        <v>369</v>
      </c>
      <c r="R7" s="129" t="s">
        <v>369</v>
      </c>
      <c r="S7" s="170">
        <f xml:space="preserve"> SUM(G7:R7)-F7*COUNTA(G7:R7)</f>
        <v>-8472.4000000000015</v>
      </c>
      <c r="T7" s="132"/>
      <c r="U7" s="133"/>
      <c r="V7" s="133"/>
      <c r="Z7" s="178"/>
    </row>
    <row r="8" spans="1:26" ht="13.8" thickBot="1" x14ac:dyDescent="0.3">
      <c r="B8" t="s">
        <v>246</v>
      </c>
      <c r="C8" t="s">
        <v>88</v>
      </c>
      <c r="D8" s="31">
        <v>43300</v>
      </c>
      <c r="E8" s="32"/>
      <c r="F8" s="131">
        <v>22.7</v>
      </c>
      <c r="G8">
        <v>568.1</v>
      </c>
      <c r="H8">
        <v>759.6</v>
      </c>
      <c r="S8" s="171">
        <f xml:space="preserve"> SUM(G8:R8)-F8*COUNTA(G8:R8)</f>
        <v>1282.3</v>
      </c>
      <c r="U8" s="72">
        <f xml:space="preserve"> T9*(S8+S10)</f>
        <v>843.90610621539429</v>
      </c>
      <c r="V8" s="72" t="str">
        <f xml:space="preserve"> IF(T12&lt;&gt;"X",U8*T12,"")</f>
        <v/>
      </c>
      <c r="W8" t="s">
        <v>357</v>
      </c>
    </row>
    <row r="9" spans="1:26" x14ac:dyDescent="0.25">
      <c r="B9" t="s">
        <v>247</v>
      </c>
      <c r="C9" t="s">
        <v>88</v>
      </c>
      <c r="D9" s="31">
        <v>43300</v>
      </c>
      <c r="E9" s="32"/>
      <c r="F9" s="131">
        <v>22.7</v>
      </c>
      <c r="G9">
        <v>370.3</v>
      </c>
      <c r="H9">
        <v>475.5</v>
      </c>
      <c r="S9" s="171">
        <f xml:space="preserve"> SUM(G9:R9)-F9*COUNTA(G9:R9)</f>
        <v>800.4</v>
      </c>
      <c r="T9" s="49">
        <f xml:space="preserve"> S9/S8</f>
        <v>0.624190906964049</v>
      </c>
    </row>
    <row r="10" spans="1:26" x14ac:dyDescent="0.25">
      <c r="B10" t="s">
        <v>230</v>
      </c>
      <c r="C10" t="s">
        <v>88</v>
      </c>
      <c r="D10" s="31">
        <v>43300</v>
      </c>
      <c r="E10" s="32"/>
      <c r="F10" s="33">
        <v>22.7</v>
      </c>
      <c r="G10">
        <v>92.4</v>
      </c>
      <c r="S10" s="180">
        <f xml:space="preserve"> IF(COUNTA(G10)&lt;&gt;0,G10-F10,"")</f>
        <v>69.7</v>
      </c>
      <c r="U10" s="50">
        <f xml:space="preserve"> S10*T9</f>
        <v>43.506106215394219</v>
      </c>
      <c r="V10" s="50" t="str">
        <f xml:space="preserve"> IF(T12&lt;&gt;"X",U10*T12,"")</f>
        <v/>
      </c>
      <c r="W10" t="s">
        <v>262</v>
      </c>
      <c r="Z10" s="181" t="e">
        <f>V10/V8</f>
        <v>#VALUE!</v>
      </c>
    </row>
    <row r="11" spans="1:26" x14ac:dyDescent="0.25">
      <c r="B11" t="s">
        <v>122</v>
      </c>
      <c r="C11" t="s">
        <v>120</v>
      </c>
      <c r="D11" s="31">
        <v>43300</v>
      </c>
      <c r="E11" s="32"/>
      <c r="F11" s="175"/>
      <c r="G11" s="89"/>
      <c r="S11" s="177" t="str">
        <f xml:space="preserve"> IF(COUNTA(G11)&lt;&gt;0,G11-F11,"")</f>
        <v/>
      </c>
    </row>
    <row r="12" spans="1:26" ht="13.8" thickBot="1" x14ac:dyDescent="0.3">
      <c r="B12" t="s">
        <v>121</v>
      </c>
      <c r="C12" t="s">
        <v>120</v>
      </c>
      <c r="D12" s="31">
        <v>43300</v>
      </c>
      <c r="E12" s="32"/>
      <c r="F12" s="174">
        <f xml:space="preserve"> F11</f>
        <v>0</v>
      </c>
      <c r="G12" s="89"/>
      <c r="S12" s="177" t="str">
        <f xml:space="preserve"> IF(COUNTA(G12)&lt;&gt;0,G12-F12,"")</f>
        <v/>
      </c>
      <c r="T12" s="49" t="str">
        <f xml:space="preserve"> IF(AND(S11&lt;&gt;"",S12&lt;&gt;""),S12/S11,"X")</f>
        <v>X</v>
      </c>
    </row>
    <row r="13" spans="1:26" s="129" customFormat="1" x14ac:dyDescent="0.25">
      <c r="A13" s="128" t="s">
        <v>85</v>
      </c>
      <c r="B13" s="129" t="s">
        <v>231</v>
      </c>
      <c r="C13" s="129" t="s">
        <v>92</v>
      </c>
      <c r="D13" s="134">
        <v>43300</v>
      </c>
      <c r="E13" s="130"/>
      <c r="F13" s="136"/>
      <c r="G13" s="129">
        <v>600</v>
      </c>
      <c r="S13" s="170">
        <f xml:space="preserve"> SUM(G13:R13)-F13*COUNTA(G13:R13)+S20+S21+S15</f>
        <v>1993.6</v>
      </c>
      <c r="T13" s="132"/>
      <c r="U13" s="133">
        <f>T16*S13</f>
        <v>1178.0433187504798</v>
      </c>
      <c r="V13" s="133" t="str">
        <f xml:space="preserve"> IF(T25&lt;&gt;"X",U13*T25,"")</f>
        <v/>
      </c>
      <c r="W13" s="129" t="s">
        <v>123</v>
      </c>
      <c r="Z13" s="178"/>
    </row>
    <row r="14" spans="1:26" x14ac:dyDescent="0.25">
      <c r="B14" t="s">
        <v>248</v>
      </c>
      <c r="C14" t="s">
        <v>88</v>
      </c>
      <c r="D14" s="31">
        <v>43300</v>
      </c>
      <c r="E14" s="32"/>
      <c r="F14" s="33">
        <v>22.7</v>
      </c>
      <c r="G14" s="12">
        <v>1400</v>
      </c>
      <c r="S14" s="171">
        <f xml:space="preserve"> IF(COUNTA(G14)&lt;&gt;0,G14-F14,"")</f>
        <v>1377.3</v>
      </c>
    </row>
    <row r="15" spans="1:26" x14ac:dyDescent="0.25">
      <c r="A15" t="s">
        <v>110</v>
      </c>
      <c r="B15" t="s">
        <v>249</v>
      </c>
      <c r="C15" t="s">
        <v>88</v>
      </c>
      <c r="D15" s="31">
        <v>43300</v>
      </c>
      <c r="E15" s="32"/>
      <c r="F15" s="33">
        <v>22.7</v>
      </c>
      <c r="G15" s="12">
        <v>1325.6</v>
      </c>
      <c r="S15" s="171">
        <f xml:space="preserve"> IF(COUNTA(G15)&lt;&gt;0,G15-F15,"")</f>
        <v>1302.8999999999999</v>
      </c>
    </row>
    <row r="16" spans="1:26" x14ac:dyDescent="0.25">
      <c r="A16" s="45" t="s">
        <v>373</v>
      </c>
      <c r="B16" t="s">
        <v>250</v>
      </c>
      <c r="C16" t="s">
        <v>88</v>
      </c>
      <c r="D16" s="31">
        <v>43300</v>
      </c>
      <c r="E16" s="32"/>
      <c r="F16" s="33">
        <v>22.7</v>
      </c>
      <c r="G16" s="12">
        <v>792.6</v>
      </c>
      <c r="S16" s="171">
        <f xml:space="preserve"> IF(COUNTA(G16)&lt;&gt;0,G16-F16,"")</f>
        <v>769.9</v>
      </c>
      <c r="T16" s="49">
        <f xml:space="preserve"> IF(AND(S15&lt;&gt;0,S16&lt;&gt;0),S16/S15,"X")</f>
        <v>0.59091257963005606</v>
      </c>
    </row>
    <row r="17" spans="1:26" x14ac:dyDescent="0.25">
      <c r="A17" s="46"/>
      <c r="B17" t="s">
        <v>251</v>
      </c>
      <c r="C17" t="s">
        <v>88</v>
      </c>
      <c r="D17" s="31">
        <v>43300</v>
      </c>
      <c r="E17" s="32"/>
      <c r="F17" s="33">
        <v>822.7</v>
      </c>
      <c r="G17" s="12">
        <v>854</v>
      </c>
      <c r="H17" s="117"/>
      <c r="I17" s="117"/>
      <c r="J17" s="117"/>
      <c r="K17" s="12"/>
      <c r="L17" s="12"/>
      <c r="M17" s="12"/>
      <c r="S17" s="171">
        <f xml:space="preserve"> IF(COUNTA(G17)&lt;&gt;0,SUM(G17:R17)-F17*COUNTA(G17:R17),"")</f>
        <v>31.299999999999955</v>
      </c>
    </row>
    <row r="18" spans="1:26" x14ac:dyDescent="0.25">
      <c r="B18" t="s">
        <v>252</v>
      </c>
      <c r="C18" t="s">
        <v>88</v>
      </c>
      <c r="D18" s="31">
        <v>43300</v>
      </c>
      <c r="E18" s="32"/>
      <c r="F18" s="33">
        <v>22.7</v>
      </c>
      <c r="G18" s="12">
        <v>256.2</v>
      </c>
      <c r="S18" s="171">
        <f xml:space="preserve"> IF(COUNTA(G18)&lt;&gt;0,G18-F18,"")</f>
        <v>233.5</v>
      </c>
      <c r="U18" s="72">
        <f xml:space="preserve"> T19*S18</f>
        <v>42.5</v>
      </c>
      <c r="V18" s="154" t="str">
        <f xml:space="preserve"> IF(T25&lt;&gt;"X",U18*T25,"")</f>
        <v/>
      </c>
      <c r="W18" t="s">
        <v>124</v>
      </c>
    </row>
    <row r="19" spans="1:26" x14ac:dyDescent="0.25">
      <c r="B19" t="s">
        <v>253</v>
      </c>
      <c r="C19" t="s">
        <v>88</v>
      </c>
      <c r="D19" s="31">
        <v>43300</v>
      </c>
      <c r="E19" s="32"/>
      <c r="F19" s="33">
        <v>22.7</v>
      </c>
      <c r="G19" s="12">
        <v>65.2</v>
      </c>
      <c r="S19" s="171">
        <f xml:space="preserve"> IF(COUNTA(G19)&lt;&gt;0,G19-F19,"")</f>
        <v>42.5</v>
      </c>
      <c r="T19" s="49">
        <f xml:space="preserve"> IF(AND(S18&lt;&gt;0,S19&lt;&gt;0),S19/S18,"X")</f>
        <v>0.18201284796573874</v>
      </c>
    </row>
    <row r="20" spans="1:26" x14ac:dyDescent="0.25">
      <c r="A20" s="37"/>
      <c r="B20" t="s">
        <v>377</v>
      </c>
      <c r="C20" t="s">
        <v>88</v>
      </c>
      <c r="D20" s="31">
        <v>43300</v>
      </c>
      <c r="F20" s="33">
        <v>2.2999999999999998</v>
      </c>
      <c r="G20" s="12">
        <v>93</v>
      </c>
      <c r="H20" s="117"/>
      <c r="I20" s="117"/>
      <c r="J20" s="117"/>
      <c r="K20" s="12"/>
      <c r="L20" s="12"/>
      <c r="M20" s="12"/>
      <c r="S20" s="171">
        <f xml:space="preserve"> IF(COUNTA(G20)&lt;&gt;0,G20-F20,"")</f>
        <v>90.7</v>
      </c>
      <c r="U20" s="72">
        <f xml:space="preserve"> S20*T19</f>
        <v>16.508565310492504</v>
      </c>
      <c r="V20" s="72" t="str">
        <f xml:space="preserve"> IF(T25&lt;&gt;"X",U20*T25,"")</f>
        <v/>
      </c>
      <c r="W20" t="s">
        <v>255</v>
      </c>
      <c r="Z20" s="181">
        <f xml:space="preserve"> U20/U13</f>
        <v>1.4013546910993659E-2</v>
      </c>
    </row>
    <row r="21" spans="1:26" x14ac:dyDescent="0.25">
      <c r="D21" s="31"/>
      <c r="F21" s="33"/>
      <c r="G21" s="12"/>
      <c r="H21" s="117"/>
      <c r="I21" s="117"/>
      <c r="J21" s="126"/>
      <c r="K21" s="127"/>
      <c r="L21" s="12"/>
      <c r="M21" s="12"/>
      <c r="Z21" s="181"/>
    </row>
    <row r="22" spans="1:26" x14ac:dyDescent="0.25">
      <c r="B22" t="s">
        <v>93</v>
      </c>
      <c r="C22" t="s">
        <v>88</v>
      </c>
      <c r="D22" s="31">
        <v>43300</v>
      </c>
      <c r="E22" s="32"/>
      <c r="F22" s="33">
        <v>22.7</v>
      </c>
      <c r="G22" s="12">
        <v>200</v>
      </c>
      <c r="S22" s="171">
        <f xml:space="preserve"> IF(COUNTA(G22)&lt;&gt;0,SUM(G22:R22)-F22*COUNTA(G22:R22),"")</f>
        <v>177.3</v>
      </c>
    </row>
    <row r="23" spans="1:26" x14ac:dyDescent="0.25">
      <c r="B23" t="s">
        <v>94</v>
      </c>
      <c r="C23" t="s">
        <v>88</v>
      </c>
      <c r="D23" s="31">
        <v>43300</v>
      </c>
      <c r="E23" s="32"/>
      <c r="F23" s="33">
        <v>22.7</v>
      </c>
      <c r="G23" s="12">
        <v>217.2</v>
      </c>
      <c r="S23" s="171">
        <f xml:space="preserve"> IF(COUNTA(G23)&lt;&gt;0,SUM(G23:R23)-F23*COUNTA(G23:R23),"")</f>
        <v>194.5</v>
      </c>
    </row>
    <row r="24" spans="1:26" x14ac:dyDescent="0.25">
      <c r="B24" t="s">
        <v>264</v>
      </c>
      <c r="C24" t="s">
        <v>120</v>
      </c>
      <c r="D24" s="31">
        <v>43300</v>
      </c>
      <c r="E24" s="32"/>
      <c r="F24" s="175"/>
      <c r="G24" s="176"/>
      <c r="S24" s="177" t="str">
        <f xml:space="preserve"> IF(COUNTA(G24)&lt;&gt;0,G24-F24,"")</f>
        <v/>
      </c>
    </row>
    <row r="25" spans="1:26" ht="13.8" thickBot="1" x14ac:dyDescent="0.3">
      <c r="B25" t="s">
        <v>263</v>
      </c>
      <c r="C25" t="s">
        <v>120</v>
      </c>
      <c r="D25" s="31">
        <v>43300</v>
      </c>
      <c r="E25" s="32"/>
      <c r="F25" s="174">
        <f xml:space="preserve"> F24</f>
        <v>0</v>
      </c>
      <c r="G25" s="176"/>
      <c r="S25" s="177" t="str">
        <f xml:space="preserve"> IF(COUNTA(G25)&lt;&gt;0,G25-F25,"")</f>
        <v/>
      </c>
      <c r="T25" s="49" t="str">
        <f xml:space="preserve"> IF(AND(S24&lt;&gt;"",S25&lt;&gt;""),S25/S24,"X")</f>
        <v>X</v>
      </c>
    </row>
    <row r="26" spans="1:26" s="129" customFormat="1" x14ac:dyDescent="0.25">
      <c r="A26" s="128" t="str">
        <f xml:space="preserve"> Descriptive!A25</f>
        <v>0-10 cm Layer</v>
      </c>
      <c r="B26" s="129" t="s">
        <v>91</v>
      </c>
      <c r="C26" s="129" t="s">
        <v>92</v>
      </c>
      <c r="D26" s="134">
        <v>43300</v>
      </c>
      <c r="E26" s="130"/>
      <c r="F26" s="135"/>
      <c r="G26" s="129">
        <v>12200</v>
      </c>
      <c r="H26" s="129">
        <v>12600</v>
      </c>
      <c r="I26" s="129">
        <v>3400</v>
      </c>
      <c r="S26" s="170">
        <f xml:space="preserve"> IF(COUNTA(G26)&lt;&gt;0,SUM(G26:R26)-F26*COUNTA(G26:R26)+S28+S32+S33,"")</f>
        <v>30199.5</v>
      </c>
      <c r="T26" s="132"/>
      <c r="U26" s="133">
        <f xml:space="preserve"> T29*S26</f>
        <v>24662.171841598971</v>
      </c>
      <c r="V26" s="133" t="str">
        <f xml:space="preserve"> IF(T41&lt;&gt;"X",U26*T41,"")</f>
        <v/>
      </c>
      <c r="W26" s="129" t="s">
        <v>98</v>
      </c>
      <c r="Z26" s="178"/>
    </row>
    <row r="27" spans="1:26" x14ac:dyDescent="0.25">
      <c r="B27" t="s">
        <v>232</v>
      </c>
      <c r="C27" t="s">
        <v>88</v>
      </c>
      <c r="D27" s="31">
        <v>43300</v>
      </c>
      <c r="E27" s="32"/>
      <c r="F27" s="33">
        <v>22.7</v>
      </c>
      <c r="G27" s="12">
        <v>2000</v>
      </c>
      <c r="S27" s="171">
        <f t="shared" ref="S27:S32" si="0" xml:space="preserve"> IF(COUNTA(G27)&lt;&gt;0,G27-F27,"")</f>
        <v>1977.3</v>
      </c>
    </row>
    <row r="28" spans="1:26" x14ac:dyDescent="0.25">
      <c r="A28" t="s">
        <v>110</v>
      </c>
      <c r="B28" t="s">
        <v>233</v>
      </c>
      <c r="C28" t="s">
        <v>88</v>
      </c>
      <c r="D28" s="31">
        <v>43300</v>
      </c>
      <c r="E28" s="32"/>
      <c r="F28" s="33">
        <v>22.7</v>
      </c>
      <c r="G28" s="12">
        <v>1893.9</v>
      </c>
      <c r="S28" s="171">
        <f t="shared" si="0"/>
        <v>1871.2</v>
      </c>
      <c r="V28" s="72" t="str">
        <f xml:space="preserve"> IF(T41&lt;&gt;"X",U28*T41,"")</f>
        <v/>
      </c>
    </row>
    <row r="29" spans="1:26" x14ac:dyDescent="0.25">
      <c r="A29" s="45"/>
      <c r="B29" t="s">
        <v>234</v>
      </c>
      <c r="C29" t="s">
        <v>88</v>
      </c>
      <c r="D29" s="31">
        <v>43300</v>
      </c>
      <c r="E29" s="32"/>
      <c r="F29" s="33">
        <v>22.7</v>
      </c>
      <c r="G29" s="12">
        <v>1550.8</v>
      </c>
      <c r="S29" s="171">
        <f t="shared" si="0"/>
        <v>1528.1</v>
      </c>
      <c r="T29" s="49">
        <f xml:space="preserve"> IF(AND(S28&lt;&gt;0,S29&lt;&gt;0),S29/S28,"X")</f>
        <v>0.81664172723386053</v>
      </c>
    </row>
    <row r="30" spans="1:26" x14ac:dyDescent="0.25">
      <c r="A30" s="46"/>
      <c r="B30" t="s">
        <v>235</v>
      </c>
      <c r="C30" t="s">
        <v>88</v>
      </c>
      <c r="D30" s="31">
        <v>43300</v>
      </c>
      <c r="E30" s="32"/>
      <c r="F30" s="33">
        <v>19.2</v>
      </c>
      <c r="G30" s="12">
        <v>1115.5999999999999</v>
      </c>
      <c r="S30" s="171">
        <f t="shared" si="0"/>
        <v>1096.3999999999999</v>
      </c>
      <c r="T30" s="49">
        <f xml:space="preserve"> S30/S28</f>
        <v>0.58593415989739195</v>
      </c>
      <c r="U30" s="72">
        <f xml:space="preserve"> T30*S26</f>
        <v>17694.918661821288</v>
      </c>
      <c r="V30" s="72" t="str">
        <f xml:space="preserve"> IF(T41&lt;&gt;"X",U30*T41,"")</f>
        <v/>
      </c>
      <c r="W30" t="s">
        <v>99</v>
      </c>
    </row>
    <row r="31" spans="1:26" x14ac:dyDescent="0.25">
      <c r="B31" t="s">
        <v>236</v>
      </c>
      <c r="C31" t="s">
        <v>88</v>
      </c>
      <c r="D31" s="31">
        <v>43300</v>
      </c>
      <c r="E31" s="32"/>
      <c r="F31" s="33">
        <v>19.2</v>
      </c>
      <c r="G31" s="12">
        <v>424.7</v>
      </c>
      <c r="S31" s="171">
        <f t="shared" si="0"/>
        <v>405.5</v>
      </c>
      <c r="T31" s="49">
        <f xml:space="preserve"> S31/S28</f>
        <v>0.21670585720393329</v>
      </c>
      <c r="U31" s="72">
        <f xml:space="preserve"> T31*S26</f>
        <v>6544.4085346301836</v>
      </c>
      <c r="V31" s="72" t="str">
        <f xml:space="preserve"> IF(T41&lt;&gt;"X",U31*T41,"")</f>
        <v/>
      </c>
      <c r="W31" t="s">
        <v>100</v>
      </c>
    </row>
    <row r="32" spans="1:26" x14ac:dyDescent="0.25">
      <c r="B32" t="s">
        <v>244</v>
      </c>
      <c r="C32" t="s">
        <v>215</v>
      </c>
      <c r="D32" s="31">
        <v>43300</v>
      </c>
      <c r="F32" s="33">
        <v>22.7</v>
      </c>
      <c r="G32" s="12">
        <v>151</v>
      </c>
      <c r="S32" s="171">
        <f t="shared" si="0"/>
        <v>128.30000000000001</v>
      </c>
      <c r="U32" s="72">
        <f xml:space="preserve"> S32*T29</f>
        <v>104.77513360410431</v>
      </c>
      <c r="V32" s="72" t="str">
        <f xml:space="preserve"> IF(T41&lt;&gt;"X",U32*T41,"")</f>
        <v/>
      </c>
      <c r="W32" t="s">
        <v>254</v>
      </c>
      <c r="Z32" s="181">
        <f xml:space="preserve"> U32/U26</f>
        <v>4.2484147088527957E-3</v>
      </c>
    </row>
    <row r="33" spans="1:26" x14ac:dyDescent="0.25">
      <c r="D33" s="31"/>
      <c r="F33" s="33"/>
      <c r="G33" s="12"/>
      <c r="Z33" s="181"/>
    </row>
    <row r="34" spans="1:26" x14ac:dyDescent="0.25">
      <c r="B34" t="s">
        <v>242</v>
      </c>
      <c r="C34" t="s">
        <v>88</v>
      </c>
      <c r="D34" s="31">
        <v>43300</v>
      </c>
      <c r="E34" s="32"/>
      <c r="F34" s="33">
        <v>22.7</v>
      </c>
      <c r="G34" s="12">
        <v>400</v>
      </c>
      <c r="S34" s="171">
        <f t="shared" ref="S34:S39" si="1" xml:space="preserve"> IF(COUNTA(G34)&lt;&gt;0,SUM(G34:R34)-F34*COUNTA(G34:R34),"")</f>
        <v>377.3</v>
      </c>
    </row>
    <row r="35" spans="1:26" x14ac:dyDescent="0.25">
      <c r="B35" t="s">
        <v>243</v>
      </c>
      <c r="C35" t="s">
        <v>88</v>
      </c>
      <c r="D35" s="31">
        <v>43300</v>
      </c>
      <c r="E35" s="32"/>
      <c r="F35" s="33">
        <v>22.7</v>
      </c>
      <c r="G35" s="12">
        <v>404.1</v>
      </c>
      <c r="S35" s="171">
        <f t="shared" si="1"/>
        <v>381.40000000000003</v>
      </c>
    </row>
    <row r="36" spans="1:26" x14ac:dyDescent="0.25">
      <c r="B36" t="s">
        <v>237</v>
      </c>
      <c r="C36" t="s">
        <v>92</v>
      </c>
      <c r="D36" s="31">
        <v>43300</v>
      </c>
      <c r="E36" s="32"/>
      <c r="F36" s="30">
        <v>800</v>
      </c>
      <c r="G36" s="12">
        <v>9600</v>
      </c>
      <c r="S36" s="171">
        <f t="shared" si="1"/>
        <v>8800</v>
      </c>
      <c r="U36" s="72" t="e">
        <f xml:space="preserve"> T39*S36</f>
        <v>#VALUE!</v>
      </c>
      <c r="W36" t="s">
        <v>101</v>
      </c>
    </row>
    <row r="37" spans="1:26" x14ac:dyDescent="0.25">
      <c r="B37" t="s">
        <v>239</v>
      </c>
      <c r="C37" t="s">
        <v>88</v>
      </c>
      <c r="D37" s="31">
        <v>43300</v>
      </c>
      <c r="E37" s="32"/>
      <c r="F37" s="33">
        <v>22.7</v>
      </c>
      <c r="G37" s="12"/>
      <c r="S37" s="171" t="str">
        <f t="shared" si="1"/>
        <v/>
      </c>
    </row>
    <row r="38" spans="1:26" x14ac:dyDescent="0.25">
      <c r="B38" t="s">
        <v>240</v>
      </c>
      <c r="C38" t="s">
        <v>88</v>
      </c>
      <c r="D38" s="31">
        <v>43300</v>
      </c>
      <c r="E38" s="32"/>
      <c r="F38" s="33">
        <v>22.7</v>
      </c>
      <c r="G38" s="12"/>
      <c r="S38" s="171" t="str">
        <f t="shared" si="1"/>
        <v/>
      </c>
      <c r="U38" s="72" t="e">
        <f xml:space="preserve"> T39*S38</f>
        <v>#VALUE!</v>
      </c>
      <c r="W38" t="s">
        <v>128</v>
      </c>
    </row>
    <row r="39" spans="1:26" x14ac:dyDescent="0.25">
      <c r="B39" t="s">
        <v>241</v>
      </c>
      <c r="C39" t="s">
        <v>88</v>
      </c>
      <c r="D39" s="31">
        <v>43300</v>
      </c>
      <c r="E39" s="32"/>
      <c r="F39" s="33">
        <v>22.7</v>
      </c>
      <c r="G39" s="12"/>
      <c r="S39" s="171" t="str">
        <f t="shared" si="1"/>
        <v/>
      </c>
      <c r="T39" s="49" t="str">
        <f xml:space="preserve"> IF(AND(S38&lt;&gt;"",S39&lt;&gt;""),S39/S38,"X")</f>
        <v>X</v>
      </c>
    </row>
    <row r="40" spans="1:26" x14ac:dyDescent="0.25">
      <c r="B40" t="s">
        <v>264</v>
      </c>
      <c r="C40" t="s">
        <v>120</v>
      </c>
      <c r="D40" s="31">
        <v>43300</v>
      </c>
      <c r="E40" s="32"/>
      <c r="F40" s="175"/>
      <c r="G40" s="176"/>
      <c r="S40" s="177" t="str">
        <f xml:space="preserve"> IF(COUNTA(G40)&lt;&gt;0,G40-F40,"")</f>
        <v/>
      </c>
    </row>
    <row r="41" spans="1:26" ht="13.8" thickBot="1" x14ac:dyDescent="0.3">
      <c r="B41" t="s">
        <v>263</v>
      </c>
      <c r="C41" t="s">
        <v>120</v>
      </c>
      <c r="D41" s="31">
        <v>43300</v>
      </c>
      <c r="E41" s="32"/>
      <c r="F41" s="174">
        <f xml:space="preserve"> F40</f>
        <v>0</v>
      </c>
      <c r="G41" s="176"/>
      <c r="S41" s="177" t="str">
        <f xml:space="preserve"> IF(COUNTA(G41)&lt;&gt;0,G41-F41,"")</f>
        <v/>
      </c>
      <c r="T41" s="49" t="str">
        <f xml:space="preserve"> IF(AND(S40&lt;&gt;"",S41&lt;&gt;""),S41/S40,"X")</f>
        <v>X</v>
      </c>
    </row>
    <row r="42" spans="1:26" s="129" customFormat="1" x14ac:dyDescent="0.25">
      <c r="A42" s="128" t="str">
        <f xml:space="preserve"> Descriptive!A30</f>
        <v>10-30 cm Layer</v>
      </c>
      <c r="B42" s="129" t="s">
        <v>91</v>
      </c>
      <c r="C42" s="129" t="s">
        <v>92</v>
      </c>
      <c r="D42" s="134">
        <v>43300</v>
      </c>
      <c r="E42" s="130"/>
      <c r="F42" s="135"/>
      <c r="G42" s="129">
        <f>13200-800</f>
        <v>12400</v>
      </c>
      <c r="H42" s="129">
        <f>14200-800</f>
        <v>13400</v>
      </c>
      <c r="I42" s="129">
        <f>14800-800</f>
        <v>14000</v>
      </c>
      <c r="J42" s="129">
        <f>13200-800</f>
        <v>12400</v>
      </c>
      <c r="K42" s="129">
        <f>14200-800</f>
        <v>13400</v>
      </c>
      <c r="L42" s="129">
        <f>13400-800</f>
        <v>12600</v>
      </c>
      <c r="M42" s="129">
        <v>440</v>
      </c>
      <c r="S42" s="170">
        <f xml:space="preserve"> IF(COUNTA(G42)&lt;&gt;0,SUM(G42:R42)-F42*COUNTA(G42:R42)+S44+S48+S49,"")</f>
        <v>80829.7</v>
      </c>
      <c r="T42" s="132"/>
      <c r="U42" s="133">
        <f xml:space="preserve"> T45*S42</f>
        <v>64665.328975590804</v>
      </c>
      <c r="V42" s="133" t="str">
        <f xml:space="preserve"> IF(T57&lt;&gt;"X",U42*T57,"")</f>
        <v/>
      </c>
      <c r="W42" s="129" t="s">
        <v>256</v>
      </c>
      <c r="Z42" s="178"/>
    </row>
    <row r="43" spans="1:26" x14ac:dyDescent="0.25">
      <c r="B43" t="s">
        <v>232</v>
      </c>
      <c r="C43" t="s">
        <v>88</v>
      </c>
      <c r="D43" s="31">
        <v>43300</v>
      </c>
      <c r="E43" s="32"/>
      <c r="F43" s="33">
        <v>22.7</v>
      </c>
      <c r="G43" s="12">
        <v>2200</v>
      </c>
      <c r="S43" s="171">
        <f t="shared" ref="S43:S48" si="2" xml:space="preserve"> IF(COUNTA(G43)&lt;&gt;0,G43-F43,"")</f>
        <v>2177.3000000000002</v>
      </c>
    </row>
    <row r="44" spans="1:26" x14ac:dyDescent="0.25">
      <c r="A44" t="s">
        <v>110</v>
      </c>
      <c r="B44" t="s">
        <v>233</v>
      </c>
      <c r="C44" t="s">
        <v>88</v>
      </c>
      <c r="D44" s="31">
        <v>43300</v>
      </c>
      <c r="E44" s="32"/>
      <c r="F44" s="33">
        <v>22.7</v>
      </c>
      <c r="G44" s="12">
        <v>2083.4</v>
      </c>
      <c r="S44" s="171">
        <f t="shared" si="2"/>
        <v>2060.7000000000003</v>
      </c>
    </row>
    <row r="45" spans="1:26" x14ac:dyDescent="0.25">
      <c r="A45" s="45"/>
      <c r="B45" t="s">
        <v>234</v>
      </c>
      <c r="C45" t="s">
        <v>88</v>
      </c>
      <c r="D45" s="31">
        <v>43300</v>
      </c>
      <c r="E45" s="32"/>
      <c r="F45" s="33">
        <v>22.7</v>
      </c>
      <c r="G45" s="12">
        <v>1671.3</v>
      </c>
      <c r="S45" s="171">
        <f t="shared" si="2"/>
        <v>1648.6</v>
      </c>
      <c r="T45" s="49">
        <f xml:space="preserve"> IF(AND(S44&lt;&gt;0,S45&lt;&gt;0),S45/S44,"X")</f>
        <v>0.800019410879798</v>
      </c>
    </row>
    <row r="46" spans="1:26" x14ac:dyDescent="0.25">
      <c r="A46" s="46"/>
      <c r="B46" t="s">
        <v>235</v>
      </c>
      <c r="C46" t="s">
        <v>88</v>
      </c>
      <c r="D46" s="31">
        <v>43300</v>
      </c>
      <c r="E46" s="32"/>
      <c r="F46" s="33">
        <v>22.7</v>
      </c>
      <c r="G46" s="12">
        <v>1354.1</v>
      </c>
      <c r="S46" s="171">
        <f t="shared" si="2"/>
        <v>1331.3999999999999</v>
      </c>
      <c r="T46" s="49">
        <f xml:space="preserve"> S46/S44</f>
        <v>0.64609113408065211</v>
      </c>
      <c r="U46" s="72">
        <f xml:space="preserve"> T46*S42</f>
        <v>52223.352540398882</v>
      </c>
      <c r="V46" s="72" t="str">
        <f xml:space="preserve"> IF(T57&lt;&gt;"X",U46*T57,"")</f>
        <v/>
      </c>
      <c r="W46" t="s">
        <v>257</v>
      </c>
    </row>
    <row r="47" spans="1:26" x14ac:dyDescent="0.25">
      <c r="B47" t="s">
        <v>236</v>
      </c>
      <c r="C47" t="s">
        <v>88</v>
      </c>
      <c r="D47" s="31">
        <v>43300</v>
      </c>
      <c r="E47" s="32"/>
      <c r="F47" s="33">
        <v>22.7</v>
      </c>
      <c r="G47" s="12">
        <v>316.2</v>
      </c>
      <c r="S47" s="171">
        <f t="shared" si="2"/>
        <v>293.5</v>
      </c>
      <c r="T47" s="49">
        <f xml:space="preserve"> S47/S44</f>
        <v>0.14242733051875575</v>
      </c>
      <c r="U47" s="72">
        <f xml:space="preserve"> T47*S42</f>
        <v>11512.358397631871</v>
      </c>
      <c r="V47" s="72" t="str">
        <f xml:space="preserve"> IF(T57&lt;&gt;"X",U47*T57,"")</f>
        <v/>
      </c>
      <c r="W47" t="s">
        <v>258</v>
      </c>
    </row>
    <row r="48" spans="1:26" x14ac:dyDescent="0.25">
      <c r="B48" t="s">
        <v>244</v>
      </c>
      <c r="C48" t="s">
        <v>215</v>
      </c>
      <c r="D48" s="31">
        <v>43300</v>
      </c>
      <c r="F48" s="33">
        <v>2.2999999999999998</v>
      </c>
      <c r="G48" s="12">
        <v>131.30000000000001</v>
      </c>
      <c r="S48" s="171">
        <f t="shared" si="2"/>
        <v>129</v>
      </c>
      <c r="U48" s="72">
        <f xml:space="preserve"> S48*T45</f>
        <v>103.20250400349394</v>
      </c>
      <c r="V48" s="72" t="str">
        <f xml:space="preserve"> IF(T57&lt;&gt;"X",U48*T57,"")</f>
        <v/>
      </c>
      <c r="W48" t="s">
        <v>261</v>
      </c>
      <c r="Z48" s="181">
        <f xml:space="preserve"> U48/U42</f>
        <v>1.5959480240555143E-3</v>
      </c>
    </row>
    <row r="49" spans="1:26" x14ac:dyDescent="0.25">
      <c r="D49" s="31"/>
      <c r="F49" s="33"/>
      <c r="G49" s="12"/>
      <c r="Z49" s="181"/>
    </row>
    <row r="50" spans="1:26" x14ac:dyDescent="0.25">
      <c r="B50" t="s">
        <v>242</v>
      </c>
      <c r="C50" t="s">
        <v>88</v>
      </c>
      <c r="D50" s="31">
        <v>43300</v>
      </c>
      <c r="E50" s="32"/>
      <c r="F50" s="33">
        <v>822.7</v>
      </c>
      <c r="G50" s="12">
        <v>1000</v>
      </c>
      <c r="S50" s="171">
        <f t="shared" ref="S50:S55" si="3" xml:space="preserve"> IF(COUNTA(G50)&lt;&gt;0,SUM(G50:R50)-F50*COUNTA(G50:R50),"")</f>
        <v>177.29999999999995</v>
      </c>
    </row>
    <row r="51" spans="1:26" x14ac:dyDescent="0.25">
      <c r="B51" t="s">
        <v>243</v>
      </c>
      <c r="C51" t="s">
        <v>88</v>
      </c>
      <c r="D51" s="31">
        <v>43300</v>
      </c>
      <c r="E51" s="32"/>
      <c r="F51" s="33">
        <v>22.7</v>
      </c>
      <c r="G51" s="12">
        <v>440.9</v>
      </c>
      <c r="H51">
        <v>580</v>
      </c>
      <c r="S51" s="171">
        <f t="shared" si="3"/>
        <v>975.5</v>
      </c>
    </row>
    <row r="52" spans="1:26" x14ac:dyDescent="0.25">
      <c r="B52" t="s">
        <v>237</v>
      </c>
      <c r="C52" t="s">
        <v>92</v>
      </c>
      <c r="D52" s="31">
        <v>43300</v>
      </c>
      <c r="E52" s="32"/>
      <c r="F52" s="30">
        <v>800</v>
      </c>
      <c r="G52" s="12">
        <v>27000</v>
      </c>
      <c r="H52">
        <v>25400</v>
      </c>
      <c r="I52">
        <v>30800</v>
      </c>
      <c r="J52">
        <v>10200</v>
      </c>
      <c r="S52" s="171">
        <f t="shared" si="3"/>
        <v>90200</v>
      </c>
      <c r="U52" s="72" t="e">
        <f xml:space="preserve"> T55*S52</f>
        <v>#VALUE!</v>
      </c>
      <c r="W52" t="s">
        <v>259</v>
      </c>
    </row>
    <row r="53" spans="1:26" x14ac:dyDescent="0.25">
      <c r="B53" t="s">
        <v>239</v>
      </c>
      <c r="C53" t="s">
        <v>88</v>
      </c>
      <c r="D53" s="31">
        <v>43300</v>
      </c>
      <c r="E53" s="32"/>
      <c r="F53" s="33">
        <v>22.7</v>
      </c>
      <c r="G53" s="12"/>
      <c r="S53" s="171" t="str">
        <f t="shared" si="3"/>
        <v/>
      </c>
    </row>
    <row r="54" spans="1:26" x14ac:dyDescent="0.25">
      <c r="B54" t="s">
        <v>240</v>
      </c>
      <c r="C54" t="s">
        <v>88</v>
      </c>
      <c r="D54" s="31">
        <v>43300</v>
      </c>
      <c r="E54" s="32"/>
      <c r="F54" s="33">
        <v>22.7</v>
      </c>
      <c r="G54" s="12"/>
      <c r="S54" s="171" t="str">
        <f t="shared" si="3"/>
        <v/>
      </c>
      <c r="U54" s="72" t="e">
        <f xml:space="preserve"> T55*S54</f>
        <v>#VALUE!</v>
      </c>
      <c r="W54" t="s">
        <v>260</v>
      </c>
    </row>
    <row r="55" spans="1:26" x14ac:dyDescent="0.25">
      <c r="B55" t="s">
        <v>241</v>
      </c>
      <c r="C55" t="s">
        <v>88</v>
      </c>
      <c r="D55" s="31">
        <v>43300</v>
      </c>
      <c r="E55" s="32"/>
      <c r="F55" s="33">
        <v>22.7</v>
      </c>
      <c r="G55" s="12"/>
      <c r="S55" s="171" t="str">
        <f t="shared" si="3"/>
        <v/>
      </c>
      <c r="T55" s="49" t="str">
        <f xml:space="preserve"> IF(AND(S54&lt;&gt;"",S55&lt;&gt;""),S55/S54,"X")</f>
        <v>X</v>
      </c>
    </row>
    <row r="56" spans="1:26" x14ac:dyDescent="0.25">
      <c r="B56" t="s">
        <v>264</v>
      </c>
      <c r="C56" t="s">
        <v>120</v>
      </c>
      <c r="D56" s="31">
        <v>43300</v>
      </c>
      <c r="E56" s="32"/>
      <c r="F56" s="175"/>
      <c r="G56" s="176"/>
      <c r="S56" s="177" t="str">
        <f xml:space="preserve"> IF(COUNTA(G56)&lt;&gt;0,G56-F56,"")</f>
        <v/>
      </c>
    </row>
    <row r="57" spans="1:26" ht="13.8" thickBot="1" x14ac:dyDescent="0.3">
      <c r="B57" t="s">
        <v>263</v>
      </c>
      <c r="C57" t="s">
        <v>120</v>
      </c>
      <c r="D57" s="31">
        <v>43300</v>
      </c>
      <c r="E57" s="32"/>
      <c r="F57" s="174">
        <f xml:space="preserve"> F56</f>
        <v>0</v>
      </c>
      <c r="G57" s="176"/>
      <c r="S57" s="177" t="str">
        <f xml:space="preserve"> IF(COUNTA(G57)&lt;&gt;0,G57-F57,"")</f>
        <v/>
      </c>
      <c r="T57" s="49" t="str">
        <f xml:space="preserve"> IF(AND(S56&lt;&gt;"",S57&lt;&gt;""),S57/S56,"X")</f>
        <v>X</v>
      </c>
    </row>
    <row r="58" spans="1:26" s="129" customFormat="1" x14ac:dyDescent="0.25">
      <c r="A58" s="128" t="s">
        <v>378</v>
      </c>
      <c r="B58" s="129" t="s">
        <v>91</v>
      </c>
      <c r="C58" s="129" t="s">
        <v>92</v>
      </c>
      <c r="D58" s="134">
        <v>43300</v>
      </c>
      <c r="E58" s="130"/>
      <c r="F58" s="135"/>
      <c r="G58" s="129">
        <f>16400-800</f>
        <v>15600</v>
      </c>
      <c r="H58" s="129">
        <f>16000-800</f>
        <v>15200</v>
      </c>
      <c r="I58" s="129">
        <f>16400-800</f>
        <v>15600</v>
      </c>
      <c r="J58" s="129">
        <f>17800-800</f>
        <v>17000</v>
      </c>
      <c r="K58" s="129">
        <f>17800-800</f>
        <v>17000</v>
      </c>
      <c r="L58" s="129">
        <f>15600-800</f>
        <v>14800</v>
      </c>
      <c r="M58" s="129">
        <f>9400-800</f>
        <v>8600</v>
      </c>
      <c r="S58" s="170">
        <f xml:space="preserve"> IF(COUNTA(G58)&lt;&gt;0,SUM(G58:R58)-F58*COUNTA(G58:R58)+S60+S64+S65,"")</f>
        <v>107220.7</v>
      </c>
      <c r="T58" s="132"/>
      <c r="U58" s="133">
        <f xml:space="preserve"> T61*S58</f>
        <v>97446.317247077168</v>
      </c>
      <c r="V58" s="133" t="str">
        <f xml:space="preserve"> IF(T73&lt;&gt;"X",U58*T73,"")</f>
        <v/>
      </c>
      <c r="W58" s="129" t="str">
        <f>CONCATENATE(A58," &lt;12 total")</f>
        <v>30-50 cm Layer &lt;12 total</v>
      </c>
      <c r="Z58" s="178"/>
    </row>
    <row r="59" spans="1:26" x14ac:dyDescent="0.25">
      <c r="B59" t="s">
        <v>232</v>
      </c>
      <c r="C59" t="s">
        <v>88</v>
      </c>
      <c r="D59" s="31">
        <v>43300</v>
      </c>
      <c r="E59" s="32"/>
      <c r="F59" s="33">
        <v>22.7</v>
      </c>
      <c r="G59" s="12">
        <v>2600</v>
      </c>
      <c r="S59" s="171">
        <f t="shared" ref="S59:S64" si="4" xml:space="preserve"> IF(COUNTA(G59)&lt;&gt;0,G59-F59,"")</f>
        <v>2577.3000000000002</v>
      </c>
    </row>
    <row r="60" spans="1:26" x14ac:dyDescent="0.25">
      <c r="A60" t="s">
        <v>110</v>
      </c>
      <c r="B60" t="s">
        <v>233</v>
      </c>
      <c r="C60" t="s">
        <v>88</v>
      </c>
      <c r="D60" s="31">
        <v>43300</v>
      </c>
      <c r="E60" s="32"/>
      <c r="F60" s="33">
        <v>22.7</v>
      </c>
      <c r="G60" s="12">
        <v>3230.2</v>
      </c>
      <c r="S60" s="171">
        <f t="shared" si="4"/>
        <v>3207.5</v>
      </c>
    </row>
    <row r="61" spans="1:26" x14ac:dyDescent="0.25">
      <c r="A61" s="45"/>
      <c r="B61" t="s">
        <v>234</v>
      </c>
      <c r="C61" t="s">
        <v>88</v>
      </c>
      <c r="D61" s="31">
        <v>43300</v>
      </c>
      <c r="E61" s="32"/>
      <c r="F61" s="33">
        <v>22.7</v>
      </c>
      <c r="G61" s="12">
        <v>2937.8</v>
      </c>
      <c r="S61" s="171">
        <f t="shared" si="4"/>
        <v>2915.1000000000004</v>
      </c>
      <c r="T61" s="49">
        <f xml:space="preserve"> IF(AND(S60&lt;&gt;0,S61&lt;&gt;0),S61/S60,"X")</f>
        <v>0.90883865939205</v>
      </c>
    </row>
    <row r="62" spans="1:26" x14ac:dyDescent="0.25">
      <c r="A62" s="46"/>
      <c r="B62" t="s">
        <v>235</v>
      </c>
      <c r="C62" t="s">
        <v>88</v>
      </c>
      <c r="D62" s="31">
        <v>43300</v>
      </c>
      <c r="E62" s="32"/>
      <c r="F62" s="33">
        <v>22.7</v>
      </c>
      <c r="G62" s="12">
        <v>2301</v>
      </c>
      <c r="S62" s="171">
        <f t="shared" si="4"/>
        <v>2278.3000000000002</v>
      </c>
      <c r="T62" s="49">
        <f xml:space="preserve"> S62/S60</f>
        <v>0.71030397505845677</v>
      </c>
      <c r="U62" s="72">
        <f xml:space="preserve"> T62*S58</f>
        <v>76159.289418550281</v>
      </c>
      <c r="V62" s="72" t="str">
        <f xml:space="preserve"> IF(T73&lt;&gt;"X",U62*T73,"")</f>
        <v/>
      </c>
      <c r="W62" t="str">
        <f>CONCATENATE(A58," &lt;2 total")</f>
        <v>30-50 cm Layer &lt;2 total</v>
      </c>
    </row>
    <row r="63" spans="1:26" x14ac:dyDescent="0.25">
      <c r="B63" t="s">
        <v>236</v>
      </c>
      <c r="C63" t="s">
        <v>88</v>
      </c>
      <c r="D63" s="31">
        <v>43300</v>
      </c>
      <c r="E63" s="32"/>
      <c r="F63" s="33">
        <v>22.7</v>
      </c>
      <c r="G63" s="12">
        <v>613.5</v>
      </c>
      <c r="S63" s="171">
        <f t="shared" si="4"/>
        <v>590.79999999999995</v>
      </c>
      <c r="T63" s="49">
        <f xml:space="preserve"> S63/S60</f>
        <v>0.18419329696024941</v>
      </c>
      <c r="U63" s="72">
        <f xml:space="preserve"> T63*S58</f>
        <v>19749.334235385813</v>
      </c>
      <c r="V63" s="72" t="str">
        <f xml:space="preserve"> IF(T73&lt;&gt;"X",U63*T73,"")</f>
        <v/>
      </c>
      <c r="W63" t="str">
        <f>CONCATENATE(A58," 2-12 total")</f>
        <v>30-50 cm Layer 2-12 total</v>
      </c>
    </row>
    <row r="64" spans="1:26" x14ac:dyDescent="0.25">
      <c r="B64" t="s">
        <v>244</v>
      </c>
      <c r="C64" t="s">
        <v>215</v>
      </c>
      <c r="D64" s="31">
        <v>43300</v>
      </c>
      <c r="F64" s="33">
        <v>2.2999999999999998</v>
      </c>
      <c r="G64" s="12">
        <v>215.5</v>
      </c>
      <c r="S64" s="171">
        <f t="shared" si="4"/>
        <v>213.2</v>
      </c>
      <c r="U64" s="72">
        <f xml:space="preserve"> S64*T61</f>
        <v>193.76440218238506</v>
      </c>
      <c r="V64" s="72" t="str">
        <f xml:space="preserve"> IF(T73&lt;&gt;"X",U64*T73,"")</f>
        <v/>
      </c>
      <c r="W64" t="str">
        <f>CONCATENATE(A58," ESF whirl-pak")</f>
        <v>30-50 cm Layer ESF whirl-pak</v>
      </c>
      <c r="Z64" s="181">
        <f xml:space="preserve"> U64/U58</f>
        <v>1.9884220117943646E-3</v>
      </c>
    </row>
    <row r="65" spans="1:26" x14ac:dyDescent="0.25">
      <c r="D65" s="31"/>
      <c r="F65" s="33"/>
      <c r="G65" s="12"/>
      <c r="Z65" s="181"/>
    </row>
    <row r="66" spans="1:26" x14ac:dyDescent="0.25">
      <c r="B66" t="s">
        <v>242</v>
      </c>
      <c r="C66" t="s">
        <v>88</v>
      </c>
      <c r="D66" s="31">
        <v>43300</v>
      </c>
      <c r="E66" s="32"/>
      <c r="F66" s="33">
        <v>22.7</v>
      </c>
      <c r="G66" s="12">
        <v>400</v>
      </c>
      <c r="S66" s="171">
        <f xml:space="preserve"> IF(COUNTA(G66)&lt;&gt;0,SUM(G66:R66)-F66*COUNTA(G66:R66),"")</f>
        <v>377.3</v>
      </c>
    </row>
    <row r="67" spans="1:26" x14ac:dyDescent="0.25">
      <c r="B67" t="s">
        <v>243</v>
      </c>
      <c r="C67" t="s">
        <v>88</v>
      </c>
      <c r="D67" s="31">
        <v>43300</v>
      </c>
      <c r="E67" s="32"/>
      <c r="F67" s="33">
        <v>22.7</v>
      </c>
      <c r="G67" s="12">
        <v>385.6</v>
      </c>
      <c r="S67" s="171">
        <f xml:space="preserve"> IF(COUNTA(G67)&lt;&gt;0,SUM(G67:R67)-F67*COUNTA(G67:R67),"")</f>
        <v>362.90000000000003</v>
      </c>
    </row>
    <row r="68" spans="1:26" x14ac:dyDescent="0.25">
      <c r="B68" t="s">
        <v>237</v>
      </c>
      <c r="C68" t="s">
        <v>92</v>
      </c>
      <c r="D68" s="31">
        <v>43300</v>
      </c>
      <c r="E68" s="32"/>
      <c r="F68" s="30">
        <v>800</v>
      </c>
      <c r="G68" s="12">
        <f>18800+28200</f>
        <v>47000</v>
      </c>
      <c r="S68" s="171">
        <f xml:space="preserve"> IF(COUNTA(G68)&lt;&gt;0,SUM(G68:R68)-F68*COUNTA(G68:R68),"")</f>
        <v>46200</v>
      </c>
      <c r="U68" s="72" t="e">
        <f xml:space="preserve"> T71*S68</f>
        <v>#VALUE!</v>
      </c>
      <c r="W68" t="str">
        <f>CONCATENATE(A58," &gt;12 total")</f>
        <v>30-50 cm Layer &gt;12 total</v>
      </c>
    </row>
    <row r="69" spans="1:26" x14ac:dyDescent="0.25">
      <c r="B69" t="s">
        <v>239</v>
      </c>
      <c r="C69" t="s">
        <v>88</v>
      </c>
      <c r="D69" s="31">
        <v>43300</v>
      </c>
      <c r="E69" s="32"/>
      <c r="F69" s="33">
        <v>22.7</v>
      </c>
      <c r="G69" s="12"/>
      <c r="S69" s="171" t="str">
        <f xml:space="preserve"> IF(COUNTA(G69)&lt;&gt;0,G69-F69,"")</f>
        <v/>
      </c>
    </row>
    <row r="70" spans="1:26" x14ac:dyDescent="0.25">
      <c r="B70" t="s">
        <v>240</v>
      </c>
      <c r="C70" t="s">
        <v>88</v>
      </c>
      <c r="D70" s="31">
        <v>43300</v>
      </c>
      <c r="E70" s="32"/>
      <c r="F70" s="33">
        <v>22.7</v>
      </c>
      <c r="G70" s="12"/>
      <c r="S70" s="171" t="str">
        <f xml:space="preserve"> IF(COUNTA(G70)&lt;&gt;0,SUM(G70:R70)-F70*COUNTA(G70:R70),"")</f>
        <v/>
      </c>
      <c r="U70" s="72" t="e">
        <f xml:space="preserve"> T71*S70</f>
        <v>#VALUE!</v>
      </c>
      <c r="W70" t="str">
        <f>CONCATENATE(A58," 12-80 subsample")</f>
        <v>30-50 cm Layer 12-80 subsample</v>
      </c>
    </row>
    <row r="71" spans="1:26" x14ac:dyDescent="0.25">
      <c r="B71" t="s">
        <v>241</v>
      </c>
      <c r="C71" t="s">
        <v>88</v>
      </c>
      <c r="D71" s="31">
        <v>43300</v>
      </c>
      <c r="E71" s="32"/>
      <c r="F71" s="33">
        <v>22.7</v>
      </c>
      <c r="G71" s="12"/>
      <c r="S71" s="171" t="str">
        <f xml:space="preserve"> IF(COUNTA(G71)&lt;&gt;0,SUM(G71:R71)-F71*COUNTA(G71:R71),"")</f>
        <v/>
      </c>
      <c r="T71" s="49" t="str">
        <f xml:space="preserve"> IF(AND(S70&lt;&gt;"",S71&lt;&gt;""),S71/S70,"X")</f>
        <v>X</v>
      </c>
    </row>
    <row r="72" spans="1:26" x14ac:dyDescent="0.25">
      <c r="B72" t="s">
        <v>264</v>
      </c>
      <c r="C72" t="s">
        <v>120</v>
      </c>
      <c r="D72" s="31">
        <v>43300</v>
      </c>
      <c r="E72" s="32"/>
      <c r="F72" s="175"/>
      <c r="G72" s="176"/>
      <c r="S72" s="177" t="str">
        <f xml:space="preserve"> IF(COUNTA(G72)&lt;&gt;0,G72-F72,"")</f>
        <v/>
      </c>
    </row>
    <row r="73" spans="1:26" ht="13.8" thickBot="1" x14ac:dyDescent="0.3">
      <c r="B73" t="s">
        <v>263</v>
      </c>
      <c r="C73" t="s">
        <v>120</v>
      </c>
      <c r="D73" s="31">
        <v>43300</v>
      </c>
      <c r="E73" s="32"/>
      <c r="F73" s="174">
        <f xml:space="preserve"> F72</f>
        <v>0</v>
      </c>
      <c r="G73" s="176"/>
      <c r="S73" s="177" t="str">
        <f xml:space="preserve"> IF(COUNTA(G73)&lt;&gt;0,G73-F73,"")</f>
        <v/>
      </c>
      <c r="T73" s="49" t="str">
        <f xml:space="preserve"> IF(AND(S72&lt;&gt;"",S73&lt;&gt;""),S73/S72,"X")</f>
        <v>X</v>
      </c>
    </row>
    <row r="74" spans="1:26" s="129" customFormat="1" x14ac:dyDescent="0.25">
      <c r="A74" s="128" t="s">
        <v>379</v>
      </c>
      <c r="B74" s="129" t="s">
        <v>91</v>
      </c>
      <c r="C74" s="129" t="s">
        <v>92</v>
      </c>
      <c r="D74" s="134">
        <v>43300</v>
      </c>
      <c r="E74" s="130"/>
      <c r="F74" s="135"/>
      <c r="G74" s="129">
        <f>20400-800</f>
        <v>19600</v>
      </c>
      <c r="H74" s="129">
        <f>20000-800</f>
        <v>19200</v>
      </c>
      <c r="I74" s="129">
        <f>20800-800</f>
        <v>20000</v>
      </c>
      <c r="J74" s="129">
        <f>21400-800</f>
        <v>20600</v>
      </c>
      <c r="K74" s="129">
        <f>21000-800</f>
        <v>20200</v>
      </c>
      <c r="L74" s="129">
        <f>18800-800</f>
        <v>18000</v>
      </c>
      <c r="M74" s="129">
        <f>19800-800</f>
        <v>19000</v>
      </c>
      <c r="N74" s="129">
        <f>600</f>
        <v>600</v>
      </c>
      <c r="S74" s="170">
        <f xml:space="preserve"> IF(COUNTA(G74)&lt;&gt;0,SUM(G74:R74)-F74*COUNTA(G74:R74)+S76+S80+S81,"")</f>
        <v>141488.1</v>
      </c>
      <c r="T74" s="132"/>
      <c r="U74" s="133">
        <f xml:space="preserve"> T77*S74</f>
        <v>117770.77256449166</v>
      </c>
      <c r="V74" s="133" t="str">
        <f xml:space="preserve"> IF(T89&lt;&gt;"X",U74*T89,"")</f>
        <v/>
      </c>
      <c r="W74" s="129" t="str">
        <f>CONCATENATE(A74," &lt;12 total")</f>
        <v>50-Top C &lt;12 total</v>
      </c>
      <c r="Z74" s="178"/>
    </row>
    <row r="75" spans="1:26" x14ac:dyDescent="0.25">
      <c r="B75" t="s">
        <v>232</v>
      </c>
      <c r="C75" t="s">
        <v>88</v>
      </c>
      <c r="D75" s="31">
        <v>43300</v>
      </c>
      <c r="E75" s="32"/>
      <c r="F75" s="33">
        <v>22.7</v>
      </c>
      <c r="G75" s="12">
        <v>4200</v>
      </c>
      <c r="S75" s="171">
        <f xml:space="preserve"> IF(COUNTA(G75)&lt;&gt;0,SUM(G75:R75)-F75*COUNTA(G75:R75),"")</f>
        <v>4177.3</v>
      </c>
    </row>
    <row r="76" spans="1:26" x14ac:dyDescent="0.25">
      <c r="A76" t="s">
        <v>110</v>
      </c>
      <c r="B76" t="s">
        <v>233</v>
      </c>
      <c r="C76" t="s">
        <v>88</v>
      </c>
      <c r="D76" s="31">
        <v>43300</v>
      </c>
      <c r="E76" s="32"/>
      <c r="F76" s="33">
        <v>22.7</v>
      </c>
      <c r="G76" s="12">
        <v>3976.7</v>
      </c>
      <c r="S76" s="171">
        <f xml:space="preserve"> IF(COUNTA(G76)&lt;&gt;0,SUM(G76:R76)-F76*COUNTA(G76:R76),"")</f>
        <v>3954</v>
      </c>
    </row>
    <row r="77" spans="1:26" x14ac:dyDescent="0.25">
      <c r="A77" s="45"/>
      <c r="B77" t="s">
        <v>234</v>
      </c>
      <c r="C77" t="s">
        <v>88</v>
      </c>
      <c r="D77" s="31">
        <v>43300</v>
      </c>
      <c r="E77" s="32"/>
      <c r="F77" s="33">
        <v>22.7</v>
      </c>
      <c r="G77" s="12">
        <v>3313.9</v>
      </c>
      <c r="S77" s="171">
        <f xml:space="preserve"> IF(COUNTA(G77)&lt;&gt;0,SUM(G77:R77)-F77*COUNTA(G77:R77),"")</f>
        <v>3291.2000000000003</v>
      </c>
      <c r="T77" s="49">
        <f xml:space="preserve"> IF(AND(S76&lt;&gt;0,S77&lt;&gt;0),S77/S76,"X")</f>
        <v>0.83237228123419327</v>
      </c>
    </row>
    <row r="78" spans="1:26" x14ac:dyDescent="0.25">
      <c r="A78" s="46"/>
      <c r="B78" t="s">
        <v>235</v>
      </c>
      <c r="C78" t="s">
        <v>88</v>
      </c>
      <c r="D78" s="31">
        <v>43300</v>
      </c>
      <c r="E78" s="32"/>
      <c r="F78" s="33">
        <v>22.7</v>
      </c>
      <c r="G78" s="12">
        <v>2540.9</v>
      </c>
      <c r="S78" s="171">
        <f xml:space="preserve"> IF(COUNTA(G78)&lt;&gt;0,SUM(G78:R78)-F78*COUNTA(G78:R78),"")</f>
        <v>2518.2000000000003</v>
      </c>
      <c r="T78" s="49">
        <f xml:space="preserve"> S78/S76</f>
        <v>0.63687405159332333</v>
      </c>
      <c r="U78" s="72">
        <f xml:space="preserve"> T78*S74</f>
        <v>90110.099499241289</v>
      </c>
      <c r="V78" s="72" t="str">
        <f xml:space="preserve"> IF(T89&lt;&gt;"X",U78*T89,"")</f>
        <v/>
      </c>
      <c r="W78" t="str">
        <f>CONCATENATE(A74," &lt;2 total")</f>
        <v>50-Top C &lt;2 total</v>
      </c>
    </row>
    <row r="79" spans="1:26" x14ac:dyDescent="0.25">
      <c r="B79" t="s">
        <v>236</v>
      </c>
      <c r="C79" t="s">
        <v>88</v>
      </c>
      <c r="D79" s="31">
        <v>43300</v>
      </c>
      <c r="E79" s="32"/>
      <c r="F79" s="33">
        <v>22.7</v>
      </c>
      <c r="G79" s="12">
        <v>719</v>
      </c>
      <c r="S79" s="171">
        <f xml:space="preserve"> IF(COUNTA(G79)&lt;&gt;0,G79-F79,"")</f>
        <v>696.3</v>
      </c>
      <c r="T79" s="49">
        <f xml:space="preserve"> S79/S76</f>
        <v>0.17610015174506827</v>
      </c>
      <c r="U79" s="72">
        <f xml:space="preserve"> T79*S74</f>
        <v>24916.075880121396</v>
      </c>
      <c r="V79" s="72" t="str">
        <f xml:space="preserve"> IF(T89&lt;&gt;"X",U79*T89,"")</f>
        <v/>
      </c>
      <c r="W79" t="str">
        <f>CONCATENATE(A74," 2-12 total")</f>
        <v>50-Top C 2-12 total</v>
      </c>
    </row>
    <row r="80" spans="1:26" x14ac:dyDescent="0.25">
      <c r="B80" t="s">
        <v>244</v>
      </c>
      <c r="C80" t="s">
        <v>215</v>
      </c>
      <c r="D80" s="31">
        <v>43300</v>
      </c>
      <c r="F80" s="33">
        <v>2.2999999999999998</v>
      </c>
      <c r="G80" s="12">
        <v>336.4</v>
      </c>
      <c r="S80" s="171">
        <f xml:space="preserve"> IF(COUNTA(G80)&lt;&gt;0,G80-F80,"")</f>
        <v>334.09999999999997</v>
      </c>
      <c r="U80" s="72">
        <f xml:space="preserve"> S80*T77</f>
        <v>278.09557916034396</v>
      </c>
      <c r="V80" s="72" t="str">
        <f xml:space="preserve"> IF(T89&lt;&gt;"X",U80*T89,"")</f>
        <v/>
      </c>
      <c r="W80" t="str">
        <f>CONCATENATE(A74," ESF whirl-pak")</f>
        <v>50-Top C ESF whirl-pak</v>
      </c>
      <c r="Z80" s="181">
        <f xml:space="preserve"> U80/U74</f>
        <v>2.3613293273427234E-3</v>
      </c>
    </row>
    <row r="81" spans="1:26" x14ac:dyDescent="0.25">
      <c r="D81" s="31"/>
      <c r="F81" s="33"/>
      <c r="G81" s="12"/>
      <c r="Z81" s="181"/>
    </row>
    <row r="82" spans="1:26" x14ac:dyDescent="0.25">
      <c r="B82" t="s">
        <v>242</v>
      </c>
      <c r="C82" t="s">
        <v>88</v>
      </c>
      <c r="D82" s="31">
        <v>43300</v>
      </c>
      <c r="E82" s="32"/>
      <c r="F82" s="33">
        <v>22.7</v>
      </c>
      <c r="G82" s="12">
        <v>77.3</v>
      </c>
      <c r="S82" s="171">
        <f xml:space="preserve"> IF(COUNTA(G82)&lt;&gt;0,SUM(G82:R82)-F82*COUNTA(G82:R82),"")</f>
        <v>54.599999999999994</v>
      </c>
    </row>
    <row r="83" spans="1:26" x14ac:dyDescent="0.25">
      <c r="B83" t="s">
        <v>243</v>
      </c>
      <c r="C83" t="s">
        <v>88</v>
      </c>
      <c r="D83" s="31">
        <v>43300</v>
      </c>
      <c r="E83" s="32"/>
      <c r="F83" s="33">
        <v>22.7</v>
      </c>
      <c r="G83">
        <v>77.3</v>
      </c>
      <c r="S83" s="171">
        <f xml:space="preserve"> IF(COUNTA(G83)&lt;&gt;0,SUM(G83:R83)-F83*COUNTA(G83:R83),"")</f>
        <v>54.599999999999994</v>
      </c>
    </row>
    <row r="84" spans="1:26" x14ac:dyDescent="0.25">
      <c r="B84" t="s">
        <v>237</v>
      </c>
      <c r="C84" t="s">
        <v>92</v>
      </c>
      <c r="D84" s="31">
        <v>43300</v>
      </c>
      <c r="E84" s="32"/>
      <c r="F84" s="30">
        <v>800</v>
      </c>
      <c r="G84" s="12">
        <v>23200</v>
      </c>
      <c r="H84">
        <v>24000</v>
      </c>
      <c r="I84">
        <v>23200</v>
      </c>
      <c r="J84">
        <v>27200</v>
      </c>
      <c r="S84" s="171">
        <f xml:space="preserve"> IF(COUNTA(G84)&lt;&gt;0,SUM(G84:R84)-F84*COUNTA(G84:R84),"")</f>
        <v>94400</v>
      </c>
      <c r="U84" s="72" t="e">
        <f xml:space="preserve"> T87*S84</f>
        <v>#VALUE!</v>
      </c>
      <c r="W84" t="str">
        <f>CONCATENATE(A74," &gt;12 total")</f>
        <v>50-Top C &gt;12 total</v>
      </c>
    </row>
    <row r="85" spans="1:26" x14ac:dyDescent="0.25">
      <c r="B85" t="s">
        <v>239</v>
      </c>
      <c r="C85" t="s">
        <v>88</v>
      </c>
      <c r="D85" s="31">
        <v>43300</v>
      </c>
      <c r="E85" s="32"/>
      <c r="F85" s="33">
        <v>22.7</v>
      </c>
      <c r="G85" s="12"/>
      <c r="S85" s="171" t="str">
        <f xml:space="preserve"> IF(COUNTA(G85)&lt;&gt;0,G85-F85,"")</f>
        <v/>
      </c>
    </row>
    <row r="86" spans="1:26" x14ac:dyDescent="0.25">
      <c r="B86" t="s">
        <v>240</v>
      </c>
      <c r="C86" t="s">
        <v>88</v>
      </c>
      <c r="D86" s="31">
        <v>43300</v>
      </c>
      <c r="E86" s="32"/>
      <c r="F86" s="33">
        <v>22.7</v>
      </c>
      <c r="G86" s="12"/>
      <c r="S86" s="171" t="str">
        <f xml:space="preserve"> IF(COUNTA(G86)&lt;&gt;0,SUM(G86:R86)-F86*COUNTA(G86:R86),"")</f>
        <v/>
      </c>
      <c r="U86" s="72" t="e">
        <f xml:space="preserve"> T87*S86</f>
        <v>#VALUE!</v>
      </c>
      <c r="W86" t="str">
        <f>CONCATENATE(A74," 12-80 subsample")</f>
        <v>50-Top C 12-80 subsample</v>
      </c>
    </row>
    <row r="87" spans="1:26" x14ac:dyDescent="0.25">
      <c r="B87" t="s">
        <v>241</v>
      </c>
      <c r="C87" t="s">
        <v>88</v>
      </c>
      <c r="D87" s="31">
        <v>43300</v>
      </c>
      <c r="E87" s="32"/>
      <c r="F87" s="33">
        <v>22.7</v>
      </c>
      <c r="G87" s="12"/>
      <c r="S87" s="171" t="str">
        <f xml:space="preserve"> IF(COUNTA(G87)&lt;&gt;0,SUM(G87:R87)-F87*COUNTA(G87:R87),"")</f>
        <v/>
      </c>
      <c r="T87" s="49" t="str">
        <f xml:space="preserve"> IF(AND(S86&lt;&gt;"",S87&lt;&gt;""),S87/S86,"X")</f>
        <v>X</v>
      </c>
    </row>
    <row r="88" spans="1:26" x14ac:dyDescent="0.25">
      <c r="B88" t="s">
        <v>264</v>
      </c>
      <c r="C88" t="s">
        <v>120</v>
      </c>
      <c r="D88" s="31">
        <v>43300</v>
      </c>
      <c r="E88" s="32"/>
      <c r="F88" s="175"/>
      <c r="G88" s="176"/>
      <c r="S88" s="177" t="str">
        <f xml:space="preserve"> IF(COUNTA(G88)&lt;&gt;0,G88-F88,"")</f>
        <v/>
      </c>
    </row>
    <row r="89" spans="1:26" ht="13.8" thickBot="1" x14ac:dyDescent="0.3">
      <c r="B89" t="s">
        <v>263</v>
      </c>
      <c r="C89" t="s">
        <v>120</v>
      </c>
      <c r="D89" s="31">
        <v>43300</v>
      </c>
      <c r="E89" s="32"/>
      <c r="F89" s="174">
        <f xml:space="preserve"> F88</f>
        <v>0</v>
      </c>
      <c r="G89" s="176"/>
      <c r="S89" s="177" t="str">
        <f xml:space="preserve"> IF(COUNTA(G89)&lt;&gt;0,G89-F89,"")</f>
        <v/>
      </c>
      <c r="T89" s="49" t="str">
        <f xml:space="preserve"> IF(AND(S88&lt;&gt;"",S89&lt;&gt;""),S89/S88,"X")</f>
        <v>X</v>
      </c>
    </row>
    <row r="90" spans="1:26" s="129" customFormat="1" x14ac:dyDescent="0.25">
      <c r="A90" s="128" t="s">
        <v>380</v>
      </c>
      <c r="B90" s="129" t="s">
        <v>91</v>
      </c>
      <c r="C90" s="129" t="s">
        <v>92</v>
      </c>
      <c r="D90" s="134">
        <v>43300</v>
      </c>
      <c r="E90" s="130"/>
      <c r="F90" s="135"/>
      <c r="S90" s="170" t="str">
        <f xml:space="preserve"> IF(COUNTA(G90)&lt;&gt;0,SUM(G90:R90)-F90*COUNTA(G90:R90)+S92+S96+S97,"")</f>
        <v/>
      </c>
      <c r="T90" s="132"/>
      <c r="U90" s="133" t="e">
        <f xml:space="preserve"> T93*S90</f>
        <v>#VALUE!</v>
      </c>
      <c r="V90" s="133" t="str">
        <f xml:space="preserve"> IF(T105&lt;&gt;"X",U90*T105,"")</f>
        <v/>
      </c>
      <c r="W90" s="129" t="str">
        <f>CONCATENATE(A90," &lt;12 total")</f>
        <v xml:space="preserve"> C Core &lt;12 total</v>
      </c>
      <c r="Z90" s="178"/>
    </row>
    <row r="91" spans="1:26" x14ac:dyDescent="0.25">
      <c r="B91" t="s">
        <v>232</v>
      </c>
      <c r="C91" t="s">
        <v>88</v>
      </c>
      <c r="D91" s="31">
        <v>43300</v>
      </c>
      <c r="E91" s="32"/>
      <c r="F91" s="33">
        <v>19.2</v>
      </c>
      <c r="S91" s="171" t="str">
        <f t="shared" ref="S91:S97" si="5" xml:space="preserve"> IF(COUNTA(G91)&lt;&gt;0,G91-F91,"")</f>
        <v/>
      </c>
    </row>
    <row r="92" spans="1:26" x14ac:dyDescent="0.25">
      <c r="A92" t="s">
        <v>110</v>
      </c>
      <c r="B92" t="s">
        <v>233</v>
      </c>
      <c r="C92" t="s">
        <v>88</v>
      </c>
      <c r="D92" s="31">
        <v>43300</v>
      </c>
      <c r="E92" s="32"/>
      <c r="F92" s="33">
        <v>19.2</v>
      </c>
      <c r="S92" s="171" t="str">
        <f t="shared" si="5"/>
        <v/>
      </c>
    </row>
    <row r="93" spans="1:26" x14ac:dyDescent="0.25">
      <c r="A93" s="45"/>
      <c r="B93" t="s">
        <v>234</v>
      </c>
      <c r="C93" t="s">
        <v>88</v>
      </c>
      <c r="D93" s="31">
        <v>43300</v>
      </c>
      <c r="E93" s="32"/>
      <c r="F93" s="33">
        <v>22.7</v>
      </c>
      <c r="G93">
        <v>1640.4</v>
      </c>
      <c r="S93" s="171">
        <f t="shared" si="5"/>
        <v>1617.7</v>
      </c>
      <c r="T93" s="49" t="e">
        <f xml:space="preserve"> IF(AND(S92&lt;&gt;0,S93&lt;&gt;0),S93/S92,"X")</f>
        <v>#VALUE!</v>
      </c>
    </row>
    <row r="94" spans="1:26" x14ac:dyDescent="0.25">
      <c r="A94" s="46"/>
      <c r="B94" t="s">
        <v>235</v>
      </c>
      <c r="C94" t="s">
        <v>88</v>
      </c>
      <c r="D94" s="31">
        <v>43300</v>
      </c>
      <c r="E94" s="32"/>
      <c r="F94" s="33">
        <v>22.7</v>
      </c>
      <c r="G94">
        <v>1245.8</v>
      </c>
      <c r="S94" s="171">
        <f t="shared" si="5"/>
        <v>1223.0999999999999</v>
      </c>
      <c r="T94" s="49" t="e">
        <f xml:space="preserve"> S94/S92</f>
        <v>#VALUE!</v>
      </c>
      <c r="U94" s="72" t="e">
        <f xml:space="preserve"> T94*S90</f>
        <v>#VALUE!</v>
      </c>
      <c r="V94" s="72" t="str">
        <f xml:space="preserve"> IF(T105&lt;&gt;"X",U94*T105,"")</f>
        <v/>
      </c>
      <c r="W94" t="str">
        <f>CONCATENATE(A90," &lt;2 total")</f>
        <v xml:space="preserve"> C Core &lt;2 total</v>
      </c>
    </row>
    <row r="95" spans="1:26" x14ac:dyDescent="0.25">
      <c r="B95" t="s">
        <v>236</v>
      </c>
      <c r="C95" t="s">
        <v>88</v>
      </c>
      <c r="D95" s="31">
        <v>43300</v>
      </c>
      <c r="E95" s="32"/>
      <c r="F95" s="33">
        <v>22.7</v>
      </c>
      <c r="G95">
        <v>388.2</v>
      </c>
      <c r="S95" s="171">
        <f t="shared" si="5"/>
        <v>365.5</v>
      </c>
      <c r="T95" s="49" t="e">
        <f xml:space="preserve"> S95/S92</f>
        <v>#VALUE!</v>
      </c>
      <c r="U95" s="72" t="e">
        <f xml:space="preserve"> T95*S90</f>
        <v>#VALUE!</v>
      </c>
      <c r="V95" s="72" t="str">
        <f xml:space="preserve"> IF(T105&lt;&gt;"X",U95*T105,"")</f>
        <v/>
      </c>
      <c r="W95" t="str">
        <f>CONCATENATE(A90," 2-12 total")</f>
        <v xml:space="preserve"> C Core 2-12 total</v>
      </c>
    </row>
    <row r="96" spans="1:26" x14ac:dyDescent="0.25">
      <c r="B96" t="s">
        <v>244</v>
      </c>
      <c r="C96" t="s">
        <v>215</v>
      </c>
      <c r="D96" s="31">
        <v>43300</v>
      </c>
      <c r="F96" s="33">
        <v>5.6</v>
      </c>
      <c r="S96" s="171" t="str">
        <f t="shared" si="5"/>
        <v/>
      </c>
      <c r="U96" s="72" t="e">
        <f xml:space="preserve"> S96*T93</f>
        <v>#VALUE!</v>
      </c>
      <c r="V96" s="72" t="str">
        <f xml:space="preserve"> IF(T105&lt;&gt;"X",U96*T105,"")</f>
        <v/>
      </c>
      <c r="W96" t="str">
        <f>CONCATENATE(A90," ESF whirl-pak")</f>
        <v xml:space="preserve"> C Core ESF whirl-pak</v>
      </c>
      <c r="Z96" s="181" t="e">
        <f xml:space="preserve"> U96/U90</f>
        <v>#VALUE!</v>
      </c>
    </row>
    <row r="97" spans="1:26" x14ac:dyDescent="0.25">
      <c r="B97" t="s">
        <v>238</v>
      </c>
      <c r="C97" t="s">
        <v>215</v>
      </c>
      <c r="D97" s="31">
        <v>43300</v>
      </c>
      <c r="F97" s="33">
        <v>5.6</v>
      </c>
      <c r="S97" s="171" t="str">
        <f t="shared" si="5"/>
        <v/>
      </c>
      <c r="U97" s="72" t="e">
        <f xml:space="preserve"> S97*T93</f>
        <v>#VALUE!</v>
      </c>
      <c r="V97" s="72" t="str">
        <f xml:space="preserve"> IF(T105&lt;&gt;"X",U97*T105,"")</f>
        <v/>
      </c>
      <c r="W97" t="str">
        <f>CONCATENATE(A90," &lt;12 archive whirl-pak")</f>
        <v xml:space="preserve"> C Core &lt;12 archive whirl-pak</v>
      </c>
      <c r="Z97" s="181" t="e">
        <f xml:space="preserve"> U97/U90</f>
        <v>#VALUE!</v>
      </c>
    </row>
    <row r="98" spans="1:26" x14ac:dyDescent="0.25">
      <c r="B98" t="s">
        <v>242</v>
      </c>
      <c r="C98" t="s">
        <v>88</v>
      </c>
      <c r="D98" s="31">
        <v>43300</v>
      </c>
      <c r="E98" s="32"/>
      <c r="F98" s="33">
        <v>19.2</v>
      </c>
      <c r="S98" s="171" t="str">
        <f xml:space="preserve"> IF(COUNTA(G98)&lt;&gt;0,SUM(G98:R98)-F98*COUNTA(G98:R98),"")</f>
        <v/>
      </c>
    </row>
    <row r="99" spans="1:26" x14ac:dyDescent="0.25">
      <c r="B99" t="s">
        <v>243</v>
      </c>
      <c r="C99" t="s">
        <v>88</v>
      </c>
      <c r="D99" s="31">
        <v>43300</v>
      </c>
      <c r="E99" s="32"/>
      <c r="F99" s="33">
        <v>19.2</v>
      </c>
      <c r="S99" s="171" t="str">
        <f xml:space="preserve"> IF(COUNTA(G99)&lt;&gt;0,SUM(G99:R99)-F99*COUNTA(G99:R99),"")</f>
        <v/>
      </c>
    </row>
    <row r="100" spans="1:26" x14ac:dyDescent="0.25">
      <c r="B100" t="s">
        <v>237</v>
      </c>
      <c r="C100" t="s">
        <v>92</v>
      </c>
      <c r="D100" s="31">
        <v>43300</v>
      </c>
      <c r="E100" s="32"/>
      <c r="F100" s="30">
        <f xml:space="preserve"> F90</f>
        <v>0</v>
      </c>
      <c r="S100" s="171" t="str">
        <f xml:space="preserve"> IF(COUNTA(G100)&lt;&gt;0,SUM(G100:R100)-F100*COUNTA(G100:R100),"")</f>
        <v/>
      </c>
      <c r="U100" s="72" t="e">
        <f xml:space="preserve"> T103*S100</f>
        <v>#VALUE!</v>
      </c>
      <c r="W100" t="str">
        <f>CONCATENATE(A90," &gt;12 total")</f>
        <v xml:space="preserve"> C Core &gt;12 total</v>
      </c>
    </row>
    <row r="101" spans="1:26" x14ac:dyDescent="0.25">
      <c r="B101" t="s">
        <v>239</v>
      </c>
      <c r="C101" t="s">
        <v>88</v>
      </c>
      <c r="D101" s="31">
        <v>43300</v>
      </c>
      <c r="E101" s="32"/>
      <c r="F101" s="33">
        <v>19.2</v>
      </c>
      <c r="S101" s="171" t="str">
        <f xml:space="preserve"> IF(COUNTA(G101)&lt;&gt;0,G101-F101,"")</f>
        <v/>
      </c>
    </row>
    <row r="102" spans="1:26" x14ac:dyDescent="0.25">
      <c r="B102" t="s">
        <v>240</v>
      </c>
      <c r="C102" t="s">
        <v>88</v>
      </c>
      <c r="D102" s="31">
        <v>43300</v>
      </c>
      <c r="E102" s="32"/>
      <c r="F102" s="33">
        <v>19.2</v>
      </c>
      <c r="S102" s="171" t="str">
        <f xml:space="preserve"> IF(COUNTA(G102)&lt;&gt;0,SUM(G102:R102)-F102*COUNTA(G102:R102),"")</f>
        <v/>
      </c>
      <c r="U102" s="72" t="e">
        <f xml:space="preserve"> T103*S102</f>
        <v>#VALUE!</v>
      </c>
      <c r="W102" t="str">
        <f>CONCATENATE(A90," 12-80 subsample")</f>
        <v xml:space="preserve"> C Core 12-80 subsample</v>
      </c>
    </row>
    <row r="103" spans="1:26" x14ac:dyDescent="0.25">
      <c r="B103" t="s">
        <v>241</v>
      </c>
      <c r="C103" t="s">
        <v>88</v>
      </c>
      <c r="D103" s="31">
        <v>43300</v>
      </c>
      <c r="E103" s="32"/>
      <c r="F103" s="33">
        <v>19.2</v>
      </c>
      <c r="S103" s="171" t="str">
        <f xml:space="preserve"> IF(COUNTA(G103)&lt;&gt;0,SUM(G103:R103)-F103*COUNTA(G103:R103),"")</f>
        <v/>
      </c>
      <c r="T103" s="49" t="str">
        <f xml:space="preserve"> IF(AND(S102&lt;&gt;"",S103&lt;&gt;""),S103/S102,"X")</f>
        <v>X</v>
      </c>
    </row>
    <row r="104" spans="1:26" x14ac:dyDescent="0.25">
      <c r="B104" t="s">
        <v>264</v>
      </c>
      <c r="C104" t="s">
        <v>120</v>
      </c>
      <c r="D104" s="31">
        <v>43300</v>
      </c>
      <c r="E104" s="32"/>
      <c r="F104" s="175"/>
      <c r="G104" s="176"/>
      <c r="S104" s="177" t="str">
        <f xml:space="preserve"> IF(COUNTA(G104)&lt;&gt;0,G104-F104,"")</f>
        <v/>
      </c>
    </row>
    <row r="105" spans="1:26" ht="13.8" thickBot="1" x14ac:dyDescent="0.3">
      <c r="B105" t="s">
        <v>263</v>
      </c>
      <c r="C105" t="s">
        <v>120</v>
      </c>
      <c r="D105" s="31">
        <v>43300</v>
      </c>
      <c r="E105" s="32"/>
      <c r="F105" s="174">
        <f xml:space="preserve"> F104</f>
        <v>0</v>
      </c>
      <c r="G105" s="176"/>
      <c r="S105" s="177" t="str">
        <f xml:space="preserve"> IF(COUNTA(G105)&lt;&gt;0,G105-F105,"")</f>
        <v/>
      </c>
      <c r="T105" s="49" t="str">
        <f xml:space="preserve"> IF(AND(S104&lt;&gt;"",S105&lt;&gt;""),S105/S104,"X")</f>
        <v>X</v>
      </c>
    </row>
    <row r="106" spans="1:26" s="129" customFormat="1" x14ac:dyDescent="0.25">
      <c r="A106" s="128" t="str">
        <f xml:space="preserve"> Descriptive!A46</f>
        <v>Seventh Layer Name</v>
      </c>
      <c r="B106" s="129" t="s">
        <v>91</v>
      </c>
      <c r="C106" s="129" t="s">
        <v>92</v>
      </c>
      <c r="D106" s="134">
        <v>43300</v>
      </c>
      <c r="E106" s="130"/>
      <c r="F106" s="135"/>
      <c r="S106" s="170" t="str">
        <f xml:space="preserve"> IF(COUNTA(G106)&lt;&gt;0,SUM(G106:R106)-F106*COUNTA(G106:R106)+S108+S112+S113,"")</f>
        <v/>
      </c>
      <c r="T106" s="132"/>
      <c r="U106" s="133" t="e">
        <f xml:space="preserve"> T109*S106</f>
        <v>#VALUE!</v>
      </c>
      <c r="V106" s="133" t="str">
        <f xml:space="preserve"> IF(T121&lt;&gt;"X",U106*T121,"")</f>
        <v/>
      </c>
      <c r="W106" s="129" t="str">
        <f>CONCATENATE(A106," &lt;12 total")</f>
        <v>Seventh Layer Name &lt;12 total</v>
      </c>
      <c r="Z106" s="178"/>
    </row>
    <row r="107" spans="1:26" x14ac:dyDescent="0.25">
      <c r="B107" t="s">
        <v>232</v>
      </c>
      <c r="C107" t="s">
        <v>88</v>
      </c>
      <c r="D107" s="31">
        <v>43300</v>
      </c>
      <c r="E107" s="32"/>
      <c r="F107" s="33">
        <v>19.2</v>
      </c>
      <c r="S107" s="171" t="str">
        <f t="shared" ref="S107:S113" si="6" xml:space="preserve"> IF(COUNTA(G107)&lt;&gt;0,G107-F107,"")</f>
        <v/>
      </c>
    </row>
    <row r="108" spans="1:26" x14ac:dyDescent="0.25">
      <c r="A108" t="s">
        <v>110</v>
      </c>
      <c r="B108" t="s">
        <v>233</v>
      </c>
      <c r="C108" t="s">
        <v>88</v>
      </c>
      <c r="D108" s="31">
        <v>43300</v>
      </c>
      <c r="E108" s="32"/>
      <c r="F108" s="33">
        <v>19.2</v>
      </c>
      <c r="S108" s="171" t="str">
        <f t="shared" si="6"/>
        <v/>
      </c>
    </row>
    <row r="109" spans="1:26" x14ac:dyDescent="0.25">
      <c r="A109" s="45"/>
      <c r="B109" t="s">
        <v>234</v>
      </c>
      <c r="C109" t="s">
        <v>88</v>
      </c>
      <c r="D109" s="31">
        <v>43300</v>
      </c>
      <c r="E109" s="32"/>
      <c r="F109" s="33">
        <v>19.2</v>
      </c>
      <c r="S109" s="171" t="str">
        <f t="shared" si="6"/>
        <v/>
      </c>
      <c r="T109" s="49" t="e">
        <f xml:space="preserve"> IF(AND(S108&lt;&gt;0,S109&lt;&gt;0),S109/S108,"X")</f>
        <v>#VALUE!</v>
      </c>
    </row>
    <row r="110" spans="1:26" x14ac:dyDescent="0.25">
      <c r="A110" s="46"/>
      <c r="B110" t="s">
        <v>235</v>
      </c>
      <c r="C110" t="s">
        <v>88</v>
      </c>
      <c r="D110" s="31">
        <v>43300</v>
      </c>
      <c r="E110" s="32"/>
      <c r="F110" s="33">
        <v>19.2</v>
      </c>
      <c r="S110" s="171" t="str">
        <f t="shared" si="6"/>
        <v/>
      </c>
      <c r="T110" s="49" t="e">
        <f xml:space="preserve"> S110/S108</f>
        <v>#VALUE!</v>
      </c>
      <c r="U110" s="72" t="e">
        <f xml:space="preserve"> T110*S106</f>
        <v>#VALUE!</v>
      </c>
      <c r="V110" s="72" t="str">
        <f xml:space="preserve"> IF(T121&lt;&gt;"X",U110*T121,"")</f>
        <v/>
      </c>
      <c r="W110" t="str">
        <f>CONCATENATE(A106," &lt;2 total")</f>
        <v>Seventh Layer Name &lt;2 total</v>
      </c>
    </row>
    <row r="111" spans="1:26" x14ac:dyDescent="0.25">
      <c r="B111" t="s">
        <v>236</v>
      </c>
      <c r="C111" t="s">
        <v>88</v>
      </c>
      <c r="D111" s="31">
        <v>43300</v>
      </c>
      <c r="E111" s="32"/>
      <c r="F111" s="33">
        <v>19.2</v>
      </c>
      <c r="S111" s="171" t="str">
        <f t="shared" si="6"/>
        <v/>
      </c>
      <c r="T111" s="49" t="e">
        <f xml:space="preserve"> S111/S108</f>
        <v>#VALUE!</v>
      </c>
      <c r="U111" s="72" t="e">
        <f xml:space="preserve"> T111*S106</f>
        <v>#VALUE!</v>
      </c>
      <c r="V111" s="72" t="str">
        <f xml:space="preserve"> IF(T121&lt;&gt;"X",U111*T121,"")</f>
        <v/>
      </c>
      <c r="W111" t="str">
        <f>CONCATENATE(A106," 2-12 total")</f>
        <v>Seventh Layer Name 2-12 total</v>
      </c>
    </row>
    <row r="112" spans="1:26" x14ac:dyDescent="0.25">
      <c r="B112" t="s">
        <v>244</v>
      </c>
      <c r="C112" t="s">
        <v>215</v>
      </c>
      <c r="D112" s="31">
        <v>43300</v>
      </c>
      <c r="F112" s="33">
        <v>5.6</v>
      </c>
      <c r="S112" s="171" t="str">
        <f t="shared" si="6"/>
        <v/>
      </c>
      <c r="U112" s="72" t="e">
        <f xml:space="preserve"> S112*T109</f>
        <v>#VALUE!</v>
      </c>
      <c r="V112" s="72" t="str">
        <f xml:space="preserve"> IF(T121&lt;&gt;"X",U112*T121,"")</f>
        <v/>
      </c>
      <c r="W112" t="str">
        <f>CONCATENATE(A106," ESF whirl-pak")</f>
        <v>Seventh Layer Name ESF whirl-pak</v>
      </c>
      <c r="Z112" s="181" t="e">
        <f xml:space="preserve"> U112/U106</f>
        <v>#VALUE!</v>
      </c>
    </row>
    <row r="113" spans="1:26" x14ac:dyDescent="0.25">
      <c r="B113" t="s">
        <v>238</v>
      </c>
      <c r="C113" t="s">
        <v>215</v>
      </c>
      <c r="D113" s="31">
        <v>43300</v>
      </c>
      <c r="F113" s="33">
        <v>5.6</v>
      </c>
      <c r="G113" s="12"/>
      <c r="S113" s="171" t="str">
        <f t="shared" si="6"/>
        <v/>
      </c>
      <c r="U113" s="72" t="e">
        <f xml:space="preserve"> S113*T109</f>
        <v>#VALUE!</v>
      </c>
      <c r="V113" s="72" t="str">
        <f xml:space="preserve"> IF(T121&lt;&gt;"X",U113*T121,"")</f>
        <v/>
      </c>
      <c r="W113" t="str">
        <f>CONCATENATE(A106," &lt;12 archive whirl-pak")</f>
        <v>Seventh Layer Name &lt;12 archive whirl-pak</v>
      </c>
      <c r="Z113" s="181" t="e">
        <f xml:space="preserve"> U113/U106</f>
        <v>#VALUE!</v>
      </c>
    </row>
    <row r="114" spans="1:26" x14ac:dyDescent="0.25">
      <c r="B114" t="s">
        <v>242</v>
      </c>
      <c r="C114" t="s">
        <v>88</v>
      </c>
      <c r="D114" s="31">
        <v>43300</v>
      </c>
      <c r="E114" s="32"/>
      <c r="F114" s="33">
        <v>19.2</v>
      </c>
      <c r="S114" s="171" t="str">
        <f xml:space="preserve"> IF(COUNTA(G114)&lt;&gt;0,SUM(G114:R114)-F114*COUNTA(G114:R114),"")</f>
        <v/>
      </c>
    </row>
    <row r="115" spans="1:26" x14ac:dyDescent="0.25">
      <c r="B115" t="s">
        <v>243</v>
      </c>
      <c r="C115" t="s">
        <v>88</v>
      </c>
      <c r="D115" s="31">
        <v>43300</v>
      </c>
      <c r="E115" s="32"/>
      <c r="F115" s="33">
        <v>19.2</v>
      </c>
      <c r="S115" s="171" t="str">
        <f xml:space="preserve"> IF(COUNTA(G115)&lt;&gt;0,SUM(G115:R115)-F115*COUNTA(G115:R115),"")</f>
        <v/>
      </c>
    </row>
    <row r="116" spans="1:26" x14ac:dyDescent="0.25">
      <c r="B116" t="s">
        <v>237</v>
      </c>
      <c r="C116" t="s">
        <v>92</v>
      </c>
      <c r="D116" s="31">
        <v>43300</v>
      </c>
      <c r="E116" s="32"/>
      <c r="F116" s="30">
        <f xml:space="preserve"> F106</f>
        <v>0</v>
      </c>
      <c r="G116" s="12"/>
      <c r="S116" s="171" t="str">
        <f xml:space="preserve"> IF(COUNTA(G116)&lt;&gt;0,SUM(G116:R116)-F116*COUNTA(G116:R116),"")</f>
        <v/>
      </c>
      <c r="U116" s="72" t="e">
        <f xml:space="preserve"> T119*S116</f>
        <v>#VALUE!</v>
      </c>
      <c r="W116" t="str">
        <f>CONCATENATE(A106," &gt;12 total")</f>
        <v>Seventh Layer Name &gt;12 total</v>
      </c>
    </row>
    <row r="117" spans="1:26" x14ac:dyDescent="0.25">
      <c r="B117" t="s">
        <v>239</v>
      </c>
      <c r="C117" t="s">
        <v>88</v>
      </c>
      <c r="D117" s="31">
        <v>43300</v>
      </c>
      <c r="E117" s="32"/>
      <c r="F117" s="33">
        <v>19.2</v>
      </c>
      <c r="G117" s="12"/>
      <c r="S117" s="171" t="str">
        <f xml:space="preserve"> IF(COUNTA(G117)&lt;&gt;0,G117-F117,"")</f>
        <v/>
      </c>
    </row>
    <row r="118" spans="1:26" x14ac:dyDescent="0.25">
      <c r="B118" t="s">
        <v>240</v>
      </c>
      <c r="C118" t="s">
        <v>88</v>
      </c>
      <c r="D118" s="31">
        <v>43300</v>
      </c>
      <c r="E118" s="32"/>
      <c r="F118" s="33">
        <v>19.2</v>
      </c>
      <c r="G118" s="12"/>
      <c r="S118" s="171" t="str">
        <f xml:space="preserve"> IF(COUNTA(G118)&lt;&gt;0,SUM(G118:R118)-F118*COUNTA(G118:R118),"")</f>
        <v/>
      </c>
      <c r="U118" s="72" t="e">
        <f xml:space="preserve"> T119*S118</f>
        <v>#VALUE!</v>
      </c>
      <c r="W118" t="str">
        <f>CONCATENATE(A106," 12-80 subsample")</f>
        <v>Seventh Layer Name 12-80 subsample</v>
      </c>
    </row>
    <row r="119" spans="1:26" x14ac:dyDescent="0.25">
      <c r="B119" t="s">
        <v>241</v>
      </c>
      <c r="C119" t="s">
        <v>88</v>
      </c>
      <c r="D119" s="31">
        <v>43300</v>
      </c>
      <c r="E119" s="32"/>
      <c r="F119" s="33">
        <v>19.2</v>
      </c>
      <c r="G119" s="12"/>
      <c r="S119" s="171" t="str">
        <f xml:space="preserve"> IF(COUNTA(G119)&lt;&gt;0,SUM(G119:R119)-F119*COUNTA(G119:R119),"")</f>
        <v/>
      </c>
      <c r="T119" s="49" t="str">
        <f xml:space="preserve"> IF(AND(S118&lt;&gt;"",S119&lt;&gt;""),S119/S118,"X")</f>
        <v>X</v>
      </c>
    </row>
    <row r="120" spans="1:26" x14ac:dyDescent="0.25">
      <c r="B120" t="s">
        <v>264</v>
      </c>
      <c r="C120" t="s">
        <v>120</v>
      </c>
      <c r="D120" s="31">
        <v>43300</v>
      </c>
      <c r="E120" s="32"/>
      <c r="F120" s="175"/>
      <c r="G120" s="176"/>
      <c r="S120" s="177" t="str">
        <f t="shared" ref="S120:S129" si="7" xml:space="preserve"> IF(COUNTA(G120)&lt;&gt;0,G120-F120,"")</f>
        <v/>
      </c>
    </row>
    <row r="121" spans="1:26" ht="13.8" thickBot="1" x14ac:dyDescent="0.3">
      <c r="B121" t="s">
        <v>263</v>
      </c>
      <c r="C121" t="s">
        <v>120</v>
      </c>
      <c r="D121" s="31">
        <v>43300</v>
      </c>
      <c r="E121" s="32"/>
      <c r="F121" s="174">
        <f xml:space="preserve"> F120</f>
        <v>0</v>
      </c>
      <c r="G121" s="176"/>
      <c r="S121" s="177" t="str">
        <f t="shared" si="7"/>
        <v/>
      </c>
      <c r="T121" s="49" t="str">
        <f xml:space="preserve"> IF(AND(S120&lt;&gt;"",S121&lt;&gt;""),S121/S120,"X")</f>
        <v>X</v>
      </c>
    </row>
    <row r="122" spans="1:26" s="129" customFormat="1" x14ac:dyDescent="0.25">
      <c r="A122" s="128" t="str">
        <f xml:space="preserve"> Descriptive!A50</f>
        <v>Grab Sample Name</v>
      </c>
      <c r="B122" s="129" t="s">
        <v>232</v>
      </c>
      <c r="C122" s="129" t="s">
        <v>88</v>
      </c>
      <c r="D122" s="134">
        <v>43300</v>
      </c>
      <c r="E122" s="130"/>
      <c r="F122" s="131">
        <v>19.2</v>
      </c>
      <c r="S122" s="170" t="str">
        <f t="shared" si="7"/>
        <v/>
      </c>
      <c r="T122" s="132"/>
      <c r="U122" s="133"/>
      <c r="V122" s="133"/>
      <c r="Z122" s="178"/>
    </row>
    <row r="123" spans="1:26" x14ac:dyDescent="0.25">
      <c r="B123" t="s">
        <v>233</v>
      </c>
      <c r="C123" t="s">
        <v>88</v>
      </c>
      <c r="D123" s="31">
        <v>43300</v>
      </c>
      <c r="E123" s="32"/>
      <c r="F123" s="33">
        <v>19.2</v>
      </c>
      <c r="S123" s="171" t="str">
        <f t="shared" si="7"/>
        <v/>
      </c>
    </row>
    <row r="124" spans="1:26" x14ac:dyDescent="0.25">
      <c r="A124" t="s">
        <v>110</v>
      </c>
      <c r="B124" t="s">
        <v>234</v>
      </c>
      <c r="C124" t="s">
        <v>88</v>
      </c>
      <c r="D124" s="31">
        <v>43300</v>
      </c>
      <c r="E124" s="32"/>
      <c r="F124" s="33">
        <v>19.2</v>
      </c>
      <c r="S124" s="171" t="str">
        <f t="shared" si="7"/>
        <v/>
      </c>
      <c r="T124" s="49" t="e">
        <f xml:space="preserve"> IF(AND(S123&lt;&gt;0,S124&lt;&gt;0),S124/S123,"X")</f>
        <v>#VALUE!</v>
      </c>
    </row>
    <row r="125" spans="1:26" x14ac:dyDescent="0.25">
      <c r="A125" s="45"/>
      <c r="B125" t="s">
        <v>235</v>
      </c>
      <c r="C125" t="s">
        <v>88</v>
      </c>
      <c r="D125" s="31">
        <v>43300</v>
      </c>
      <c r="E125" s="32"/>
      <c r="F125" s="33">
        <v>19.2</v>
      </c>
      <c r="S125" s="171" t="str">
        <f t="shared" si="7"/>
        <v/>
      </c>
      <c r="T125" s="49" t="e">
        <f xml:space="preserve"> S125/S123</f>
        <v>#VALUE!</v>
      </c>
      <c r="U125" s="72" t="e">
        <f xml:space="preserve"> T125*S123</f>
        <v>#VALUE!</v>
      </c>
      <c r="V125" s="72" t="str">
        <f xml:space="preserve"> IF(T133&lt;&gt;"X",U125*T133,"")</f>
        <v/>
      </c>
      <c r="W125" t="str">
        <f xml:space="preserve"> CONCATENATE(A122, " &lt;2 total sample")</f>
        <v>Grab Sample Name &lt;2 total sample</v>
      </c>
    </row>
    <row r="126" spans="1:26" x14ac:dyDescent="0.25">
      <c r="A126" s="46"/>
      <c r="B126" t="s">
        <v>236</v>
      </c>
      <c r="C126" t="s">
        <v>88</v>
      </c>
      <c r="D126" s="31">
        <v>43300</v>
      </c>
      <c r="E126" s="32"/>
      <c r="F126" s="33">
        <v>19.2</v>
      </c>
      <c r="S126" s="171" t="str">
        <f t="shared" si="7"/>
        <v/>
      </c>
      <c r="T126" s="49" t="e">
        <f xml:space="preserve"> S126/S123</f>
        <v>#VALUE!</v>
      </c>
      <c r="U126" s="72" t="e">
        <f xml:space="preserve"> T126*S123</f>
        <v>#VALUE!</v>
      </c>
      <c r="V126" s="72" t="str">
        <f xml:space="preserve"> IF(T133&lt;&gt;"X",U126*T133,"")</f>
        <v/>
      </c>
      <c r="W126" t="str">
        <f xml:space="preserve"> CONCATENATE(A122, " 2-12 total sample")</f>
        <v>Grab Sample Name 2-12 total sample</v>
      </c>
    </row>
    <row r="127" spans="1:26" x14ac:dyDescent="0.25">
      <c r="B127" t="s">
        <v>244</v>
      </c>
      <c r="C127" t="s">
        <v>215</v>
      </c>
      <c r="D127" s="31">
        <v>43300</v>
      </c>
      <c r="F127" s="33">
        <v>5.6</v>
      </c>
      <c r="S127" s="171" t="str">
        <f t="shared" si="7"/>
        <v/>
      </c>
      <c r="U127" s="72" t="e">
        <f xml:space="preserve"> S127*T124</f>
        <v>#VALUE!</v>
      </c>
      <c r="V127" s="72" t="str">
        <f xml:space="preserve"> IF(T133&lt;&gt;"X",U127*T133,"")</f>
        <v/>
      </c>
      <c r="W127" t="str">
        <f xml:space="preserve"> CONCATENATE(A122, " &lt;12 ESF whirl-pak")</f>
        <v>Grab Sample Name &lt;12 ESF whirl-pak</v>
      </c>
      <c r="Z127" s="181"/>
    </row>
    <row r="128" spans="1:26" x14ac:dyDescent="0.25">
      <c r="B128" t="s">
        <v>238</v>
      </c>
      <c r="C128" t="s">
        <v>215</v>
      </c>
      <c r="D128" s="31">
        <v>43300</v>
      </c>
      <c r="F128" s="33">
        <v>5.6</v>
      </c>
      <c r="G128" s="12"/>
      <c r="S128" s="171" t="str">
        <f t="shared" si="7"/>
        <v/>
      </c>
      <c r="U128" s="72" t="e">
        <f xml:space="preserve"> S128*T124</f>
        <v>#VALUE!</v>
      </c>
      <c r="V128" s="72" t="str">
        <f xml:space="preserve"> IF(T133&lt;&gt;"X",U128*T133,"")</f>
        <v/>
      </c>
      <c r="W128" t="str">
        <f xml:space="preserve"> CONCATENATE(A122, " &lt;12 archive whirl-pak")</f>
        <v>Grab Sample Name &lt;12 archive whirl-pak</v>
      </c>
      <c r="Z128" s="181"/>
    </row>
    <row r="129" spans="2:23" x14ac:dyDescent="0.25">
      <c r="B129" t="s">
        <v>239</v>
      </c>
      <c r="C129" t="s">
        <v>88</v>
      </c>
      <c r="D129" s="31">
        <v>43300</v>
      </c>
      <c r="E129" s="32"/>
      <c r="F129" s="33">
        <v>19.2</v>
      </c>
      <c r="G129" s="117"/>
      <c r="S129" s="171" t="str">
        <f t="shared" si="7"/>
        <v/>
      </c>
    </row>
    <row r="130" spans="2:23" x14ac:dyDescent="0.25">
      <c r="B130" t="s">
        <v>240</v>
      </c>
      <c r="C130" t="s">
        <v>88</v>
      </c>
      <c r="D130" s="31">
        <v>43300</v>
      </c>
      <c r="E130" s="32"/>
      <c r="F130" s="33">
        <v>19.2</v>
      </c>
      <c r="G130" s="117"/>
      <c r="S130" s="171" t="str">
        <f xml:space="preserve"> IF(COUNTA(G130)&lt;&gt;0,SUM(G130:R130)-F130*COUNTA(G130:R130),"")</f>
        <v/>
      </c>
      <c r="U130" s="72" t="e">
        <f xml:space="preserve"> T131*S130</f>
        <v>#VALUE!</v>
      </c>
      <c r="W130" t="str">
        <f xml:space="preserve"> CONCATENATE(A122, " 12-80 subsample")</f>
        <v>Grab Sample Name 12-80 subsample</v>
      </c>
    </row>
    <row r="131" spans="2:23" x14ac:dyDescent="0.25">
      <c r="B131" t="s">
        <v>241</v>
      </c>
      <c r="C131" t="s">
        <v>88</v>
      </c>
      <c r="D131" s="31">
        <v>43300</v>
      </c>
      <c r="E131" s="32"/>
      <c r="F131" s="33">
        <v>19.2</v>
      </c>
      <c r="G131" s="117"/>
      <c r="S131" s="171" t="str">
        <f xml:space="preserve"> IF(COUNTA(G131)&lt;&gt;0,SUM(G131:R131)-F131*COUNTA(G131:R131),"")</f>
        <v/>
      </c>
      <c r="T131" s="49" t="str">
        <f xml:space="preserve"> IF(AND(S130&lt;&gt;"",S131&lt;&gt;""),S131/S130,"X")</f>
        <v>X</v>
      </c>
    </row>
    <row r="132" spans="2:23" x14ac:dyDescent="0.25">
      <c r="B132" t="s">
        <v>264</v>
      </c>
      <c r="C132" t="s">
        <v>120</v>
      </c>
      <c r="D132" s="31">
        <v>43300</v>
      </c>
      <c r="E132" s="32"/>
      <c r="F132" s="175"/>
      <c r="G132" s="176"/>
      <c r="S132" s="177" t="str">
        <f xml:space="preserve"> IF(COUNTA(G132)&lt;&gt;0,G132-F132,"")</f>
        <v/>
      </c>
    </row>
    <row r="133" spans="2:23" x14ac:dyDescent="0.25">
      <c r="B133" t="s">
        <v>263</v>
      </c>
      <c r="C133" t="s">
        <v>120</v>
      </c>
      <c r="D133" s="31">
        <v>43300</v>
      </c>
      <c r="E133" s="32"/>
      <c r="F133" s="174">
        <f xml:space="preserve"> F132</f>
        <v>0</v>
      </c>
      <c r="G133" s="176"/>
      <c r="S133" s="177" t="str">
        <f xml:space="preserve"> IF(COUNTA(G133)&lt;&gt;0,G133-F133,"")</f>
        <v/>
      </c>
      <c r="T133" s="49" t="str">
        <f xml:space="preserve"> IF(AND(S132&lt;&gt;"",S133&lt;&gt;""),S133/S132,"X")</f>
        <v>X</v>
      </c>
    </row>
  </sheetData>
  <phoneticPr fontId="3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71"/>
  <sheetViews>
    <sheetView topLeftCell="I1" workbookViewId="0">
      <selection activeCell="AA11" sqref="AA11"/>
    </sheetView>
  </sheetViews>
  <sheetFormatPr defaultColWidth="7.109375" defaultRowHeight="13.2" x14ac:dyDescent="0.25"/>
  <cols>
    <col min="1" max="5" width="7.109375" customWidth="1"/>
    <col min="6" max="6" width="7.109375" style="61" customWidth="1"/>
    <col min="7" max="9" width="7.109375" customWidth="1"/>
    <col min="10" max="10" width="7.109375" style="6" customWidth="1"/>
    <col min="11" max="14" width="7.109375" customWidth="1"/>
    <col min="15" max="15" width="7.109375" style="6" customWidth="1"/>
    <col min="16" max="19" width="7.109375" customWidth="1"/>
    <col min="20" max="20" width="7.109375" style="6" customWidth="1"/>
    <col min="21" max="24" width="7.109375" customWidth="1"/>
    <col min="25" max="25" width="7.109375" style="6" customWidth="1"/>
    <col min="26" max="29" width="7.109375" customWidth="1"/>
    <col min="30" max="30" width="7.109375" style="6" customWidth="1"/>
    <col min="31" max="34" width="7.109375" customWidth="1"/>
    <col min="35" max="35" width="7.109375" style="6" customWidth="1"/>
    <col min="36" max="39" width="7.109375" customWidth="1"/>
    <col min="40" max="40" width="7.109375" style="6" customWidth="1"/>
  </cols>
  <sheetData>
    <row r="1" spans="1:42" x14ac:dyDescent="0.25">
      <c r="A1" s="21" t="str">
        <f>Descriptive!B3</f>
        <v>HBM-2</v>
      </c>
      <c r="B1" s="57" t="s">
        <v>129</v>
      </c>
      <c r="F1" s="61" t="s">
        <v>138</v>
      </c>
      <c r="J1" s="6" t="s">
        <v>140</v>
      </c>
    </row>
    <row r="2" spans="1:42" x14ac:dyDescent="0.25">
      <c r="A2" s="37"/>
      <c r="B2" s="37"/>
      <c r="F2" s="61" t="s">
        <v>139</v>
      </c>
      <c r="J2" s="6" t="s">
        <v>141</v>
      </c>
    </row>
    <row r="3" spans="1:42" x14ac:dyDescent="0.25">
      <c r="B3" s="11" t="s">
        <v>353</v>
      </c>
      <c r="C3" s="159"/>
      <c r="D3" s="160"/>
      <c r="E3" s="161"/>
      <c r="J3" s="6" t="s">
        <v>142</v>
      </c>
    </row>
    <row r="4" spans="1:42" s="21" customFormat="1" x14ac:dyDescent="0.25">
      <c r="D4" s="21" t="s">
        <v>114</v>
      </c>
      <c r="F4" s="114" t="s">
        <v>143</v>
      </c>
      <c r="J4" s="115"/>
      <c r="K4" s="21" t="str">
        <f>CONCATENATE("Bottom of ",Descriptive!A25)</f>
        <v>Bottom of 0-10 cm Layer</v>
      </c>
      <c r="O4" s="115"/>
      <c r="P4" s="21" t="str">
        <f>CONCATENATE("Bottom of ",Descriptive!A30)</f>
        <v>Bottom of 10-30 cm Layer</v>
      </c>
      <c r="T4" s="115"/>
      <c r="U4" s="21" t="str">
        <f>CONCATENATE("Bottom of ",Descriptive!A34)</f>
        <v>Bottom of 30-50</v>
      </c>
      <c r="Y4" s="115"/>
      <c r="Z4" s="21" t="str">
        <f>CONCATENATE("Bottom of ",Descriptive!A38)</f>
        <v>Bottom of 50+</v>
      </c>
      <c r="AD4" s="115"/>
      <c r="AE4" s="21" t="str">
        <f>CONCATENATE("Bottom of ",Descriptive!A42)</f>
        <v>Bottom of C</v>
      </c>
      <c r="AI4" s="115"/>
      <c r="AJ4" s="21" t="str">
        <f>CONCATENATE("Bottom of ",Descriptive!A46)</f>
        <v>Bottom of Seventh Layer Name</v>
      </c>
      <c r="AN4" s="115"/>
      <c r="AO4" s="21" t="str">
        <f>CONCATENATE("Depth of Core at ",Descriptive!A50)</f>
        <v>Depth of Core at Grab Sample Name</v>
      </c>
    </row>
    <row r="5" spans="1:42" s="9" customFormat="1" x14ac:dyDescent="0.25">
      <c r="A5" s="1" t="s">
        <v>0</v>
      </c>
      <c r="B5" s="1" t="s">
        <v>1</v>
      </c>
      <c r="C5" s="2" t="s">
        <v>2</v>
      </c>
      <c r="D5" s="7" t="s">
        <v>273</v>
      </c>
      <c r="E5" s="7" t="s">
        <v>274</v>
      </c>
      <c r="F5" s="62" t="s">
        <v>277</v>
      </c>
      <c r="G5" s="7" t="s">
        <v>289</v>
      </c>
      <c r="H5" s="7" t="s">
        <v>293</v>
      </c>
      <c r="I5" s="7" t="s">
        <v>294</v>
      </c>
      <c r="J5" s="8" t="s">
        <v>296</v>
      </c>
      <c r="K5" s="7" t="s">
        <v>278</v>
      </c>
      <c r="L5" s="7" t="s">
        <v>279</v>
      </c>
      <c r="M5" s="7" t="s">
        <v>283</v>
      </c>
      <c r="N5" s="7" t="s">
        <v>284</v>
      </c>
      <c r="O5" s="8" t="s">
        <v>286</v>
      </c>
      <c r="P5" s="7" t="s">
        <v>297</v>
      </c>
      <c r="Q5" s="7" t="s">
        <v>298</v>
      </c>
      <c r="R5" s="7" t="s">
        <v>302</v>
      </c>
      <c r="S5" s="7" t="s">
        <v>303</v>
      </c>
      <c r="T5" s="8" t="s">
        <v>305</v>
      </c>
      <c r="U5" s="7" t="s">
        <v>308</v>
      </c>
      <c r="V5" s="7" t="s">
        <v>309</v>
      </c>
      <c r="W5" s="7" t="s">
        <v>313</v>
      </c>
      <c r="X5" s="7" t="s">
        <v>314</v>
      </c>
      <c r="Y5" s="8" t="s">
        <v>316</v>
      </c>
      <c r="Z5" s="7" t="s">
        <v>319</v>
      </c>
      <c r="AA5" s="7" t="s">
        <v>320</v>
      </c>
      <c r="AB5" s="7" t="s">
        <v>324</v>
      </c>
      <c r="AC5" s="7" t="s">
        <v>325</v>
      </c>
      <c r="AD5" s="8" t="s">
        <v>327</v>
      </c>
      <c r="AE5" s="7" t="s">
        <v>330</v>
      </c>
      <c r="AF5" s="7" t="s">
        <v>331</v>
      </c>
      <c r="AG5" s="7" t="s">
        <v>335</v>
      </c>
      <c r="AH5" s="7" t="s">
        <v>336</v>
      </c>
      <c r="AI5" s="8" t="s">
        <v>338</v>
      </c>
      <c r="AJ5" s="7" t="s">
        <v>341</v>
      </c>
      <c r="AK5" s="7" t="s">
        <v>342</v>
      </c>
      <c r="AL5" s="7" t="s">
        <v>346</v>
      </c>
      <c r="AM5" s="7" t="s">
        <v>347</v>
      </c>
      <c r="AN5" s="10" t="s">
        <v>349</v>
      </c>
      <c r="AO5" s="9" t="s">
        <v>352</v>
      </c>
    </row>
    <row r="6" spans="1:42" x14ac:dyDescent="0.25">
      <c r="A6" s="3">
        <v>1</v>
      </c>
      <c r="B6" s="3">
        <v>70</v>
      </c>
      <c r="C6" s="4">
        <v>70</v>
      </c>
      <c r="D6" s="5">
        <v>46</v>
      </c>
      <c r="F6" s="61">
        <v>110</v>
      </c>
      <c r="K6">
        <v>220</v>
      </c>
      <c r="P6">
        <v>414</v>
      </c>
      <c r="U6">
        <v>625</v>
      </c>
      <c r="Z6">
        <v>949</v>
      </c>
      <c r="AO6" s="117"/>
      <c r="AP6" s="60" t="s">
        <v>136</v>
      </c>
    </row>
    <row r="7" spans="1:42" x14ac:dyDescent="0.25">
      <c r="A7" s="3">
        <v>2</v>
      </c>
      <c r="B7" s="3">
        <v>210</v>
      </c>
      <c r="C7" s="4">
        <v>70</v>
      </c>
      <c r="D7" s="5">
        <v>31</v>
      </c>
      <c r="F7" s="61">
        <v>73</v>
      </c>
      <c r="K7">
        <v>133</v>
      </c>
      <c r="L7">
        <v>1</v>
      </c>
      <c r="P7">
        <v>413</v>
      </c>
      <c r="U7">
        <v>626</v>
      </c>
      <c r="Z7">
        <v>940</v>
      </c>
    </row>
    <row r="8" spans="1:42" x14ac:dyDescent="0.25">
      <c r="A8" s="3">
        <v>3</v>
      </c>
      <c r="B8" s="3">
        <v>350</v>
      </c>
      <c r="C8" s="4">
        <v>70</v>
      </c>
      <c r="D8" s="5">
        <v>44</v>
      </c>
      <c r="F8" s="61">
        <v>65</v>
      </c>
      <c r="K8">
        <v>198</v>
      </c>
      <c r="L8">
        <v>1</v>
      </c>
      <c r="P8">
        <v>395</v>
      </c>
      <c r="Q8">
        <v>1</v>
      </c>
      <c r="U8">
        <v>601</v>
      </c>
      <c r="Z8">
        <v>924</v>
      </c>
    </row>
    <row r="9" spans="1:42" x14ac:dyDescent="0.25">
      <c r="A9" s="3">
        <v>4</v>
      </c>
      <c r="B9" s="3">
        <v>490</v>
      </c>
      <c r="C9" s="4">
        <v>70</v>
      </c>
      <c r="D9" s="5">
        <v>35</v>
      </c>
      <c r="F9" s="61">
        <v>98</v>
      </c>
      <c r="K9">
        <v>238</v>
      </c>
      <c r="P9">
        <v>353</v>
      </c>
      <c r="Q9">
        <v>1</v>
      </c>
      <c r="U9">
        <v>590</v>
      </c>
      <c r="Z9">
        <v>907</v>
      </c>
    </row>
    <row r="10" spans="1:42" x14ac:dyDescent="0.25">
      <c r="A10" s="3">
        <v>5</v>
      </c>
      <c r="B10" s="3">
        <v>630</v>
      </c>
      <c r="C10" s="4">
        <v>70</v>
      </c>
      <c r="D10" s="5">
        <v>55</v>
      </c>
      <c r="F10" s="61">
        <v>105</v>
      </c>
      <c r="K10">
        <v>209</v>
      </c>
      <c r="L10">
        <v>1</v>
      </c>
      <c r="P10" s="12">
        <v>170</v>
      </c>
      <c r="Q10" s="12">
        <v>1</v>
      </c>
      <c r="R10" s="12"/>
      <c r="S10" s="12"/>
      <c r="U10" s="12">
        <v>170</v>
      </c>
      <c r="V10" s="12">
        <v>1</v>
      </c>
      <c r="W10" s="12"/>
      <c r="X10" s="12"/>
      <c r="Z10">
        <v>170</v>
      </c>
      <c r="AA10">
        <v>1</v>
      </c>
    </row>
    <row r="11" spans="1:42" x14ac:dyDescent="0.25">
      <c r="A11" s="3">
        <v>6</v>
      </c>
      <c r="B11" s="3">
        <v>70</v>
      </c>
      <c r="C11" s="4">
        <v>210</v>
      </c>
      <c r="D11" s="5">
        <v>55</v>
      </c>
      <c r="F11" s="61">
        <v>115</v>
      </c>
      <c r="K11">
        <v>249</v>
      </c>
      <c r="P11" s="12">
        <v>412</v>
      </c>
      <c r="Q11" s="12"/>
      <c r="R11" s="12"/>
      <c r="S11" s="12"/>
      <c r="U11" s="12">
        <v>625</v>
      </c>
      <c r="V11" s="12"/>
      <c r="Z11">
        <v>919</v>
      </c>
    </row>
    <row r="12" spans="1:42" x14ac:dyDescent="0.25">
      <c r="A12" s="3">
        <v>7</v>
      </c>
      <c r="B12" s="3">
        <v>210</v>
      </c>
      <c r="C12" s="4">
        <v>210</v>
      </c>
      <c r="D12" s="5">
        <v>7</v>
      </c>
      <c r="F12" s="61">
        <v>48</v>
      </c>
      <c r="K12">
        <v>94</v>
      </c>
      <c r="L12">
        <v>1</v>
      </c>
      <c r="P12" s="12">
        <v>416</v>
      </c>
      <c r="Q12" s="12"/>
      <c r="U12" s="12">
        <v>623</v>
      </c>
      <c r="V12" s="12"/>
      <c r="Z12">
        <v>938</v>
      </c>
    </row>
    <row r="13" spans="1:42" x14ac:dyDescent="0.25">
      <c r="A13" s="3">
        <v>8</v>
      </c>
      <c r="B13" s="3">
        <v>350</v>
      </c>
      <c r="C13" s="4">
        <v>210</v>
      </c>
      <c r="D13" s="5">
        <v>39</v>
      </c>
      <c r="F13" s="61">
        <v>74</v>
      </c>
      <c r="K13">
        <v>134</v>
      </c>
      <c r="L13">
        <v>1</v>
      </c>
      <c r="P13" s="12">
        <v>409</v>
      </c>
      <c r="Q13" s="12"/>
      <c r="U13" s="12">
        <v>614</v>
      </c>
      <c r="V13" s="12"/>
      <c r="Z13">
        <v>918</v>
      </c>
    </row>
    <row r="14" spans="1:42" x14ac:dyDescent="0.25">
      <c r="A14" s="3">
        <v>9</v>
      </c>
      <c r="B14" s="3">
        <v>490</v>
      </c>
      <c r="C14" s="4">
        <v>210</v>
      </c>
      <c r="D14" s="5">
        <v>62</v>
      </c>
      <c r="F14" s="61">
        <v>118</v>
      </c>
      <c r="K14">
        <v>256</v>
      </c>
      <c r="P14" s="12">
        <v>406</v>
      </c>
      <c r="U14" s="12">
        <v>602</v>
      </c>
      <c r="V14" s="12"/>
      <c r="Z14">
        <v>878</v>
      </c>
    </row>
    <row r="15" spans="1:42" x14ac:dyDescent="0.25">
      <c r="A15" s="3">
        <v>10</v>
      </c>
      <c r="B15" s="3">
        <v>630</v>
      </c>
      <c r="C15" s="4">
        <v>210</v>
      </c>
      <c r="D15" s="5">
        <v>64</v>
      </c>
      <c r="F15" s="61">
        <v>95</v>
      </c>
      <c r="K15">
        <v>237</v>
      </c>
      <c r="P15" s="12">
        <v>386</v>
      </c>
      <c r="U15" s="12">
        <v>410</v>
      </c>
      <c r="V15" s="12">
        <v>1</v>
      </c>
      <c r="Z15">
        <v>864</v>
      </c>
    </row>
    <row r="16" spans="1:42" x14ac:dyDescent="0.25">
      <c r="A16" s="3">
        <v>11</v>
      </c>
      <c r="B16" s="3">
        <v>70</v>
      </c>
      <c r="C16" s="4">
        <v>350</v>
      </c>
      <c r="D16" s="5">
        <v>49</v>
      </c>
      <c r="F16" s="61">
        <v>95</v>
      </c>
      <c r="K16">
        <v>245</v>
      </c>
      <c r="P16" s="12">
        <v>398</v>
      </c>
      <c r="Q16" s="12"/>
      <c r="U16" s="12">
        <v>626</v>
      </c>
      <c r="Z16">
        <v>913</v>
      </c>
    </row>
    <row r="17" spans="1:40" x14ac:dyDescent="0.25">
      <c r="A17" s="3">
        <v>12</v>
      </c>
      <c r="B17" s="3">
        <v>210</v>
      </c>
      <c r="C17" s="4">
        <v>350</v>
      </c>
      <c r="D17" s="5">
        <v>53</v>
      </c>
      <c r="F17" s="61">
        <v>108</v>
      </c>
      <c r="K17">
        <v>242</v>
      </c>
      <c r="P17" s="12">
        <v>408</v>
      </c>
      <c r="Q17" s="12"/>
      <c r="U17" s="12">
        <v>621</v>
      </c>
      <c r="Z17">
        <v>941</v>
      </c>
    </row>
    <row r="18" spans="1:40" x14ac:dyDescent="0.25">
      <c r="A18" s="3">
        <v>13</v>
      </c>
      <c r="B18" s="3">
        <v>350</v>
      </c>
      <c r="C18" s="4">
        <v>350</v>
      </c>
      <c r="D18" s="5">
        <v>53</v>
      </c>
      <c r="F18" s="61">
        <v>85</v>
      </c>
      <c r="G18" s="12"/>
      <c r="K18">
        <v>178</v>
      </c>
      <c r="L18">
        <v>1</v>
      </c>
      <c r="P18" s="12">
        <v>400</v>
      </c>
      <c r="U18" s="12">
        <v>607</v>
      </c>
      <c r="Z18">
        <v>898</v>
      </c>
    </row>
    <row r="19" spans="1:40" x14ac:dyDescent="0.25">
      <c r="A19" s="3">
        <v>14</v>
      </c>
      <c r="B19" s="3">
        <v>490</v>
      </c>
      <c r="C19" s="4">
        <v>350</v>
      </c>
      <c r="D19" s="5">
        <v>59</v>
      </c>
      <c r="F19" s="61">
        <v>105</v>
      </c>
      <c r="K19">
        <v>178</v>
      </c>
      <c r="L19">
        <v>1</v>
      </c>
      <c r="P19" s="12">
        <v>389</v>
      </c>
      <c r="U19" s="12">
        <v>605</v>
      </c>
      <c r="Z19">
        <v>846</v>
      </c>
    </row>
    <row r="20" spans="1:40" x14ac:dyDescent="0.25">
      <c r="A20" s="3">
        <v>15</v>
      </c>
      <c r="B20" s="3">
        <v>630</v>
      </c>
      <c r="C20" s="4">
        <v>350</v>
      </c>
      <c r="D20" s="5">
        <v>35</v>
      </c>
      <c r="F20" s="61">
        <v>65</v>
      </c>
      <c r="K20">
        <v>104</v>
      </c>
      <c r="L20">
        <v>1</v>
      </c>
      <c r="P20" s="12">
        <v>373</v>
      </c>
      <c r="U20" s="12">
        <v>578</v>
      </c>
      <c r="V20" s="12"/>
      <c r="Z20">
        <v>842</v>
      </c>
    </row>
    <row r="21" spans="1:40" x14ac:dyDescent="0.25">
      <c r="A21" s="3">
        <v>16</v>
      </c>
      <c r="B21" s="3">
        <v>70</v>
      </c>
      <c r="C21" s="4">
        <v>490</v>
      </c>
      <c r="D21" s="5">
        <v>54</v>
      </c>
      <c r="F21" s="61">
        <v>90</v>
      </c>
      <c r="K21">
        <v>195</v>
      </c>
      <c r="P21" s="12">
        <v>391</v>
      </c>
      <c r="Q21" s="12"/>
      <c r="U21" s="12">
        <v>606</v>
      </c>
      <c r="Z21">
        <v>911</v>
      </c>
    </row>
    <row r="22" spans="1:40" x14ac:dyDescent="0.25">
      <c r="A22" s="3">
        <v>17</v>
      </c>
      <c r="B22" s="3">
        <v>210</v>
      </c>
      <c r="C22" s="4">
        <v>490</v>
      </c>
      <c r="D22" s="5">
        <v>64</v>
      </c>
      <c r="F22" s="61">
        <v>100</v>
      </c>
      <c r="K22">
        <v>242</v>
      </c>
      <c r="P22" s="12">
        <v>408</v>
      </c>
      <c r="Q22" s="12"/>
      <c r="U22" s="12">
        <v>606</v>
      </c>
      <c r="Z22">
        <v>919</v>
      </c>
    </row>
    <row r="23" spans="1:40" x14ac:dyDescent="0.25">
      <c r="A23" s="3">
        <v>18</v>
      </c>
      <c r="B23" s="3">
        <v>350</v>
      </c>
      <c r="C23" s="4">
        <v>490</v>
      </c>
      <c r="D23" s="5">
        <v>59</v>
      </c>
      <c r="F23" s="61">
        <v>97</v>
      </c>
      <c r="K23">
        <v>210</v>
      </c>
      <c r="P23" s="12">
        <v>397</v>
      </c>
      <c r="Q23" s="12"/>
      <c r="U23" s="12">
        <v>608</v>
      </c>
      <c r="V23" s="12"/>
      <c r="Z23">
        <v>834</v>
      </c>
    </row>
    <row r="24" spans="1:40" x14ac:dyDescent="0.25">
      <c r="A24" s="3">
        <v>19</v>
      </c>
      <c r="B24" s="3">
        <v>490</v>
      </c>
      <c r="C24" s="4">
        <v>490</v>
      </c>
      <c r="D24" s="5">
        <v>50</v>
      </c>
      <c r="F24" s="61">
        <v>95</v>
      </c>
      <c r="K24">
        <v>226</v>
      </c>
      <c r="P24" s="12">
        <v>376</v>
      </c>
      <c r="U24" s="12">
        <v>611</v>
      </c>
      <c r="Z24">
        <v>828</v>
      </c>
    </row>
    <row r="25" spans="1:40" x14ac:dyDescent="0.25">
      <c r="A25" s="3">
        <v>20</v>
      </c>
      <c r="B25" s="3">
        <v>630</v>
      </c>
      <c r="C25" s="4">
        <v>490</v>
      </c>
      <c r="D25" s="5">
        <v>44</v>
      </c>
      <c r="F25" s="61">
        <v>64</v>
      </c>
      <c r="K25">
        <v>106</v>
      </c>
      <c r="L25">
        <v>1</v>
      </c>
      <c r="P25" s="12">
        <v>370</v>
      </c>
      <c r="U25" s="12">
        <v>585</v>
      </c>
      <c r="Z25">
        <v>833</v>
      </c>
    </row>
    <row r="26" spans="1:40" x14ac:dyDescent="0.25">
      <c r="A26" s="3">
        <v>21</v>
      </c>
      <c r="B26" s="3">
        <v>70</v>
      </c>
      <c r="C26" s="4">
        <v>630</v>
      </c>
      <c r="D26" s="5">
        <v>53</v>
      </c>
      <c r="F26" s="61">
        <v>89</v>
      </c>
      <c r="K26">
        <v>205</v>
      </c>
      <c r="P26" s="12">
        <v>388</v>
      </c>
      <c r="Q26" s="12"/>
      <c r="U26" s="12">
        <v>605</v>
      </c>
      <c r="V26" s="12"/>
      <c r="Z26">
        <v>853</v>
      </c>
    </row>
    <row r="27" spans="1:40" x14ac:dyDescent="0.25">
      <c r="A27" s="3">
        <v>22</v>
      </c>
      <c r="B27" s="3">
        <v>210</v>
      </c>
      <c r="C27" s="4">
        <v>630</v>
      </c>
      <c r="D27" s="5">
        <v>62</v>
      </c>
      <c r="F27" s="61">
        <v>110</v>
      </c>
      <c r="K27">
        <v>209</v>
      </c>
      <c r="P27" s="12">
        <v>394</v>
      </c>
      <c r="Q27" s="12"/>
      <c r="U27" s="12">
        <v>576</v>
      </c>
      <c r="V27">
        <v>1</v>
      </c>
      <c r="Z27">
        <v>857</v>
      </c>
    </row>
    <row r="28" spans="1:40" x14ac:dyDescent="0.25">
      <c r="A28" s="3">
        <v>23</v>
      </c>
      <c r="B28" s="3">
        <v>350</v>
      </c>
      <c r="C28" s="4">
        <v>630</v>
      </c>
      <c r="D28" s="5">
        <v>44</v>
      </c>
      <c r="F28" s="61">
        <v>98</v>
      </c>
      <c r="K28">
        <v>186</v>
      </c>
      <c r="P28" s="12">
        <v>377</v>
      </c>
      <c r="U28" s="12">
        <v>573</v>
      </c>
      <c r="Z28">
        <v>822</v>
      </c>
    </row>
    <row r="29" spans="1:40" x14ac:dyDescent="0.25">
      <c r="A29" s="3">
        <v>24</v>
      </c>
      <c r="B29" s="3">
        <v>490</v>
      </c>
      <c r="C29" s="4">
        <v>630</v>
      </c>
      <c r="D29" s="5">
        <v>65</v>
      </c>
      <c r="F29" s="61">
        <v>82</v>
      </c>
      <c r="K29">
        <v>170</v>
      </c>
      <c r="P29" s="12">
        <v>373</v>
      </c>
      <c r="U29" s="12">
        <v>564</v>
      </c>
      <c r="V29">
        <v>1</v>
      </c>
      <c r="Z29">
        <v>803</v>
      </c>
    </row>
    <row r="30" spans="1:40" x14ac:dyDescent="0.25">
      <c r="A30" s="3">
        <v>25</v>
      </c>
      <c r="B30" s="3">
        <v>630</v>
      </c>
      <c r="C30" s="4">
        <v>630</v>
      </c>
      <c r="D30" s="5">
        <v>40</v>
      </c>
      <c r="F30" s="61">
        <v>74</v>
      </c>
      <c r="K30">
        <v>135</v>
      </c>
      <c r="L30">
        <v>1</v>
      </c>
      <c r="P30" s="12">
        <v>359</v>
      </c>
      <c r="U30" s="12">
        <v>523</v>
      </c>
      <c r="V30">
        <v>1</v>
      </c>
      <c r="Z30">
        <v>523</v>
      </c>
      <c r="AA30">
        <v>1</v>
      </c>
    </row>
    <row r="31" spans="1:40" s="14" customFormat="1" ht="6" customHeight="1" x14ac:dyDescent="0.25">
      <c r="F31" s="63"/>
      <c r="J31" s="15"/>
      <c r="O31" s="15"/>
      <c r="T31" s="15"/>
      <c r="Y31" s="15"/>
      <c r="AD31" s="15"/>
      <c r="AI31" s="15"/>
      <c r="AN31" s="15"/>
    </row>
    <row r="32" spans="1:40" x14ac:dyDescent="0.25">
      <c r="C32" s="11"/>
      <c r="D32" s="13"/>
      <c r="F32" s="64"/>
      <c r="K32" s="13"/>
    </row>
    <row r="33" spans="3:36" x14ac:dyDescent="0.25">
      <c r="C33" s="11" t="s">
        <v>3</v>
      </c>
      <c r="D33" s="24">
        <f>IF(COUNTIF(E6:E30,"=1")&lt;&gt;25,SUMIF(E6:E30,"&lt;&gt;1",D6:D30)/COUNTIF(E6:E30,"&lt;&gt;1"),AVERAGE(D6:D30))</f>
        <v>48.88</v>
      </c>
      <c r="E33" s="24"/>
      <c r="F33" s="88">
        <f>IF(COUNTIF(G6:G30,"=1")&lt;&gt;25,SUMIF(G6:G30,"&lt;&gt;1",F6:F30)/COUNTIF(G6:G30,"&lt;&gt;1"),SUMIF(B6:B30,"&lt;&gt;1",F6:F30)/COUNTIF(B6:B30,"&lt;&gt;1"))</f>
        <v>90.32</v>
      </c>
      <c r="G33" s="24"/>
      <c r="H33" s="24"/>
      <c r="I33" s="24"/>
      <c r="J33" s="87"/>
      <c r="K33" s="24">
        <f>IF(COUNTIF(L6:L30,"=1")&lt;&gt;25,SUMIF(L6:L30,"&lt;&gt;1",K6:K30)/COUNTIF(L6:L30,"&lt;&gt;1"),SUMIF(G6:G30,"&lt;&gt;1",K6:K30)/COUNTIF(G6:G30,"&lt;&gt;1"))</f>
        <v>222</v>
      </c>
      <c r="L33" s="24"/>
      <c r="M33" s="24"/>
      <c r="N33" s="24"/>
      <c r="O33" s="87"/>
      <c r="P33" s="24">
        <f>IF(COUNTIF(Q6:Q30,"=1")&lt;&gt;25,SUMIF(Q6:Q30,"&lt;&gt;1",P6:P30)/COUNTIF(Q6:Q30,"&lt;&gt;1"),SUMIF(L6:L30,"&lt;&gt;1",P6:P30)/COUNTIF(L6:L30,"&lt;&gt;1"))</f>
        <v>393.5</v>
      </c>
      <c r="Q33" s="24"/>
      <c r="R33" s="24"/>
      <c r="S33" s="24"/>
      <c r="T33" s="87"/>
      <c r="U33" s="24">
        <f>IF(COUNTIF(V6:V30,"=1")&lt;&gt;25,SUMIF(V6:V30,"&lt;&gt;1",U6:U30)/COUNTIF(V6:V30,"&lt;&gt;1"),SUMIF(Q6:Q30,"&lt;&gt;1",U6:U30)/COUNTIF(Q6:Q30,"&lt;&gt;1"))</f>
        <v>606.85</v>
      </c>
      <c r="V33" s="24"/>
      <c r="W33" s="24"/>
      <c r="X33" s="24"/>
      <c r="Y33" s="87"/>
      <c r="Z33" s="24">
        <f>IF(COUNTIF(AA6:AA30,"=1")&lt;&gt;25,SUMIF(AA6:AA30,"&lt;&gt;1",Z6:Z30)/COUNTIF(AA6:AA30,"&lt;&gt;1"),SUMIF(V6:V30,"&lt;&gt;1",Z6:Z30)/COUNTIF(V6:V30,"&lt;&gt;1"))</f>
        <v>884.21739130434787</v>
      </c>
      <c r="AA33" s="24"/>
      <c r="AB33" s="24"/>
      <c r="AC33" s="24"/>
      <c r="AD33" s="87"/>
      <c r="AE33" s="24">
        <f>IF(COUNTIF(AF6:AF30,"=1")&lt;&gt;25,SUMIF(AF6:AF30,"&lt;&gt;1",AE6:AE30)/COUNTIF(AF6:AF30,"&lt;&gt;1"),SUMIF(AA6:AA30,"&lt;&gt;1",AE6:AE30)/COUNTIF(AA6:AA30,"&lt;&gt;1"))</f>
        <v>0</v>
      </c>
      <c r="AF33" s="24"/>
      <c r="AG33" s="24"/>
      <c r="AH33" s="24"/>
      <c r="AI33" s="87"/>
      <c r="AJ33" s="24">
        <f>IF(COUNTIF(AK6:AK30,"=1")&lt;&gt;25,SUMIF(AK6:AK30,"&lt;&gt;1",AJ6:AJ30)/COUNTIF(AK6:AK30,"&lt;&gt;1"),SUMIF(AF6:AF30,"&lt;&gt;1",AJ6:AJ30)/COUNTIF(AF6:AF30,"&lt;&gt;1"))</f>
        <v>0</v>
      </c>
    </row>
    <row r="34" spans="3:36" x14ac:dyDescent="0.25">
      <c r="C34" s="11" t="s">
        <v>150</v>
      </c>
    </row>
    <row r="35" spans="3:36" x14ac:dyDescent="0.25">
      <c r="C35" s="11" t="s">
        <v>151</v>
      </c>
    </row>
    <row r="36" spans="3:36" x14ac:dyDescent="0.25">
      <c r="C36" s="11" t="s">
        <v>152</v>
      </c>
    </row>
    <row r="56" spans="27:28" x14ac:dyDescent="0.25">
      <c r="AA56" s="12"/>
      <c r="AB56" s="12"/>
    </row>
    <row r="57" spans="27:28" x14ac:dyDescent="0.25">
      <c r="AA57" s="12"/>
    </row>
    <row r="58" spans="27:28" x14ac:dyDescent="0.25">
      <c r="AA58" s="12"/>
    </row>
    <row r="59" spans="27:28" x14ac:dyDescent="0.25">
      <c r="AA59" s="12"/>
    </row>
    <row r="60" spans="27:28" x14ac:dyDescent="0.25">
      <c r="AA60" s="12"/>
    </row>
    <row r="61" spans="27:28" x14ac:dyDescent="0.25">
      <c r="AA61" s="12"/>
    </row>
    <row r="62" spans="27:28" x14ac:dyDescent="0.25">
      <c r="AA62" s="12"/>
    </row>
    <row r="63" spans="27:28" x14ac:dyDescent="0.25">
      <c r="AA63" s="12"/>
    </row>
    <row r="64" spans="27:28" x14ac:dyDescent="0.25">
      <c r="AA64" s="12"/>
    </row>
    <row r="65" spans="27:27" x14ac:dyDescent="0.25">
      <c r="AA65" s="12"/>
    </row>
    <row r="66" spans="27:27" x14ac:dyDescent="0.25">
      <c r="AA66" s="12"/>
    </row>
    <row r="67" spans="27:27" x14ac:dyDescent="0.25">
      <c r="AA67" s="12"/>
    </row>
    <row r="68" spans="27:27" x14ac:dyDescent="0.25">
      <c r="AA68" s="12"/>
    </row>
    <row r="69" spans="27:27" x14ac:dyDescent="0.25">
      <c r="AA69" s="12"/>
    </row>
    <row r="70" spans="27:27" x14ac:dyDescent="0.25">
      <c r="AA70" s="12"/>
    </row>
    <row r="71" spans="27:27" x14ac:dyDescent="0.25">
      <c r="AA71" s="12"/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H57"/>
  <sheetViews>
    <sheetView workbookViewId="0">
      <selection activeCell="A2" sqref="A2"/>
    </sheetView>
  </sheetViews>
  <sheetFormatPr defaultColWidth="7.109375" defaultRowHeight="13.2" x14ac:dyDescent="0.25"/>
  <cols>
    <col min="1" max="1" width="10" customWidth="1"/>
    <col min="2" max="26" width="7.109375" customWidth="1"/>
    <col min="27" max="27" width="7.109375" style="6" customWidth="1"/>
    <col min="28" max="37" width="7.109375" customWidth="1"/>
    <col min="38" max="38" width="7.109375" style="6" customWidth="1"/>
    <col min="39" max="48" width="7.109375" customWidth="1"/>
    <col min="49" max="49" width="7.109375" style="6" customWidth="1"/>
    <col min="50" max="59" width="7.109375" customWidth="1"/>
    <col min="60" max="60" width="7.109375" style="6" customWidth="1"/>
    <col min="61" max="70" width="7.109375" customWidth="1"/>
    <col min="71" max="71" width="7.109375" style="6" customWidth="1"/>
    <col min="72" max="81" width="7.109375" customWidth="1"/>
    <col min="82" max="82" width="7.109375" style="6" customWidth="1"/>
  </cols>
  <sheetData>
    <row r="1" spans="1:82" x14ac:dyDescent="0.25">
      <c r="A1" s="21" t="s">
        <v>178</v>
      </c>
      <c r="B1" s="21"/>
      <c r="Q1" s="61" t="s">
        <v>211</v>
      </c>
      <c r="AB1" t="s">
        <v>146</v>
      </c>
    </row>
    <row r="2" spans="1:82" x14ac:dyDescent="0.25">
      <c r="C2" t="s">
        <v>4</v>
      </c>
      <c r="Q2" s="61" t="s">
        <v>212</v>
      </c>
      <c r="AB2" t="s">
        <v>145</v>
      </c>
    </row>
    <row r="3" spans="1:82" x14ac:dyDescent="0.25">
      <c r="C3" t="s">
        <v>179</v>
      </c>
      <c r="Q3" s="61"/>
      <c r="AB3" t="s">
        <v>177</v>
      </c>
    </row>
    <row r="4" spans="1:82" x14ac:dyDescent="0.25">
      <c r="C4" t="s">
        <v>180</v>
      </c>
      <c r="Q4" s="61"/>
      <c r="AB4" t="s">
        <v>147</v>
      </c>
    </row>
    <row r="5" spans="1:82" s="9" customFormat="1" x14ac:dyDescent="0.25">
      <c r="A5" s="1" t="s">
        <v>0</v>
      </c>
      <c r="B5" s="9" t="s">
        <v>1</v>
      </c>
      <c r="C5" s="10" t="s">
        <v>2</v>
      </c>
      <c r="D5" s="7" t="s">
        <v>273</v>
      </c>
      <c r="E5" s="7" t="s">
        <v>274</v>
      </c>
      <c r="F5" s="7" t="s">
        <v>275</v>
      </c>
      <c r="G5" s="7" t="s">
        <v>276</v>
      </c>
      <c r="H5" s="62" t="s">
        <v>277</v>
      </c>
      <c r="I5" s="7" t="s">
        <v>289</v>
      </c>
      <c r="J5" s="7" t="s">
        <v>290</v>
      </c>
      <c r="K5" s="7" t="s">
        <v>291</v>
      </c>
      <c r="L5" s="7" t="s">
        <v>292</v>
      </c>
      <c r="M5" s="7" t="s">
        <v>293</v>
      </c>
      <c r="N5" s="7" t="s">
        <v>294</v>
      </c>
      <c r="O5" s="7" t="s">
        <v>295</v>
      </c>
      <c r="P5" s="7" t="s">
        <v>296</v>
      </c>
      <c r="Q5" s="62" t="s">
        <v>278</v>
      </c>
      <c r="R5" s="7" t="s">
        <v>279</v>
      </c>
      <c r="S5" s="7" t="s">
        <v>280</v>
      </c>
      <c r="T5" s="7" t="s">
        <v>281</v>
      </c>
      <c r="U5" s="7" t="s">
        <v>282</v>
      </c>
      <c r="V5" s="7" t="s">
        <v>283</v>
      </c>
      <c r="W5" s="7" t="s">
        <v>284</v>
      </c>
      <c r="X5" s="7" t="s">
        <v>285</v>
      </c>
      <c r="Y5" s="7" t="s">
        <v>286</v>
      </c>
      <c r="Z5" s="7" t="s">
        <v>287</v>
      </c>
      <c r="AA5" s="8" t="s">
        <v>288</v>
      </c>
      <c r="AB5" s="7" t="s">
        <v>297</v>
      </c>
      <c r="AC5" s="7" t="s">
        <v>298</v>
      </c>
      <c r="AD5" s="7" t="s">
        <v>299</v>
      </c>
      <c r="AE5" s="7" t="s">
        <v>300</v>
      </c>
      <c r="AF5" s="7" t="s">
        <v>301</v>
      </c>
      <c r="AG5" s="7" t="s">
        <v>302</v>
      </c>
      <c r="AH5" s="7" t="s">
        <v>303</v>
      </c>
      <c r="AI5" s="7" t="s">
        <v>304</v>
      </c>
      <c r="AJ5" s="7" t="s">
        <v>305</v>
      </c>
      <c r="AK5" s="7" t="s">
        <v>306</v>
      </c>
      <c r="AL5" s="8" t="s">
        <v>307</v>
      </c>
      <c r="AM5" s="7" t="s">
        <v>308</v>
      </c>
      <c r="AN5" s="7" t="s">
        <v>309</v>
      </c>
      <c r="AO5" s="7" t="s">
        <v>310</v>
      </c>
      <c r="AP5" s="7" t="s">
        <v>311</v>
      </c>
      <c r="AQ5" s="7" t="s">
        <v>312</v>
      </c>
      <c r="AR5" s="7" t="s">
        <v>313</v>
      </c>
      <c r="AS5" s="7" t="s">
        <v>314</v>
      </c>
      <c r="AT5" s="7" t="s">
        <v>315</v>
      </c>
      <c r="AU5" s="7" t="s">
        <v>316</v>
      </c>
      <c r="AV5" s="7" t="s">
        <v>317</v>
      </c>
      <c r="AW5" s="8" t="s">
        <v>318</v>
      </c>
      <c r="AX5" s="7" t="s">
        <v>319</v>
      </c>
      <c r="AY5" s="7" t="s">
        <v>320</v>
      </c>
      <c r="AZ5" s="7" t="s">
        <v>321</v>
      </c>
      <c r="BA5" s="7" t="s">
        <v>322</v>
      </c>
      <c r="BB5" s="7" t="s">
        <v>323</v>
      </c>
      <c r="BC5" s="7" t="s">
        <v>324</v>
      </c>
      <c r="BD5" s="7" t="s">
        <v>325</v>
      </c>
      <c r="BE5" s="7" t="s">
        <v>326</v>
      </c>
      <c r="BF5" s="7" t="s">
        <v>327</v>
      </c>
      <c r="BG5" s="7" t="s">
        <v>328</v>
      </c>
      <c r="BH5" s="8" t="s">
        <v>329</v>
      </c>
      <c r="BI5" s="7" t="s">
        <v>330</v>
      </c>
      <c r="BJ5" s="7" t="s">
        <v>331</v>
      </c>
      <c r="BK5" s="7" t="s">
        <v>332</v>
      </c>
      <c r="BL5" s="7" t="s">
        <v>333</v>
      </c>
      <c r="BM5" s="7" t="s">
        <v>334</v>
      </c>
      <c r="BN5" s="7" t="s">
        <v>335</v>
      </c>
      <c r="BO5" s="7" t="s">
        <v>336</v>
      </c>
      <c r="BP5" s="7" t="s">
        <v>337</v>
      </c>
      <c r="BQ5" s="7" t="s">
        <v>338</v>
      </c>
      <c r="BR5" s="7" t="s">
        <v>339</v>
      </c>
      <c r="BS5" s="8" t="s">
        <v>340</v>
      </c>
      <c r="BT5" s="7" t="s">
        <v>341</v>
      </c>
      <c r="BU5" s="7" t="s">
        <v>342</v>
      </c>
      <c r="BV5" s="7" t="s">
        <v>343</v>
      </c>
      <c r="BW5" s="7" t="s">
        <v>344</v>
      </c>
      <c r="BX5" s="7" t="s">
        <v>345</v>
      </c>
      <c r="BY5" s="7" t="s">
        <v>346</v>
      </c>
      <c r="BZ5" s="7" t="s">
        <v>347</v>
      </c>
      <c r="CA5" s="7" t="s">
        <v>348</v>
      </c>
      <c r="CB5" s="9" t="s">
        <v>349</v>
      </c>
      <c r="CC5" s="9" t="s">
        <v>350</v>
      </c>
      <c r="CD5" s="10" t="s">
        <v>351</v>
      </c>
    </row>
    <row r="6" spans="1:82" x14ac:dyDescent="0.25">
      <c r="A6" s="3">
        <v>1</v>
      </c>
      <c r="B6" s="3">
        <v>70</v>
      </c>
      <c r="C6" s="4">
        <v>70</v>
      </c>
      <c r="D6">
        <f>Depths!D6</f>
        <v>46</v>
      </c>
      <c r="E6" t="str">
        <f>IF(Depths!E6&lt;&gt;"",Depths!E6,"")</f>
        <v/>
      </c>
      <c r="F6" s="37" t="str">
        <f>IF(E6=1,D6-D$34,"")</f>
        <v/>
      </c>
      <c r="G6">
        <v>0</v>
      </c>
      <c r="H6" s="61">
        <f>MAX(Depths!F6,DepthCalc!D6)</f>
        <v>110</v>
      </c>
      <c r="I6" t="str">
        <f>IF(Depths!G6&lt;&gt;"",Depths!G6,"")</f>
        <v/>
      </c>
      <c r="J6">
        <f t="shared" ref="J6:J30" si="0">MAX(IF(N6&lt;&gt;"",MAX(H$34-N6,0),IF(I6&lt;&gt;"",H$34-MAX(H6,D$34),0)),0)</f>
        <v>0</v>
      </c>
      <c r="K6">
        <f t="shared" ref="K6:K30" si="1" xml:space="preserve"> IF(AND(I6=1,ABS(H6-D6)&lt;20),G6,G6+1)</f>
        <v>1</v>
      </c>
      <c r="L6">
        <f t="shared" ref="L6:L30" si="2">IF(AND(K6&lt;&gt;G6,F6&lt;&gt;""),F6,0)</f>
        <v>0</v>
      </c>
      <c r="M6" t="str">
        <f xml:space="preserve"> IF(Depths!N6&lt;&gt;"",Depths!M6,"")</f>
        <v/>
      </c>
      <c r="N6" t="str">
        <f xml:space="preserve"> IF(M6&lt;&gt;"",IF(Depths!I6&lt;&gt;"",Depths!I6,DepthCalc!H$34),"")</f>
        <v/>
      </c>
      <c r="O6" t="str">
        <f xml:space="preserve"> IF(N6&lt;&gt;"",MAX(MIN(N6-M6,H$34)-MAX(H6,D34),0),"")</f>
        <v/>
      </c>
      <c r="P6" s="37" t="str">
        <f xml:space="preserve"> IF(Depths!J6 &lt;&gt;"",Depths!J6,"")</f>
        <v/>
      </c>
      <c r="Q6" s="61">
        <f>MAX(Depths!K6,DepthCalc!H6)</f>
        <v>220</v>
      </c>
      <c r="R6" t="str">
        <f>IF(Depths!L6&lt;&gt;"",Depths!L6,"")</f>
        <v/>
      </c>
      <c r="S6">
        <f t="shared" ref="S6:S30" si="3">MAX(IF(W6&lt;&gt;"",MAX(Q$34-W6,0),IF(R6&lt;&gt;"",Q$34-MAX(Q6,H$34),0)),0)</f>
        <v>0</v>
      </c>
      <c r="T6">
        <f t="shared" ref="T6:T30" si="4" xml:space="preserve"> IF(AND(R6=1,ABS(Q6-H6)&lt;20),K6,K6+1)</f>
        <v>2</v>
      </c>
      <c r="U6">
        <f t="shared" ref="U6:U30" si="5">IF(AND(T6&lt;&gt;K6,J6&lt;&gt;""),SUM(J6,IF(G6=K6,F6,0)),0)</f>
        <v>0</v>
      </c>
      <c r="V6" t="str">
        <f xml:space="preserve"> IF(Depths!M6&lt;&gt;"",MAX(Depths!M6,M6),"")</f>
        <v/>
      </c>
      <c r="W6" t="str">
        <f xml:space="preserve"> IF(V6&lt;&gt;"",IF(Depths!N6&lt;&gt;"",Depths!N6,DepthCalc!Q$34),"")</f>
        <v/>
      </c>
      <c r="X6" t="str">
        <f t="shared" ref="X6:X30" si="6" xml:space="preserve"> IF(W6&lt;&gt;"",MAX(MIN(W6-V6,Q$34)-MAX(Q6,H$34),0),"")</f>
        <v/>
      </c>
      <c r="Y6" s="37" t="str">
        <f xml:space="preserve"> IF(Depths!O6 &lt;&gt;"",Depths!O6,"")</f>
        <v/>
      </c>
      <c r="Z6" s="37"/>
      <c r="AB6">
        <f>MAX(Depths!P6,DepthCalc!Q6)</f>
        <v>414</v>
      </c>
      <c r="AC6" t="str">
        <f>IF(Depths!Q6&lt;&gt;"",Depths!Q6,"")</f>
        <v/>
      </c>
      <c r="AD6">
        <f t="shared" ref="AD6:AD30" si="7">MAX(IF(AH6&lt;&gt;"",MAX(AB$34-AH6,0),IF(AC6&lt;&gt;"",AB$34-MAX(AB6,Q$34),0)),0)</f>
        <v>0</v>
      </c>
      <c r="AE6">
        <f t="shared" ref="AE6:AE30" si="8" xml:space="preserve"> IF(AND(AC6=1,ABS(AB6-Q6)&lt;20),T6,T6+1)</f>
        <v>3</v>
      </c>
      <c r="AF6">
        <f t="shared" ref="AF6:AF30" si="9">IF(AND(AE6&lt;&gt;T6,S6&lt;&gt;""),SUM(S6,IF(K6=T6,J6,0),IF(G6=T6,F5,0)),0)</f>
        <v>0</v>
      </c>
      <c r="AG6" t="str">
        <f xml:space="preserve"> IF(Depths!R6&lt;&gt;"",MAX(Depths!R6,V6),"")</f>
        <v/>
      </c>
      <c r="AH6" t="str">
        <f xml:space="preserve"> IF(AG6&lt;&gt;"",IF(Depths!S6&lt;&gt;"",Depths!S6,DepthCalc!AB$34),"")</f>
        <v/>
      </c>
      <c r="AI6" t="str">
        <f t="shared" ref="AI6:AI30" si="10" xml:space="preserve"> IF(AH6&lt;&gt;"",MAX(MIN(AH6-AG6,AB$34)-MAX(AB6,Q$34),0),"")</f>
        <v/>
      </c>
      <c r="AJ6" s="37" t="str">
        <f xml:space="preserve"> IF(Depths!T6 &lt;&gt;"",Depths!T6,"")</f>
        <v/>
      </c>
      <c r="AK6" s="37"/>
      <c r="AM6">
        <f>MAX(Depths!U6,DepthCalc!AB6)</f>
        <v>625</v>
      </c>
      <c r="AN6" t="str">
        <f>IF(Depths!V6&lt;&gt;"",Depths!V6,"")</f>
        <v/>
      </c>
      <c r="AO6">
        <f t="shared" ref="AO6:AO30" si="11">MAX(IF(AS6&lt;&gt;"",MAX(AM$34-AS6,0),IF(AN6&lt;&gt;"",AM$34-MAX(AM6,AB$34),0)),0)</f>
        <v>0</v>
      </c>
      <c r="AP6">
        <f t="shared" ref="AP6:AP30" si="12" xml:space="preserve"> IF(AND(AN6=1,ABS(AM6-AB6)&lt;20),AE6,AE6+1)</f>
        <v>4</v>
      </c>
      <c r="AQ6">
        <f t="shared" ref="AQ6:AQ30" si="13">IF(AND(AP6&lt;&gt;AE6,AD6&lt;&gt;""),SUM(AD6,IF(T6=AE6,S6,0),IF(K6=AE6,J6,0),IF(G6=AE6,F6,0)),0)</f>
        <v>0</v>
      </c>
      <c r="AR6" t="str">
        <f xml:space="preserve"> IF(Depths!W6&lt;&gt;"",MAX(Depths!W6,AG6),"")</f>
        <v/>
      </c>
      <c r="AS6" t="str">
        <f xml:space="preserve"> IF(AR6&lt;&gt;"",IF(Depths!X6&lt;&gt;"",Depths!X6,DepthCalc!AM$34),"")</f>
        <v/>
      </c>
      <c r="AT6" t="str">
        <f t="shared" ref="AT6:AT30" si="14" xml:space="preserve"> IF(AS6&lt;&gt;"",MAX(MIN(AS6-AR6,AM$34)-MAX(AM6,AB$34),0),"")</f>
        <v/>
      </c>
      <c r="AU6" s="37" t="str">
        <f xml:space="preserve"> IF(Depths!Y6 &lt;&gt;"",Depths!Y6,"")</f>
        <v/>
      </c>
      <c r="AV6" s="37"/>
      <c r="AX6">
        <f>MAX(Depths!Z6,DepthCalc!AM6)</f>
        <v>949</v>
      </c>
      <c r="AY6" t="str">
        <f>IF(Depths!AA6&lt;&gt;"",Depths!AA6,"")</f>
        <v/>
      </c>
      <c r="AZ6">
        <f t="shared" ref="AZ6:AZ30" si="15">MAX(IF(BD6&lt;&gt;"",MAX(AX$34-BD6,0),IF(AY6&lt;&gt;"",AX$34-MAX(AX6,AM$34),0)),0)</f>
        <v>0</v>
      </c>
      <c r="BA6">
        <f t="shared" ref="BA6:BA30" si="16" xml:space="preserve"> IF(AND(AY6=1,ABS(AX6-AM6)&lt;20),AP6,AP6+1)</f>
        <v>5</v>
      </c>
      <c r="BB6">
        <f t="shared" ref="BB6:BB30" si="17">IF(AND(BA6&lt;&gt;AP6,AO6&lt;&gt;""),SUM(AO6,IF(AE6=AP6,AD6,0),IF(T6=AP6,S6,0),IF(K6=AP6,J6,0),IF(G6=AP6,F6,0)),0)</f>
        <v>0</v>
      </c>
      <c r="BC6" t="str">
        <f xml:space="preserve"> IF(Depths!AB6&lt;&gt;"",MAX(Depths!AB6,AR6),"")</f>
        <v/>
      </c>
      <c r="BD6" t="str">
        <f xml:space="preserve"> IF(BC6&lt;&gt;"",IF(Depths!AC6&lt;&gt;"",Depths!AC6,DepthCalc!AX$34),"")</f>
        <v/>
      </c>
      <c r="BE6" t="str">
        <f t="shared" ref="BE6:BE30" si="18" xml:space="preserve"> IF(BD6&lt;&gt;"",MAX(MIN(BD6-BC6,AX$34)-MAX(AX6,AM$34),0),"")</f>
        <v/>
      </c>
      <c r="BF6" s="37" t="str">
        <f xml:space="preserve"> IF(Depths!AD6 &lt;&gt;"",Depths!AD6,"")</f>
        <v/>
      </c>
      <c r="BG6" s="37"/>
      <c r="BI6">
        <f>MAX(Depths!AE6,DepthCalc!AX6)</f>
        <v>949</v>
      </c>
      <c r="BJ6" t="str">
        <f>IF(Depths!AF6&lt;&gt;"",Depths!AF6,"")</f>
        <v/>
      </c>
      <c r="BK6">
        <f t="shared" ref="BK6:BK30" si="19">MAX(IF(BO6&lt;&gt;"",MAX(BI$34-BO6,0),IF(BJ6&lt;&gt;"",BI$34-MAX(BI6,AX$34),0)),0)</f>
        <v>0</v>
      </c>
      <c r="BL6">
        <f t="shared" ref="BL6:BL30" si="20" xml:space="preserve"> IF(AND(BJ6=1,ABS(BI6-AX6)&lt;20),BA6,BA6+1)</f>
        <v>6</v>
      </c>
      <c r="BM6">
        <f t="shared" ref="BM6:BM30" si="21">IF(AND(BL6&lt;&gt;BA6,AZ6&lt;&gt;""),SUM(AZ6,IF(AP6=BA6,AO6,0),IF(AE6=BA6,AD6,0),IF(T6=BA6,S6,0),IF(K6=BA6,J6,0),IF(G6=BA6,F6,0)),0)</f>
        <v>0</v>
      </c>
      <c r="BN6" t="str">
        <f xml:space="preserve"> IF(Depths!AG6&lt;&gt;"",MAX(Depths!AG6,BC6),"")</f>
        <v/>
      </c>
      <c r="BO6" t="str">
        <f xml:space="preserve"> IF(BN6&lt;&gt;"",IF(Depths!AH6&lt;&gt;"",Depths!AH6,DepthCalc!BI$34),"")</f>
        <v/>
      </c>
      <c r="BP6" t="str">
        <f t="shared" ref="BP6:BP30" si="22" xml:space="preserve"> IF(BO6&lt;&gt;"",MAX(MIN(BO6-BN6,BI$34)-MAX(BI6,AX$34),0),"")</f>
        <v/>
      </c>
      <c r="BQ6" s="37" t="str">
        <f xml:space="preserve"> IF(Depths!AI6 &lt;&gt;"",Depths!AI6,"")</f>
        <v/>
      </c>
      <c r="BT6">
        <f>MAX(BI6,Depths!AJ6)</f>
        <v>949</v>
      </c>
      <c r="BU6" t="str">
        <f>IF(Depths!AK6&lt;&gt;"",Depths!AK6,"")</f>
        <v/>
      </c>
      <c r="BV6">
        <f t="shared" ref="BV6:BV30" si="23">MAX(IF(BZ6&lt;&gt;"",MAX(BT$34-BZ6,0),IF(BU6&lt;&gt;"",BT$34-MAX(BT6,BI$34),0)),0)</f>
        <v>0</v>
      </c>
      <c r="BW6">
        <f t="shared" ref="BW6:BW30" si="24" xml:space="preserve"> IF(AND(BU6=1,ABS(BT6-BI6)&lt;20),BL6,BL6+1)</f>
        <v>7</v>
      </c>
      <c r="BX6">
        <f t="shared" ref="BX6:BX30" si="25">IF(AND(BW6&lt;&gt;BL6,BK6&lt;&gt;""),SUM(BK6,IF(BA6=BL6,AZ6,0),IF(AP6=BL6,AO6,0),IF(AE6=BL6,AD6,0),IF(T6=BL6,S6,0),IF(K6=BL6,J6,0),IF(G6=BL6,F6,0)),0)</f>
        <v>0</v>
      </c>
      <c r="BY6" t="str">
        <f xml:space="preserve"> IF(Depths!AL6&lt;&gt;"",MAX(Depths!AL6,BN6),"")</f>
        <v/>
      </c>
      <c r="BZ6" t="str">
        <f xml:space="preserve"> IF(BY6&lt;&gt;"",IF(Depths!AM6&lt;&gt;"",Depths!AM6,DepthCalc!BT$34),"")</f>
        <v/>
      </c>
      <c r="CA6" t="str">
        <f t="shared" ref="CA6:CA30" si="26" xml:space="preserve"> IF(BZ6&lt;&gt;"",MAX(MIN(BZ6-BY6,BT$34)-MAX(BT6,BI$34),0),"")</f>
        <v/>
      </c>
      <c r="CB6" s="37" t="str">
        <f xml:space="preserve"> IF(Depths!AN6 &lt;&gt;"",Depths!AN6,"")</f>
        <v/>
      </c>
      <c r="CC6" s="37"/>
    </row>
    <row r="7" spans="1:82" x14ac:dyDescent="0.25">
      <c r="A7" s="3">
        <v>2</v>
      </c>
      <c r="B7" s="3">
        <v>210</v>
      </c>
      <c r="C7" s="4">
        <v>70</v>
      </c>
      <c r="D7">
        <f>Depths!D7</f>
        <v>31</v>
      </c>
      <c r="E7" t="str">
        <f>IF(Depths!E7&lt;&gt;"",Depths!E7,"")</f>
        <v/>
      </c>
      <c r="F7" s="37" t="str">
        <f t="shared" ref="F7:F30" si="27">IF(E7=1,D7-D$34,"")</f>
        <v/>
      </c>
      <c r="G7">
        <v>0</v>
      </c>
      <c r="H7" s="61">
        <f>MAX(Depths!F7,DepthCalc!D7)</f>
        <v>73</v>
      </c>
      <c r="I7" t="str">
        <f>IF(Depths!G7&lt;&gt;"",Depths!G7,"")</f>
        <v/>
      </c>
      <c r="J7">
        <f t="shared" si="0"/>
        <v>0</v>
      </c>
      <c r="K7">
        <f t="shared" si="1"/>
        <v>1</v>
      </c>
      <c r="L7">
        <f t="shared" si="2"/>
        <v>0</v>
      </c>
      <c r="M7" t="str">
        <f xml:space="preserve"> IF(Depths!N7&lt;&gt;"",Depths!M7,"")</f>
        <v/>
      </c>
      <c r="N7" t="str">
        <f xml:space="preserve"> IF(M7&lt;&gt;"",IF(Depths!I7&lt;&gt;"",Depths!I7,DepthCalc!H$34),"")</f>
        <v/>
      </c>
      <c r="O7" t="str">
        <f xml:space="preserve"> IF(N7&lt;&gt;"",MAX(MIN(N7-M7,H$34)-MAX(H7,D35),0),"")</f>
        <v/>
      </c>
      <c r="P7" s="37" t="str">
        <f xml:space="preserve"> IF(Depths!J7 &lt;&gt;"",Depths!J7,"")</f>
        <v/>
      </c>
      <c r="Q7" s="61">
        <f>MAX(Depths!K7,DepthCalc!H7)</f>
        <v>133</v>
      </c>
      <c r="R7">
        <f>IF(Depths!L7&lt;&gt;"",Depths!L7,"")</f>
        <v>1</v>
      </c>
      <c r="S7">
        <f t="shared" si="3"/>
        <v>89</v>
      </c>
      <c r="T7">
        <f t="shared" si="4"/>
        <v>2</v>
      </c>
      <c r="U7">
        <f t="shared" si="5"/>
        <v>0</v>
      </c>
      <c r="V7" t="str">
        <f xml:space="preserve"> IF(Depths!M7&lt;&gt;"",MAX(Depths!M7,M7),"")</f>
        <v/>
      </c>
      <c r="W7" t="str">
        <f xml:space="preserve"> IF(V7&lt;&gt;"",IF(Depths!N7&lt;&gt;"",Depths!N7,DepthCalc!Q$34),"")</f>
        <v/>
      </c>
      <c r="X7" t="str">
        <f t="shared" si="6"/>
        <v/>
      </c>
      <c r="Y7" s="37" t="str">
        <f xml:space="preserve"> IF(Depths!O7 &lt;&gt;"",Depths!O7,"")</f>
        <v/>
      </c>
      <c r="Z7" s="37"/>
      <c r="AB7">
        <f>MAX(Depths!P7,DepthCalc!Q7)</f>
        <v>413</v>
      </c>
      <c r="AC7" t="str">
        <f>IF(Depths!Q7&lt;&gt;"",Depths!Q7,"")</f>
        <v/>
      </c>
      <c r="AD7">
        <f t="shared" si="7"/>
        <v>0</v>
      </c>
      <c r="AE7">
        <f t="shared" si="8"/>
        <v>3</v>
      </c>
      <c r="AF7">
        <f t="shared" si="9"/>
        <v>89</v>
      </c>
      <c r="AG7" t="str">
        <f xml:space="preserve"> IF(Depths!R7&lt;&gt;"",MAX(Depths!R7,V7),"")</f>
        <v/>
      </c>
      <c r="AH7" t="str">
        <f xml:space="preserve"> IF(AG7&lt;&gt;"",IF(Depths!S7&lt;&gt;"",Depths!S7,DepthCalc!AB$34),"")</f>
        <v/>
      </c>
      <c r="AI7" t="str">
        <f t="shared" si="10"/>
        <v/>
      </c>
      <c r="AJ7" s="37" t="str">
        <f xml:space="preserve"> IF(Depths!T7 &lt;&gt;"",Depths!T7,"")</f>
        <v/>
      </c>
      <c r="AK7" s="37"/>
      <c r="AM7">
        <f>MAX(Depths!U7,DepthCalc!AB7)</f>
        <v>626</v>
      </c>
      <c r="AN7" t="str">
        <f>IF(Depths!V7&lt;&gt;"",Depths!V7,"")</f>
        <v/>
      </c>
      <c r="AO7">
        <f t="shared" si="11"/>
        <v>0</v>
      </c>
      <c r="AP7">
        <f t="shared" si="12"/>
        <v>4</v>
      </c>
      <c r="AQ7">
        <f t="shared" si="13"/>
        <v>0</v>
      </c>
      <c r="AR7" t="str">
        <f xml:space="preserve"> IF(Depths!W7&lt;&gt;"",MAX(Depths!W7,AG7),"")</f>
        <v/>
      </c>
      <c r="AS7" t="str">
        <f xml:space="preserve"> IF(AR7&lt;&gt;"",IF(Depths!X7&lt;&gt;"",Depths!X7,DepthCalc!AM$34),"")</f>
        <v/>
      </c>
      <c r="AT7" t="str">
        <f t="shared" si="14"/>
        <v/>
      </c>
      <c r="AU7" s="37" t="str">
        <f xml:space="preserve"> IF(Depths!Y7 &lt;&gt;"",Depths!Y7,"")</f>
        <v/>
      </c>
      <c r="AV7" s="37"/>
      <c r="AX7">
        <f>MAX(Depths!Z7,DepthCalc!AM7)</f>
        <v>940</v>
      </c>
      <c r="AY7" t="str">
        <f>IF(Depths!AA7&lt;&gt;"",Depths!AA7,"")</f>
        <v/>
      </c>
      <c r="AZ7">
        <f t="shared" si="15"/>
        <v>0</v>
      </c>
      <c r="BA7">
        <f t="shared" si="16"/>
        <v>5</v>
      </c>
      <c r="BB7">
        <f t="shared" si="17"/>
        <v>0</v>
      </c>
      <c r="BC7" t="str">
        <f xml:space="preserve"> IF(Depths!AB7&lt;&gt;"",MAX(Depths!AB7,AR7),"")</f>
        <v/>
      </c>
      <c r="BD7" t="str">
        <f xml:space="preserve"> IF(BC7&lt;&gt;"",IF(Depths!AC7&lt;&gt;"",Depths!AC7,DepthCalc!AX$34),"")</f>
        <v/>
      </c>
      <c r="BE7" t="str">
        <f t="shared" si="18"/>
        <v/>
      </c>
      <c r="BF7" s="37" t="str">
        <f xml:space="preserve"> IF(Depths!AD7 &lt;&gt;"",Depths!AD7,"")</f>
        <v/>
      </c>
      <c r="BG7" s="37"/>
      <c r="BI7">
        <f>MAX(Depths!AE7,DepthCalc!AX7)</f>
        <v>940</v>
      </c>
      <c r="BJ7" t="str">
        <f>IF(Depths!AF7&lt;&gt;"",Depths!AF7,"")</f>
        <v/>
      </c>
      <c r="BK7">
        <f t="shared" si="19"/>
        <v>0</v>
      </c>
      <c r="BL7">
        <f t="shared" si="20"/>
        <v>6</v>
      </c>
      <c r="BM7">
        <f t="shared" si="21"/>
        <v>0</v>
      </c>
      <c r="BN7" t="str">
        <f xml:space="preserve"> IF(Depths!AG7&lt;&gt;"",MAX(Depths!AG7,BC7),"")</f>
        <v/>
      </c>
      <c r="BO7" t="str">
        <f xml:space="preserve"> IF(BN7&lt;&gt;"",IF(Depths!AH7&lt;&gt;"",Depths!AH7,DepthCalc!BI$34),"")</f>
        <v/>
      </c>
      <c r="BP7" t="str">
        <f t="shared" si="22"/>
        <v/>
      </c>
      <c r="BQ7" s="37" t="str">
        <f xml:space="preserve"> IF(Depths!AI7 &lt;&gt;"",Depths!AI7,"")</f>
        <v/>
      </c>
      <c r="BR7" s="37"/>
      <c r="BT7">
        <f>MAX(BI7,Depths!AJ7)</f>
        <v>940</v>
      </c>
      <c r="BU7" t="str">
        <f>IF(Depths!AK7&lt;&gt;"",Depths!AK7,"")</f>
        <v/>
      </c>
      <c r="BV7">
        <f t="shared" si="23"/>
        <v>0</v>
      </c>
      <c r="BW7">
        <f t="shared" si="24"/>
        <v>7</v>
      </c>
      <c r="BX7">
        <f t="shared" si="25"/>
        <v>0</v>
      </c>
      <c r="BY7" t="str">
        <f xml:space="preserve"> IF(Depths!AL7&lt;&gt;"",MAX(Depths!AL7,BN7),"")</f>
        <v/>
      </c>
      <c r="BZ7" t="str">
        <f xml:space="preserve"> IF(BY7&lt;&gt;"",IF(Depths!AM7&lt;&gt;"",Depths!AM7,DepthCalc!BT$34),"")</f>
        <v/>
      </c>
      <c r="CA7" t="str">
        <f t="shared" si="26"/>
        <v/>
      </c>
      <c r="CB7" s="37" t="str">
        <f xml:space="preserve"> IF(Depths!AN7 &lt;&gt;"",Depths!AN7,"")</f>
        <v/>
      </c>
      <c r="CC7" s="37"/>
    </row>
    <row r="8" spans="1:82" x14ac:dyDescent="0.25">
      <c r="A8" s="3">
        <v>3</v>
      </c>
      <c r="B8" s="3">
        <v>350</v>
      </c>
      <c r="C8" s="4">
        <v>70</v>
      </c>
      <c r="D8">
        <f>Depths!D8</f>
        <v>44</v>
      </c>
      <c r="E8" t="str">
        <f>IF(Depths!E8&lt;&gt;"",Depths!E8,"")</f>
        <v/>
      </c>
      <c r="F8" s="37" t="str">
        <f t="shared" si="27"/>
        <v/>
      </c>
      <c r="G8">
        <v>0</v>
      </c>
      <c r="H8" s="61">
        <f>MAX(Depths!F8,DepthCalc!D8)</f>
        <v>65</v>
      </c>
      <c r="I8" t="str">
        <f>IF(Depths!G8&lt;&gt;"",Depths!G8,"")</f>
        <v/>
      </c>
      <c r="J8">
        <f t="shared" si="0"/>
        <v>0</v>
      </c>
      <c r="K8">
        <f t="shared" si="1"/>
        <v>1</v>
      </c>
      <c r="L8">
        <f t="shared" si="2"/>
        <v>0</v>
      </c>
      <c r="M8" t="str">
        <f xml:space="preserve"> IF(Depths!N8&lt;&gt;"",Depths!M8,"")</f>
        <v/>
      </c>
      <c r="N8" t="str">
        <f xml:space="preserve"> IF(M8&lt;&gt;"",IF(Depths!I8&lt;&gt;"",Depths!I8,DepthCalc!H$34),"")</f>
        <v/>
      </c>
      <c r="O8" t="str">
        <f xml:space="preserve"> IF(N8&lt;&gt;"",MAX(MIN(N8-M8,H$34)-MAX(H8,#REF!),0),"")</f>
        <v/>
      </c>
      <c r="P8" s="37" t="str">
        <f xml:space="preserve"> IF(Depths!J8 &lt;&gt;"",Depths!J8,"")</f>
        <v/>
      </c>
      <c r="Q8" s="61">
        <f>MAX(Depths!K8,DepthCalc!H8)</f>
        <v>198</v>
      </c>
      <c r="R8">
        <f>IF(Depths!L8&lt;&gt;"",Depths!L8,"")</f>
        <v>1</v>
      </c>
      <c r="S8">
        <f t="shared" si="3"/>
        <v>24</v>
      </c>
      <c r="T8">
        <f t="shared" si="4"/>
        <v>2</v>
      </c>
      <c r="U8">
        <f t="shared" si="5"/>
        <v>0</v>
      </c>
      <c r="V8" t="str">
        <f xml:space="preserve"> IF(Depths!M8&lt;&gt;"",MAX(Depths!M8,M8),"")</f>
        <v/>
      </c>
      <c r="W8" t="str">
        <f xml:space="preserve"> IF(V8&lt;&gt;"",IF(Depths!N8&lt;&gt;"",Depths!N8,DepthCalc!Q$34),"")</f>
        <v/>
      </c>
      <c r="X8" t="str">
        <f t="shared" si="6"/>
        <v/>
      </c>
      <c r="Y8" s="37" t="str">
        <f xml:space="preserve"> IF(Depths!O8 &lt;&gt;"",Depths!O8,"")</f>
        <v/>
      </c>
      <c r="Z8" s="37"/>
      <c r="AB8">
        <f>MAX(Depths!P8,DepthCalc!Q8)</f>
        <v>395</v>
      </c>
      <c r="AC8">
        <f>IF(Depths!Q8&lt;&gt;"",Depths!Q8,"")</f>
        <v>1</v>
      </c>
      <c r="AD8">
        <f t="shared" si="7"/>
        <v>0</v>
      </c>
      <c r="AE8">
        <f t="shared" si="8"/>
        <v>3</v>
      </c>
      <c r="AF8">
        <f t="shared" si="9"/>
        <v>24</v>
      </c>
      <c r="AG8" t="str">
        <f xml:space="preserve"> IF(Depths!R8&lt;&gt;"",MAX(Depths!R8,V8),"")</f>
        <v/>
      </c>
      <c r="AH8" t="str">
        <f xml:space="preserve"> IF(AG8&lt;&gt;"",IF(Depths!S8&lt;&gt;"",Depths!S8,DepthCalc!AB$34),"")</f>
        <v/>
      </c>
      <c r="AI8" t="str">
        <f t="shared" si="10"/>
        <v/>
      </c>
      <c r="AJ8" s="37" t="str">
        <f xml:space="preserve"> IF(Depths!T8 &lt;&gt;"",Depths!T8,"")</f>
        <v/>
      </c>
      <c r="AK8" s="37"/>
      <c r="AM8">
        <f>MAX(Depths!U8,DepthCalc!AB8)</f>
        <v>601</v>
      </c>
      <c r="AN8" t="str">
        <f>IF(Depths!V8&lt;&gt;"",Depths!V8,"")</f>
        <v/>
      </c>
      <c r="AO8">
        <f t="shared" si="11"/>
        <v>0</v>
      </c>
      <c r="AP8">
        <f t="shared" si="12"/>
        <v>4</v>
      </c>
      <c r="AQ8">
        <f t="shared" si="13"/>
        <v>0</v>
      </c>
      <c r="AR8" t="str">
        <f xml:space="preserve"> IF(Depths!W8&lt;&gt;"",MAX(Depths!W8,AG8),"")</f>
        <v/>
      </c>
      <c r="AS8" t="str">
        <f xml:space="preserve"> IF(AR8&lt;&gt;"",IF(Depths!X8&lt;&gt;"",Depths!X8,DepthCalc!AM$34),"")</f>
        <v/>
      </c>
      <c r="AT8" t="str">
        <f t="shared" si="14"/>
        <v/>
      </c>
      <c r="AU8" s="37" t="str">
        <f xml:space="preserve"> IF(Depths!Y8 &lt;&gt;"",Depths!Y8,"")</f>
        <v/>
      </c>
      <c r="AV8" s="37"/>
      <c r="AX8">
        <f>MAX(Depths!Z8,DepthCalc!AM8)</f>
        <v>924</v>
      </c>
      <c r="AY8" t="str">
        <f>IF(Depths!AA8&lt;&gt;"",Depths!AA8,"")</f>
        <v/>
      </c>
      <c r="AZ8">
        <f t="shared" si="15"/>
        <v>0</v>
      </c>
      <c r="BA8">
        <f t="shared" si="16"/>
        <v>5</v>
      </c>
      <c r="BB8">
        <f t="shared" si="17"/>
        <v>0</v>
      </c>
      <c r="BC8" t="str">
        <f xml:space="preserve"> IF(Depths!AB8&lt;&gt;"",MAX(Depths!AB8,AR8),"")</f>
        <v/>
      </c>
      <c r="BD8" t="str">
        <f xml:space="preserve"> IF(BC8&lt;&gt;"",IF(Depths!AC8&lt;&gt;"",Depths!AC8,DepthCalc!AX$34),"")</f>
        <v/>
      </c>
      <c r="BE8" t="str">
        <f t="shared" si="18"/>
        <v/>
      </c>
      <c r="BF8" s="37" t="str">
        <f xml:space="preserve"> IF(Depths!AD8 &lt;&gt;"",Depths!AD8,"")</f>
        <v/>
      </c>
      <c r="BG8" s="37"/>
      <c r="BI8">
        <f>MAX(Depths!AE8,DepthCalc!AX8)</f>
        <v>924</v>
      </c>
      <c r="BJ8" t="str">
        <f>IF(Depths!AF8&lt;&gt;"",Depths!AF8,"")</f>
        <v/>
      </c>
      <c r="BK8">
        <f t="shared" si="19"/>
        <v>0</v>
      </c>
      <c r="BL8">
        <f t="shared" si="20"/>
        <v>6</v>
      </c>
      <c r="BM8">
        <f t="shared" si="21"/>
        <v>0</v>
      </c>
      <c r="BN8" t="str">
        <f xml:space="preserve"> IF(Depths!AG8&lt;&gt;"",MAX(Depths!AG8,BC8),"")</f>
        <v/>
      </c>
      <c r="BO8" t="str">
        <f xml:space="preserve"> IF(BN8&lt;&gt;"",IF(Depths!AH8&lt;&gt;"",Depths!AH8,DepthCalc!BI$34),"")</f>
        <v/>
      </c>
      <c r="BP8" t="str">
        <f t="shared" si="22"/>
        <v/>
      </c>
      <c r="BQ8" s="37" t="str">
        <f xml:space="preserve"> IF(Depths!AI8 &lt;&gt;"",Depths!AI8,"")</f>
        <v/>
      </c>
      <c r="BR8" s="37"/>
      <c r="BT8">
        <f>MAX(BI8,Depths!AJ8)</f>
        <v>924</v>
      </c>
      <c r="BU8" t="str">
        <f>IF(Depths!AK8&lt;&gt;"",Depths!AK8,"")</f>
        <v/>
      </c>
      <c r="BV8">
        <f t="shared" si="23"/>
        <v>0</v>
      </c>
      <c r="BW8">
        <f t="shared" si="24"/>
        <v>7</v>
      </c>
      <c r="BX8">
        <f t="shared" si="25"/>
        <v>0</v>
      </c>
      <c r="BY8" t="str">
        <f xml:space="preserve"> IF(Depths!AL8&lt;&gt;"",MAX(Depths!AL8,BN8),"")</f>
        <v/>
      </c>
      <c r="BZ8" t="str">
        <f xml:space="preserve"> IF(BY8&lt;&gt;"",IF(Depths!AM8&lt;&gt;"",Depths!AM8,DepthCalc!BT$34),"")</f>
        <v/>
      </c>
      <c r="CA8" t="str">
        <f t="shared" si="26"/>
        <v/>
      </c>
      <c r="CB8" s="37" t="str">
        <f xml:space="preserve"> IF(Depths!AN8 &lt;&gt;"",Depths!AN8,"")</f>
        <v/>
      </c>
      <c r="CC8" s="37"/>
    </row>
    <row r="9" spans="1:82" x14ac:dyDescent="0.25">
      <c r="A9" s="3">
        <v>4</v>
      </c>
      <c r="B9" s="3">
        <v>490</v>
      </c>
      <c r="C9" s="4">
        <v>70</v>
      </c>
      <c r="D9">
        <f>Depths!D9</f>
        <v>35</v>
      </c>
      <c r="E9" t="str">
        <f>IF(Depths!E9&lt;&gt;"",Depths!E9,"")</f>
        <v/>
      </c>
      <c r="F9" s="37" t="str">
        <f t="shared" si="27"/>
        <v/>
      </c>
      <c r="G9">
        <v>0</v>
      </c>
      <c r="H9" s="61">
        <f>MAX(Depths!F9,DepthCalc!D9)</f>
        <v>98</v>
      </c>
      <c r="I9" t="str">
        <f>IF(Depths!G9&lt;&gt;"",Depths!G9,"")</f>
        <v/>
      </c>
      <c r="J9">
        <f t="shared" si="0"/>
        <v>0</v>
      </c>
      <c r="K9">
        <f t="shared" si="1"/>
        <v>1</v>
      </c>
      <c r="L9">
        <f t="shared" si="2"/>
        <v>0</v>
      </c>
      <c r="M9" t="str">
        <f xml:space="preserve"> IF(Depths!N9&lt;&gt;"",Depths!M9,"")</f>
        <v/>
      </c>
      <c r="N9" t="str">
        <f xml:space="preserve"> IF(M9&lt;&gt;"",IF(Depths!I9&lt;&gt;"",Depths!I9,DepthCalc!H$34),"")</f>
        <v/>
      </c>
      <c r="O9" t="str">
        <f xml:space="preserve"> IF(N9&lt;&gt;"",MAX(MIN(N9-M9,H$34)-MAX(H9,#REF!),0),"")</f>
        <v/>
      </c>
      <c r="P9" s="37" t="str">
        <f xml:space="preserve"> IF(Depths!J9 &lt;&gt;"",Depths!J9,"")</f>
        <v/>
      </c>
      <c r="Q9" s="61">
        <f>MAX(Depths!K9,DepthCalc!H9)</f>
        <v>238</v>
      </c>
      <c r="R9" t="str">
        <f>IF(Depths!L9&lt;&gt;"",Depths!L9,"")</f>
        <v/>
      </c>
      <c r="S9">
        <f t="shared" si="3"/>
        <v>0</v>
      </c>
      <c r="T9">
        <f t="shared" si="4"/>
        <v>2</v>
      </c>
      <c r="U9">
        <f t="shared" si="5"/>
        <v>0</v>
      </c>
      <c r="V9" t="str">
        <f xml:space="preserve"> IF(Depths!M9&lt;&gt;"",MAX(Depths!M9,M9),"")</f>
        <v/>
      </c>
      <c r="W9" t="str">
        <f xml:space="preserve"> IF(V9&lt;&gt;"",IF(Depths!N9&lt;&gt;"",Depths!N9,DepthCalc!Q$34),"")</f>
        <v/>
      </c>
      <c r="X9" t="str">
        <f t="shared" si="6"/>
        <v/>
      </c>
      <c r="Y9" s="37" t="str">
        <f xml:space="preserve"> IF(Depths!O9 &lt;&gt;"",Depths!O9,"")</f>
        <v/>
      </c>
      <c r="Z9" s="37"/>
      <c r="AB9">
        <f>MAX(Depths!P9,DepthCalc!Q9)</f>
        <v>353</v>
      </c>
      <c r="AC9">
        <f>IF(Depths!Q9&lt;&gt;"",Depths!Q9,"")</f>
        <v>1</v>
      </c>
      <c r="AD9">
        <f t="shared" si="7"/>
        <v>40.5</v>
      </c>
      <c r="AE9">
        <f t="shared" si="8"/>
        <v>3</v>
      </c>
      <c r="AF9">
        <f t="shared" si="9"/>
        <v>0</v>
      </c>
      <c r="AG9" t="str">
        <f xml:space="preserve"> IF(Depths!R9&lt;&gt;"",MAX(Depths!R9,V9),"")</f>
        <v/>
      </c>
      <c r="AH9" t="str">
        <f xml:space="preserve"> IF(AG9&lt;&gt;"",IF(Depths!S9&lt;&gt;"",Depths!S9,DepthCalc!AB$34),"")</f>
        <v/>
      </c>
      <c r="AI9" t="str">
        <f t="shared" si="10"/>
        <v/>
      </c>
      <c r="AJ9" s="37" t="str">
        <f xml:space="preserve"> IF(Depths!T9 &lt;&gt;"",Depths!T9,"")</f>
        <v/>
      </c>
      <c r="AK9" s="37"/>
      <c r="AM9">
        <f>MAX(Depths!U9,DepthCalc!AB9)</f>
        <v>590</v>
      </c>
      <c r="AN9" t="str">
        <f>IF(Depths!V9&lt;&gt;"",Depths!V9,"")</f>
        <v/>
      </c>
      <c r="AO9">
        <f t="shared" si="11"/>
        <v>0</v>
      </c>
      <c r="AP9">
        <f t="shared" si="12"/>
        <v>4</v>
      </c>
      <c r="AQ9">
        <f t="shared" si="13"/>
        <v>40.5</v>
      </c>
      <c r="AR9" t="str">
        <f xml:space="preserve"> IF(Depths!W9&lt;&gt;"",MAX(Depths!W9,AG9),"")</f>
        <v/>
      </c>
      <c r="AS9" t="str">
        <f xml:space="preserve"> IF(AR9&lt;&gt;"",IF(Depths!X9&lt;&gt;"",Depths!X9,DepthCalc!AM$34),"")</f>
        <v/>
      </c>
      <c r="AT9" t="str">
        <f t="shared" si="14"/>
        <v/>
      </c>
      <c r="AU9" s="37" t="str">
        <f xml:space="preserve"> IF(Depths!Y9 &lt;&gt;"",Depths!Y9,"")</f>
        <v/>
      </c>
      <c r="AV9" s="37"/>
      <c r="AX9">
        <f>MAX(Depths!Z9,DepthCalc!AM9)</f>
        <v>907</v>
      </c>
      <c r="AY9" t="str">
        <f>IF(Depths!AA9&lt;&gt;"",Depths!AA9,"")</f>
        <v/>
      </c>
      <c r="AZ9">
        <f t="shared" si="15"/>
        <v>0</v>
      </c>
      <c r="BA9">
        <f t="shared" si="16"/>
        <v>5</v>
      </c>
      <c r="BB9">
        <f t="shared" si="17"/>
        <v>0</v>
      </c>
      <c r="BC9" t="str">
        <f xml:space="preserve"> IF(Depths!AB9&lt;&gt;"",MAX(Depths!AB9,AR9),"")</f>
        <v/>
      </c>
      <c r="BD9" t="str">
        <f xml:space="preserve"> IF(BC9&lt;&gt;"",IF(Depths!AC9&lt;&gt;"",Depths!AC9,DepthCalc!AX$34),"")</f>
        <v/>
      </c>
      <c r="BE9" t="str">
        <f t="shared" si="18"/>
        <v/>
      </c>
      <c r="BF9" s="37" t="str">
        <f xml:space="preserve"> IF(Depths!AD9 &lt;&gt;"",Depths!AD9,"")</f>
        <v/>
      </c>
      <c r="BG9" s="37"/>
      <c r="BI9">
        <f>MAX(Depths!AE9,DepthCalc!AX9)</f>
        <v>907</v>
      </c>
      <c r="BJ9" t="str">
        <f>IF(Depths!AF9&lt;&gt;"",Depths!AF9,"")</f>
        <v/>
      </c>
      <c r="BK9">
        <f t="shared" si="19"/>
        <v>0</v>
      </c>
      <c r="BL9">
        <f t="shared" si="20"/>
        <v>6</v>
      </c>
      <c r="BM9">
        <f t="shared" si="21"/>
        <v>0</v>
      </c>
      <c r="BN9" t="str">
        <f xml:space="preserve"> IF(Depths!AG9&lt;&gt;"",MAX(Depths!AG9,BC9),"")</f>
        <v/>
      </c>
      <c r="BO9" t="str">
        <f xml:space="preserve"> IF(BN9&lt;&gt;"",IF(Depths!AH9&lt;&gt;"",Depths!AH9,DepthCalc!BI$34),"")</f>
        <v/>
      </c>
      <c r="BP9" t="str">
        <f t="shared" si="22"/>
        <v/>
      </c>
      <c r="BQ9" s="37" t="str">
        <f xml:space="preserve"> IF(Depths!AI9 &lt;&gt;"",Depths!AI9,"")</f>
        <v/>
      </c>
      <c r="BR9" s="37"/>
      <c r="BT9">
        <f>MAX(BI9,Depths!AJ9)</f>
        <v>907</v>
      </c>
      <c r="BU9" t="str">
        <f>IF(Depths!AK9&lt;&gt;"",Depths!AK9,"")</f>
        <v/>
      </c>
      <c r="BV9">
        <f t="shared" si="23"/>
        <v>0</v>
      </c>
      <c r="BW9">
        <f t="shared" si="24"/>
        <v>7</v>
      </c>
      <c r="BX9">
        <f t="shared" si="25"/>
        <v>0</v>
      </c>
      <c r="BY9" t="str">
        <f xml:space="preserve"> IF(Depths!AL9&lt;&gt;"",MAX(Depths!AL9,BN9),"")</f>
        <v/>
      </c>
      <c r="BZ9" t="str">
        <f xml:space="preserve"> IF(BY9&lt;&gt;"",IF(Depths!AM9&lt;&gt;"",Depths!AM9,DepthCalc!BT$34),"")</f>
        <v/>
      </c>
      <c r="CA9" t="str">
        <f t="shared" si="26"/>
        <v/>
      </c>
      <c r="CB9" s="37" t="str">
        <f xml:space="preserve"> IF(Depths!AN9 &lt;&gt;"",Depths!AN9,"")</f>
        <v/>
      </c>
      <c r="CC9" s="37"/>
    </row>
    <row r="10" spans="1:82" x14ac:dyDescent="0.25">
      <c r="A10" s="3">
        <v>5</v>
      </c>
      <c r="B10" s="3">
        <v>630</v>
      </c>
      <c r="C10" s="4">
        <v>70</v>
      </c>
      <c r="D10">
        <f>Depths!D10</f>
        <v>55</v>
      </c>
      <c r="E10" t="str">
        <f>IF(Depths!E10&lt;&gt;"",Depths!E10,"")</f>
        <v/>
      </c>
      <c r="F10" s="37" t="str">
        <f t="shared" si="27"/>
        <v/>
      </c>
      <c r="G10">
        <v>0</v>
      </c>
      <c r="H10" s="61">
        <f>MAX(Depths!F10,DepthCalc!D10)</f>
        <v>105</v>
      </c>
      <c r="I10" t="str">
        <f>IF(Depths!G10&lt;&gt;"",Depths!G10,"")</f>
        <v/>
      </c>
      <c r="J10">
        <f t="shared" si="0"/>
        <v>0</v>
      </c>
      <c r="K10">
        <f t="shared" si="1"/>
        <v>1</v>
      </c>
      <c r="L10">
        <f t="shared" si="2"/>
        <v>0</v>
      </c>
      <c r="M10" t="str">
        <f xml:space="preserve"> IF(Depths!N10&lt;&gt;"",Depths!M10,"")</f>
        <v/>
      </c>
      <c r="N10" t="str">
        <f xml:space="preserve"> IF(M10&lt;&gt;"",IF(Depths!I10&lt;&gt;"",Depths!I10,DepthCalc!H$34),"")</f>
        <v/>
      </c>
      <c r="O10" t="str">
        <f xml:space="preserve"> IF(N10&lt;&gt;"",MAX(MIN(N10-M10,H$34)-MAX(H10,D36),0),"")</f>
        <v/>
      </c>
      <c r="P10" s="37" t="str">
        <f xml:space="preserve"> IF(Depths!J10 &lt;&gt;"",Depths!J10,"")</f>
        <v/>
      </c>
      <c r="Q10" s="61">
        <f>MAX(Depths!K10,DepthCalc!H10)</f>
        <v>209</v>
      </c>
      <c r="R10">
        <f>IF(Depths!L10&lt;&gt;"",Depths!L10,"")</f>
        <v>1</v>
      </c>
      <c r="S10">
        <f t="shared" si="3"/>
        <v>13</v>
      </c>
      <c r="T10">
        <f t="shared" si="4"/>
        <v>2</v>
      </c>
      <c r="U10">
        <f t="shared" si="5"/>
        <v>0</v>
      </c>
      <c r="V10" t="str">
        <f xml:space="preserve"> IF(Depths!M10&lt;&gt;"",MAX(Depths!M10,M10),"")</f>
        <v/>
      </c>
      <c r="W10" t="str">
        <f xml:space="preserve"> IF(V10&lt;&gt;"",IF(Depths!N10&lt;&gt;"",Depths!N10,DepthCalc!Q$34),"")</f>
        <v/>
      </c>
      <c r="X10" t="str">
        <f t="shared" si="6"/>
        <v/>
      </c>
      <c r="Y10" s="37" t="str">
        <f xml:space="preserve"> IF(Depths!O10 &lt;&gt;"",Depths!O10,"")</f>
        <v/>
      </c>
      <c r="Z10" s="37"/>
      <c r="AB10">
        <f>MAX(Depths!P10,DepthCalc!Q10)</f>
        <v>209</v>
      </c>
      <c r="AC10">
        <f>IF(Depths!Q10&lt;&gt;"",Depths!Q10,"")</f>
        <v>1</v>
      </c>
      <c r="AD10">
        <f t="shared" si="7"/>
        <v>171.5</v>
      </c>
      <c r="AE10">
        <f t="shared" si="8"/>
        <v>2</v>
      </c>
      <c r="AF10">
        <f t="shared" si="9"/>
        <v>0</v>
      </c>
      <c r="AG10" t="str">
        <f xml:space="preserve"> IF(Depths!R10&lt;&gt;"",MAX(Depths!R10,V10),"")</f>
        <v/>
      </c>
      <c r="AH10" t="str">
        <f xml:space="preserve"> IF(AG10&lt;&gt;"",IF(Depths!S10&lt;&gt;"",Depths!S10,DepthCalc!AB$34),"")</f>
        <v/>
      </c>
      <c r="AI10" t="str">
        <f t="shared" si="10"/>
        <v/>
      </c>
      <c r="AJ10" s="37" t="str">
        <f xml:space="preserve"> IF(Depths!T10 &lt;&gt;"",Depths!T10,"")</f>
        <v/>
      </c>
      <c r="AK10" s="37"/>
      <c r="AM10">
        <f>MAX(Depths!U10,DepthCalc!AB10)</f>
        <v>209</v>
      </c>
      <c r="AN10">
        <f>IF(Depths!V10&lt;&gt;"",Depths!V10,"")</f>
        <v>1</v>
      </c>
      <c r="AO10">
        <f t="shared" si="11"/>
        <v>213.35000000000002</v>
      </c>
      <c r="AP10">
        <f t="shared" si="12"/>
        <v>2</v>
      </c>
      <c r="AQ10">
        <f t="shared" si="13"/>
        <v>0</v>
      </c>
      <c r="AR10" t="str">
        <f xml:space="preserve"> IF(Depths!W10&lt;&gt;"",MAX(Depths!W10,AG10),"")</f>
        <v/>
      </c>
      <c r="AS10" t="str">
        <f xml:space="preserve"> IF(AR10&lt;&gt;"",IF(Depths!X10&lt;&gt;"",Depths!X10,DepthCalc!AM$34),"")</f>
        <v/>
      </c>
      <c r="AT10" t="str">
        <f t="shared" si="14"/>
        <v/>
      </c>
      <c r="AU10" s="37" t="str">
        <f xml:space="preserve"> IF(Depths!Y10 &lt;&gt;"",Depths!Y10,"")</f>
        <v/>
      </c>
      <c r="AV10" s="37"/>
      <c r="AX10">
        <f>MAX(Depths!Z10,DepthCalc!AM10)</f>
        <v>209</v>
      </c>
      <c r="AY10">
        <f>IF(Depths!AA10&lt;&gt;"",Depths!AA10,"")</f>
        <v>1</v>
      </c>
      <c r="AZ10">
        <f t="shared" si="15"/>
        <v>277.36739130434785</v>
      </c>
      <c r="BA10">
        <f t="shared" si="16"/>
        <v>2</v>
      </c>
      <c r="BB10">
        <f t="shared" si="17"/>
        <v>0</v>
      </c>
      <c r="BC10" t="str">
        <f xml:space="preserve"> IF(Depths!AB10&lt;&gt;"",MAX(Depths!AB10,AR10),"")</f>
        <v/>
      </c>
      <c r="BD10" t="str">
        <f xml:space="preserve"> IF(BC10&lt;&gt;"",IF(Depths!AC10&lt;&gt;"",Depths!AC10,DepthCalc!AX$34),"")</f>
        <v/>
      </c>
      <c r="BE10" t="str">
        <f t="shared" si="18"/>
        <v/>
      </c>
      <c r="BF10" s="37" t="str">
        <f xml:space="preserve"> IF(Depths!AD10 &lt;&gt;"",Depths!AD10,"")</f>
        <v/>
      </c>
      <c r="BG10" s="37"/>
      <c r="BI10">
        <f>MAX(Depths!AE10,DepthCalc!AX10)</f>
        <v>209</v>
      </c>
      <c r="BJ10" t="str">
        <f>IF(Depths!AF10&lt;&gt;"",Depths!AF10,"")</f>
        <v/>
      </c>
      <c r="BK10">
        <f t="shared" si="19"/>
        <v>0</v>
      </c>
      <c r="BL10">
        <f t="shared" si="20"/>
        <v>3</v>
      </c>
      <c r="BM10">
        <f t="shared" si="21"/>
        <v>675.21739130434787</v>
      </c>
      <c r="BN10" t="str">
        <f xml:space="preserve"> IF(Depths!AG10&lt;&gt;"",MAX(Depths!AG10,BC10),"")</f>
        <v/>
      </c>
      <c r="BO10" t="str">
        <f xml:space="preserve"> IF(BN10&lt;&gt;"",IF(Depths!AH10&lt;&gt;"",Depths!AH10,DepthCalc!BI$34),"")</f>
        <v/>
      </c>
      <c r="BP10" t="str">
        <f t="shared" si="22"/>
        <v/>
      </c>
      <c r="BQ10" s="37" t="str">
        <f xml:space="preserve"> IF(Depths!AI10 &lt;&gt;"",Depths!AI10,"")</f>
        <v/>
      </c>
      <c r="BR10" s="37"/>
      <c r="BT10">
        <f>MAX(BI10,Depths!AJ10)</f>
        <v>209</v>
      </c>
      <c r="BU10" t="str">
        <f>IF(Depths!AK10&lt;&gt;"",Depths!AK10,"")</f>
        <v/>
      </c>
      <c r="BV10">
        <f t="shared" si="23"/>
        <v>0</v>
      </c>
      <c r="BW10">
        <f t="shared" si="24"/>
        <v>4</v>
      </c>
      <c r="BX10">
        <f t="shared" si="25"/>
        <v>0</v>
      </c>
      <c r="BY10" t="str">
        <f xml:space="preserve"> IF(Depths!AL10&lt;&gt;"",MAX(Depths!AL10,BN10),"")</f>
        <v/>
      </c>
      <c r="BZ10" t="str">
        <f xml:space="preserve"> IF(BY10&lt;&gt;"",IF(Depths!AM10&lt;&gt;"",Depths!AM10,DepthCalc!BT$34),"")</f>
        <v/>
      </c>
      <c r="CA10" t="str">
        <f t="shared" si="26"/>
        <v/>
      </c>
      <c r="CB10" s="37" t="str">
        <f xml:space="preserve"> IF(Depths!AN10 &lt;&gt;"",Depths!AN10,"")</f>
        <v/>
      </c>
      <c r="CC10" s="37"/>
    </row>
    <row r="11" spans="1:82" x14ac:dyDescent="0.25">
      <c r="A11" s="3">
        <v>6</v>
      </c>
      <c r="B11" s="3">
        <v>70</v>
      </c>
      <c r="C11" s="4">
        <v>210</v>
      </c>
      <c r="D11">
        <f>Depths!D11</f>
        <v>55</v>
      </c>
      <c r="E11" t="str">
        <f>IF(Depths!E11&lt;&gt;"",Depths!E11,"")</f>
        <v/>
      </c>
      <c r="F11" s="37" t="str">
        <f t="shared" si="27"/>
        <v/>
      </c>
      <c r="G11">
        <v>0</v>
      </c>
      <c r="H11" s="61">
        <f>MAX(Depths!F11,DepthCalc!D11)</f>
        <v>115</v>
      </c>
      <c r="I11" t="str">
        <f>IF(Depths!G11&lt;&gt;"",Depths!G11,"")</f>
        <v/>
      </c>
      <c r="J11">
        <f t="shared" si="0"/>
        <v>0</v>
      </c>
      <c r="K11">
        <f t="shared" si="1"/>
        <v>1</v>
      </c>
      <c r="L11">
        <f t="shared" si="2"/>
        <v>0</v>
      </c>
      <c r="M11" t="str">
        <f xml:space="preserve"> IF(Depths!N11&lt;&gt;"",Depths!M11,"")</f>
        <v/>
      </c>
      <c r="N11" t="str">
        <f xml:space="preserve"> IF(M11&lt;&gt;"",IF(Depths!I11&lt;&gt;"",Depths!I11,DepthCalc!H$34),"")</f>
        <v/>
      </c>
      <c r="O11" t="str">
        <f xml:space="preserve"> IF(N11&lt;&gt;"",MAX(MIN(N11-M11,H$34)-MAX(H11,D37),0),"")</f>
        <v/>
      </c>
      <c r="P11" s="37" t="str">
        <f xml:space="preserve"> IF(Depths!J11 &lt;&gt;"",Depths!J11,"")</f>
        <v/>
      </c>
      <c r="Q11" s="61">
        <f>MAX(Depths!K11,DepthCalc!H11)</f>
        <v>249</v>
      </c>
      <c r="R11" t="str">
        <f>IF(Depths!L11&lt;&gt;"",Depths!L11,"")</f>
        <v/>
      </c>
      <c r="S11">
        <f t="shared" si="3"/>
        <v>0</v>
      </c>
      <c r="T11">
        <f t="shared" si="4"/>
        <v>2</v>
      </c>
      <c r="U11">
        <f t="shared" si="5"/>
        <v>0</v>
      </c>
      <c r="V11" t="str">
        <f xml:space="preserve"> IF(Depths!M11&lt;&gt;"",MAX(Depths!M11,M11),"")</f>
        <v/>
      </c>
      <c r="W11" t="str">
        <f xml:space="preserve"> IF(V11&lt;&gt;"",IF(Depths!N11&lt;&gt;"",Depths!N11,DepthCalc!Q$34),"")</f>
        <v/>
      </c>
      <c r="X11" t="str">
        <f t="shared" si="6"/>
        <v/>
      </c>
      <c r="Y11" s="37" t="str">
        <f xml:space="preserve"> IF(Depths!O11 &lt;&gt;"",Depths!O11,"")</f>
        <v/>
      </c>
      <c r="Z11" s="37"/>
      <c r="AB11">
        <f>MAX(Depths!P11,DepthCalc!Q11)</f>
        <v>412</v>
      </c>
      <c r="AC11" t="str">
        <f>IF(Depths!Q11&lt;&gt;"",Depths!Q11,"")</f>
        <v/>
      </c>
      <c r="AD11">
        <f t="shared" si="7"/>
        <v>0</v>
      </c>
      <c r="AE11">
        <f t="shared" si="8"/>
        <v>3</v>
      </c>
      <c r="AF11">
        <f t="shared" si="9"/>
        <v>0</v>
      </c>
      <c r="AG11" t="str">
        <f xml:space="preserve"> IF(Depths!R11&lt;&gt;"",MAX(Depths!R11,V11),"")</f>
        <v/>
      </c>
      <c r="AH11" t="str">
        <f xml:space="preserve"> IF(AG11&lt;&gt;"",IF(Depths!S11&lt;&gt;"",Depths!S11,DepthCalc!AB$34),"")</f>
        <v/>
      </c>
      <c r="AI11" t="str">
        <f t="shared" si="10"/>
        <v/>
      </c>
      <c r="AJ11" s="37" t="str">
        <f xml:space="preserve"> IF(Depths!T11 &lt;&gt;"",Depths!T11,"")</f>
        <v/>
      </c>
      <c r="AK11" s="37"/>
      <c r="AM11">
        <f>MAX(Depths!U11,DepthCalc!AB11)</f>
        <v>625</v>
      </c>
      <c r="AN11" t="str">
        <f>IF(Depths!V11&lt;&gt;"",Depths!V11,"")</f>
        <v/>
      </c>
      <c r="AO11">
        <f t="shared" si="11"/>
        <v>0</v>
      </c>
      <c r="AP11">
        <f t="shared" si="12"/>
        <v>4</v>
      </c>
      <c r="AQ11">
        <f t="shared" si="13"/>
        <v>0</v>
      </c>
      <c r="AR11" t="str">
        <f xml:space="preserve"> IF(Depths!W11&lt;&gt;"",MAX(Depths!W11,AG11),"")</f>
        <v/>
      </c>
      <c r="AS11" t="str">
        <f xml:space="preserve"> IF(AR11&lt;&gt;"",IF(Depths!X11&lt;&gt;"",Depths!X11,DepthCalc!AM$34),"")</f>
        <v/>
      </c>
      <c r="AT11" t="str">
        <f t="shared" si="14"/>
        <v/>
      </c>
      <c r="AU11" s="37" t="str">
        <f xml:space="preserve"> IF(Depths!Y11 &lt;&gt;"",Depths!Y11,"")</f>
        <v/>
      </c>
      <c r="AV11" s="37"/>
      <c r="AX11">
        <f>MAX(Depths!Z11,DepthCalc!AM11)</f>
        <v>919</v>
      </c>
      <c r="AY11" t="str">
        <f>IF(Depths!AA11&lt;&gt;"",Depths!AA11,"")</f>
        <v/>
      </c>
      <c r="AZ11">
        <f t="shared" si="15"/>
        <v>0</v>
      </c>
      <c r="BA11">
        <f t="shared" si="16"/>
        <v>5</v>
      </c>
      <c r="BB11">
        <f t="shared" si="17"/>
        <v>0</v>
      </c>
      <c r="BC11" t="str">
        <f xml:space="preserve"> IF(Depths!AB11&lt;&gt;"",MAX(Depths!AB11,AR11),"")</f>
        <v/>
      </c>
      <c r="BD11" t="str">
        <f xml:space="preserve"> IF(BC11&lt;&gt;"",IF(Depths!AC11&lt;&gt;"",Depths!AC11,DepthCalc!AX$34),"")</f>
        <v/>
      </c>
      <c r="BE11" t="str">
        <f t="shared" si="18"/>
        <v/>
      </c>
      <c r="BF11" s="37" t="str">
        <f xml:space="preserve"> IF(Depths!AD11 &lt;&gt;"",Depths!AD11,"")</f>
        <v/>
      </c>
      <c r="BG11" s="37"/>
      <c r="BI11">
        <f>MAX(Depths!AE11,DepthCalc!AX11)</f>
        <v>919</v>
      </c>
      <c r="BJ11" t="str">
        <f>IF(Depths!AF11&lt;&gt;"",Depths!AF11,"")</f>
        <v/>
      </c>
      <c r="BK11">
        <f t="shared" si="19"/>
        <v>0</v>
      </c>
      <c r="BL11">
        <f t="shared" si="20"/>
        <v>6</v>
      </c>
      <c r="BM11">
        <f t="shared" si="21"/>
        <v>0</v>
      </c>
      <c r="BN11" t="str">
        <f xml:space="preserve"> IF(Depths!AG11&lt;&gt;"",MAX(Depths!AG11,BC11),"")</f>
        <v/>
      </c>
      <c r="BO11" t="str">
        <f xml:space="preserve"> IF(BN11&lt;&gt;"",IF(Depths!AH11&lt;&gt;"",Depths!AH11,DepthCalc!BI$34),"")</f>
        <v/>
      </c>
      <c r="BP11" t="str">
        <f t="shared" si="22"/>
        <v/>
      </c>
      <c r="BQ11" s="37" t="str">
        <f xml:space="preserve"> IF(Depths!AI11 &lt;&gt;"",Depths!AI11,"")</f>
        <v/>
      </c>
      <c r="BR11" s="37"/>
      <c r="BT11">
        <f>MAX(BI11,Depths!AJ11)</f>
        <v>919</v>
      </c>
      <c r="BU11" t="str">
        <f>IF(Depths!AK11&lt;&gt;"",Depths!AK11,"")</f>
        <v/>
      </c>
      <c r="BV11">
        <f t="shared" si="23"/>
        <v>0</v>
      </c>
      <c r="BW11">
        <f t="shared" si="24"/>
        <v>7</v>
      </c>
      <c r="BX11">
        <f t="shared" si="25"/>
        <v>0</v>
      </c>
      <c r="BY11" t="str">
        <f xml:space="preserve"> IF(Depths!AL11&lt;&gt;"",MAX(Depths!AL11,BN11),"")</f>
        <v/>
      </c>
      <c r="BZ11" t="str">
        <f xml:space="preserve"> IF(BY11&lt;&gt;"",IF(Depths!AM11&lt;&gt;"",Depths!AM11,DepthCalc!BT$34),"")</f>
        <v/>
      </c>
      <c r="CA11" t="str">
        <f t="shared" si="26"/>
        <v/>
      </c>
      <c r="CB11" s="37" t="str">
        <f xml:space="preserve"> IF(Depths!AN11 &lt;&gt;"",Depths!AN11,"")</f>
        <v/>
      </c>
      <c r="CC11" s="37"/>
    </row>
    <row r="12" spans="1:82" x14ac:dyDescent="0.25">
      <c r="A12" s="3">
        <v>7</v>
      </c>
      <c r="B12" s="3">
        <v>210</v>
      </c>
      <c r="C12" s="4">
        <v>210</v>
      </c>
      <c r="D12">
        <f>Depths!D12</f>
        <v>7</v>
      </c>
      <c r="E12" t="str">
        <f>IF(Depths!E12&lt;&gt;"",Depths!E12,"")</f>
        <v/>
      </c>
      <c r="F12" s="37" t="str">
        <f t="shared" si="27"/>
        <v/>
      </c>
      <c r="G12">
        <v>0</v>
      </c>
      <c r="H12" s="61">
        <f>MAX(Depths!F12,DepthCalc!D12)</f>
        <v>48</v>
      </c>
      <c r="I12" t="str">
        <f>IF(Depths!G12&lt;&gt;"",Depths!G12,"")</f>
        <v/>
      </c>
      <c r="J12">
        <f t="shared" si="0"/>
        <v>0</v>
      </c>
      <c r="K12">
        <f t="shared" si="1"/>
        <v>1</v>
      </c>
      <c r="L12">
        <f t="shared" si="2"/>
        <v>0</v>
      </c>
      <c r="M12" t="str">
        <f xml:space="preserve"> IF(Depths!N12&lt;&gt;"",Depths!M12,"")</f>
        <v/>
      </c>
      <c r="N12" t="str">
        <f xml:space="preserve"> IF(M12&lt;&gt;"",IF(Depths!I12&lt;&gt;"",Depths!I12,DepthCalc!H$34),"")</f>
        <v/>
      </c>
      <c r="O12" t="str">
        <f t="shared" ref="O12:O30" si="28" xml:space="preserve"> IF(N12&lt;&gt;"",MAX(MIN(N12-M12,H$34)-MAX(H12,D39),0),"")</f>
        <v/>
      </c>
      <c r="P12" s="37" t="str">
        <f xml:space="preserve"> IF(Depths!J12 &lt;&gt;"",Depths!J12,"")</f>
        <v/>
      </c>
      <c r="Q12" s="61">
        <f>MAX(Depths!K12,DepthCalc!H12)</f>
        <v>94</v>
      </c>
      <c r="R12">
        <f>IF(Depths!L12&lt;&gt;"",Depths!L12,"")</f>
        <v>1</v>
      </c>
      <c r="S12">
        <f t="shared" si="3"/>
        <v>128</v>
      </c>
      <c r="T12">
        <f t="shared" si="4"/>
        <v>2</v>
      </c>
      <c r="U12">
        <f t="shared" si="5"/>
        <v>0</v>
      </c>
      <c r="V12" t="str">
        <f xml:space="preserve"> IF(Depths!M12&lt;&gt;"",MAX(Depths!M12,M12),"")</f>
        <v/>
      </c>
      <c r="W12" t="str">
        <f xml:space="preserve"> IF(V12&lt;&gt;"",IF(Depths!N12&lt;&gt;"",Depths!N12,DepthCalc!Q$34),"")</f>
        <v/>
      </c>
      <c r="X12" t="str">
        <f t="shared" si="6"/>
        <v/>
      </c>
      <c r="Y12" s="37" t="str">
        <f xml:space="preserve"> IF(Depths!O12 &lt;&gt;"",Depths!O12,"")</f>
        <v/>
      </c>
      <c r="Z12" s="37"/>
      <c r="AB12">
        <f>MAX(Depths!P12,DepthCalc!Q12)</f>
        <v>416</v>
      </c>
      <c r="AC12" t="str">
        <f>IF(Depths!Q12&lt;&gt;"",Depths!Q12,"")</f>
        <v/>
      </c>
      <c r="AD12">
        <f t="shared" si="7"/>
        <v>0</v>
      </c>
      <c r="AE12">
        <f t="shared" si="8"/>
        <v>3</v>
      </c>
      <c r="AF12">
        <f t="shared" si="9"/>
        <v>128</v>
      </c>
      <c r="AG12" t="str">
        <f xml:space="preserve"> IF(Depths!R12&lt;&gt;"",MAX(Depths!R12,V12),"")</f>
        <v/>
      </c>
      <c r="AH12" t="str">
        <f xml:space="preserve"> IF(AG12&lt;&gt;"",IF(Depths!S12&lt;&gt;"",Depths!S12,DepthCalc!AB$34),"")</f>
        <v/>
      </c>
      <c r="AI12" t="str">
        <f t="shared" si="10"/>
        <v/>
      </c>
      <c r="AJ12" s="37" t="str">
        <f xml:space="preserve"> IF(Depths!T12 &lt;&gt;"",Depths!T12,"")</f>
        <v/>
      </c>
      <c r="AK12" s="37"/>
      <c r="AM12">
        <f>MAX(Depths!U12,DepthCalc!AB12)</f>
        <v>623</v>
      </c>
      <c r="AN12" t="str">
        <f>IF(Depths!V12&lt;&gt;"",Depths!V12,"")</f>
        <v/>
      </c>
      <c r="AO12">
        <f t="shared" si="11"/>
        <v>0</v>
      </c>
      <c r="AP12">
        <f t="shared" si="12"/>
        <v>4</v>
      </c>
      <c r="AQ12">
        <f t="shared" si="13"/>
        <v>0</v>
      </c>
      <c r="AR12" t="str">
        <f xml:space="preserve"> IF(Depths!W12&lt;&gt;"",MAX(Depths!W12,AG12),"")</f>
        <v/>
      </c>
      <c r="AS12" t="str">
        <f xml:space="preserve"> IF(AR12&lt;&gt;"",IF(Depths!X12&lt;&gt;"",Depths!X12,DepthCalc!AM$34),"")</f>
        <v/>
      </c>
      <c r="AT12" t="str">
        <f t="shared" si="14"/>
        <v/>
      </c>
      <c r="AU12" s="37" t="str">
        <f xml:space="preserve"> IF(Depths!Y12 &lt;&gt;"",Depths!Y12,"")</f>
        <v/>
      </c>
      <c r="AV12" s="37"/>
      <c r="AX12">
        <f>MAX(Depths!Z12,DepthCalc!AM12)</f>
        <v>938</v>
      </c>
      <c r="AY12" t="str">
        <f>IF(Depths!AA12&lt;&gt;"",Depths!AA12,"")</f>
        <v/>
      </c>
      <c r="AZ12">
        <f t="shared" si="15"/>
        <v>0</v>
      </c>
      <c r="BA12">
        <f t="shared" si="16"/>
        <v>5</v>
      </c>
      <c r="BB12">
        <f t="shared" si="17"/>
        <v>0</v>
      </c>
      <c r="BC12" t="str">
        <f xml:space="preserve"> IF(Depths!AB12&lt;&gt;"",MAX(Depths!AB12,AR12),"")</f>
        <v/>
      </c>
      <c r="BD12" t="str">
        <f xml:space="preserve"> IF(BC12&lt;&gt;"",IF(Depths!AC12&lt;&gt;"",Depths!AC12,DepthCalc!AX$34),"")</f>
        <v/>
      </c>
      <c r="BE12" t="str">
        <f t="shared" si="18"/>
        <v/>
      </c>
      <c r="BF12" s="37" t="str">
        <f xml:space="preserve"> IF(Depths!AD12 &lt;&gt;"",Depths!AD12,"")</f>
        <v/>
      </c>
      <c r="BG12" s="37"/>
      <c r="BI12">
        <f>MAX(Depths!AE12,DepthCalc!AX12)</f>
        <v>938</v>
      </c>
      <c r="BJ12" t="str">
        <f>IF(Depths!AF12&lt;&gt;"",Depths!AF12,"")</f>
        <v/>
      </c>
      <c r="BK12">
        <f t="shared" si="19"/>
        <v>0</v>
      </c>
      <c r="BL12">
        <f t="shared" si="20"/>
        <v>6</v>
      </c>
      <c r="BM12">
        <f t="shared" si="21"/>
        <v>0</v>
      </c>
      <c r="BN12" t="str">
        <f xml:space="preserve"> IF(Depths!AG12&lt;&gt;"",MAX(Depths!AG12,BC12),"")</f>
        <v/>
      </c>
      <c r="BO12" t="str">
        <f xml:space="preserve"> IF(BN12&lt;&gt;"",IF(Depths!AH12&lt;&gt;"",Depths!AH12,DepthCalc!BI$34),"")</f>
        <v/>
      </c>
      <c r="BP12" t="str">
        <f t="shared" si="22"/>
        <v/>
      </c>
      <c r="BQ12" s="37" t="str">
        <f xml:space="preserve"> IF(Depths!AI12 &lt;&gt;"",Depths!AI12,"")</f>
        <v/>
      </c>
      <c r="BR12" s="37"/>
      <c r="BT12">
        <f>MAX(BI12,Depths!AJ12)</f>
        <v>938</v>
      </c>
      <c r="BU12" t="str">
        <f>IF(Depths!AK12&lt;&gt;"",Depths!AK12,"")</f>
        <v/>
      </c>
      <c r="BV12">
        <f t="shared" si="23"/>
        <v>0</v>
      </c>
      <c r="BW12">
        <f t="shared" si="24"/>
        <v>7</v>
      </c>
      <c r="BX12">
        <f t="shared" si="25"/>
        <v>0</v>
      </c>
      <c r="BY12" t="str">
        <f xml:space="preserve"> IF(Depths!AL12&lt;&gt;"",MAX(Depths!AL12,BN12),"")</f>
        <v/>
      </c>
      <c r="BZ12" t="str">
        <f xml:space="preserve"> IF(BY12&lt;&gt;"",IF(Depths!AM12&lt;&gt;"",Depths!AM12,DepthCalc!BT$34),"")</f>
        <v/>
      </c>
      <c r="CA12" t="str">
        <f t="shared" si="26"/>
        <v/>
      </c>
      <c r="CB12" s="37" t="str">
        <f xml:space="preserve"> IF(Depths!AN12 &lt;&gt;"",Depths!AN12,"")</f>
        <v/>
      </c>
      <c r="CC12" s="37"/>
    </row>
    <row r="13" spans="1:82" x14ac:dyDescent="0.25">
      <c r="A13" s="3">
        <v>8</v>
      </c>
      <c r="B13" s="3">
        <v>350</v>
      </c>
      <c r="C13" s="4">
        <v>210</v>
      </c>
      <c r="D13">
        <f>Depths!D13</f>
        <v>39</v>
      </c>
      <c r="E13" t="str">
        <f>IF(Depths!E13&lt;&gt;"",Depths!E13,"")</f>
        <v/>
      </c>
      <c r="F13" s="37" t="str">
        <f t="shared" si="27"/>
        <v/>
      </c>
      <c r="G13">
        <v>0</v>
      </c>
      <c r="H13" s="61">
        <f>MAX(Depths!F13,DepthCalc!D13)</f>
        <v>74</v>
      </c>
      <c r="I13" t="str">
        <f>IF(Depths!G13&lt;&gt;"",Depths!G13,"")</f>
        <v/>
      </c>
      <c r="J13">
        <f t="shared" si="0"/>
        <v>0</v>
      </c>
      <c r="K13">
        <f t="shared" si="1"/>
        <v>1</v>
      </c>
      <c r="L13">
        <f t="shared" si="2"/>
        <v>0</v>
      </c>
      <c r="M13" t="str">
        <f xml:space="preserve"> IF(Depths!N13&lt;&gt;"",Depths!M13,"")</f>
        <v/>
      </c>
      <c r="N13" t="str">
        <f xml:space="preserve"> IF(M13&lt;&gt;"",IF(Depths!I13&lt;&gt;"",Depths!I13,DepthCalc!H$34),"")</f>
        <v/>
      </c>
      <c r="O13" t="str">
        <f t="shared" si="28"/>
        <v/>
      </c>
      <c r="P13" s="37" t="str">
        <f xml:space="preserve"> IF(Depths!J13 &lt;&gt;"",Depths!J13,"")</f>
        <v/>
      </c>
      <c r="Q13" s="61">
        <f>MAX(Depths!K13,DepthCalc!H13)</f>
        <v>134</v>
      </c>
      <c r="R13">
        <f>IF(Depths!L13&lt;&gt;"",Depths!L13,"")</f>
        <v>1</v>
      </c>
      <c r="S13">
        <f t="shared" si="3"/>
        <v>88</v>
      </c>
      <c r="T13">
        <f t="shared" si="4"/>
        <v>2</v>
      </c>
      <c r="U13">
        <f t="shared" si="5"/>
        <v>0</v>
      </c>
      <c r="V13" t="str">
        <f xml:space="preserve"> IF(Depths!M13&lt;&gt;"",MAX(Depths!M13,M13),"")</f>
        <v/>
      </c>
      <c r="W13" t="str">
        <f xml:space="preserve"> IF(V13&lt;&gt;"",IF(Depths!N13&lt;&gt;"",Depths!N13,DepthCalc!Q$34),"")</f>
        <v/>
      </c>
      <c r="X13" t="str">
        <f t="shared" si="6"/>
        <v/>
      </c>
      <c r="Y13" s="37" t="str">
        <f xml:space="preserve"> IF(Depths!O13 &lt;&gt;"",Depths!O13,"")</f>
        <v/>
      </c>
      <c r="Z13" s="37"/>
      <c r="AB13">
        <f>MAX(Depths!P13,DepthCalc!Q13)</f>
        <v>409</v>
      </c>
      <c r="AC13" t="str">
        <f>IF(Depths!Q13&lt;&gt;"",Depths!Q13,"")</f>
        <v/>
      </c>
      <c r="AD13">
        <f t="shared" si="7"/>
        <v>0</v>
      </c>
      <c r="AE13">
        <f t="shared" si="8"/>
        <v>3</v>
      </c>
      <c r="AF13">
        <f t="shared" si="9"/>
        <v>88</v>
      </c>
      <c r="AG13" t="str">
        <f xml:space="preserve"> IF(Depths!R13&lt;&gt;"",MAX(Depths!R13,V13),"")</f>
        <v/>
      </c>
      <c r="AH13" t="str">
        <f xml:space="preserve"> IF(AG13&lt;&gt;"",IF(Depths!S13&lt;&gt;"",Depths!S13,DepthCalc!AB$34),"")</f>
        <v/>
      </c>
      <c r="AI13" t="str">
        <f t="shared" si="10"/>
        <v/>
      </c>
      <c r="AJ13" s="37" t="str">
        <f xml:space="preserve"> IF(Depths!T13 &lt;&gt;"",Depths!T13,"")</f>
        <v/>
      </c>
      <c r="AK13" s="37"/>
      <c r="AM13">
        <f>MAX(Depths!U13,DepthCalc!AB13)</f>
        <v>614</v>
      </c>
      <c r="AN13" t="str">
        <f>IF(Depths!V13&lt;&gt;"",Depths!V13,"")</f>
        <v/>
      </c>
      <c r="AO13">
        <f t="shared" si="11"/>
        <v>0</v>
      </c>
      <c r="AP13">
        <f t="shared" si="12"/>
        <v>4</v>
      </c>
      <c r="AQ13">
        <f t="shared" si="13"/>
        <v>0</v>
      </c>
      <c r="AR13" t="str">
        <f xml:space="preserve"> IF(Depths!W13&lt;&gt;"",MAX(Depths!W13,AG13),"")</f>
        <v/>
      </c>
      <c r="AS13" t="str">
        <f xml:space="preserve"> IF(AR13&lt;&gt;"",IF(Depths!X13&lt;&gt;"",Depths!X13,DepthCalc!AM$34),"")</f>
        <v/>
      </c>
      <c r="AT13" t="str">
        <f t="shared" si="14"/>
        <v/>
      </c>
      <c r="AU13" s="37" t="str">
        <f xml:space="preserve"> IF(Depths!Y13 &lt;&gt;"",Depths!Y13,"")</f>
        <v/>
      </c>
      <c r="AV13" s="37"/>
      <c r="AX13">
        <f>MAX(Depths!Z13,DepthCalc!AM13)</f>
        <v>918</v>
      </c>
      <c r="AY13" t="str">
        <f>IF(Depths!AA13&lt;&gt;"",Depths!AA13,"")</f>
        <v/>
      </c>
      <c r="AZ13">
        <f t="shared" si="15"/>
        <v>0</v>
      </c>
      <c r="BA13">
        <f t="shared" si="16"/>
        <v>5</v>
      </c>
      <c r="BB13">
        <f t="shared" si="17"/>
        <v>0</v>
      </c>
      <c r="BC13" t="str">
        <f xml:space="preserve"> IF(Depths!AB13&lt;&gt;"",MAX(Depths!AB13,AR13),"")</f>
        <v/>
      </c>
      <c r="BD13" t="str">
        <f xml:space="preserve"> IF(BC13&lt;&gt;"",IF(Depths!AC13&lt;&gt;"",Depths!AC13,DepthCalc!AX$34),"")</f>
        <v/>
      </c>
      <c r="BE13" t="str">
        <f t="shared" si="18"/>
        <v/>
      </c>
      <c r="BF13" s="37" t="str">
        <f xml:space="preserve"> IF(Depths!AD13 &lt;&gt;"",Depths!AD13,"")</f>
        <v/>
      </c>
      <c r="BG13" s="37"/>
      <c r="BI13">
        <f>MAX(Depths!AE13,DepthCalc!AX13)</f>
        <v>918</v>
      </c>
      <c r="BJ13" t="str">
        <f>IF(Depths!AF13&lt;&gt;"",Depths!AF13,"")</f>
        <v/>
      </c>
      <c r="BK13">
        <f t="shared" si="19"/>
        <v>0</v>
      </c>
      <c r="BL13">
        <f t="shared" si="20"/>
        <v>6</v>
      </c>
      <c r="BM13">
        <f t="shared" si="21"/>
        <v>0</v>
      </c>
      <c r="BN13" t="str">
        <f xml:space="preserve"> IF(Depths!AG13&lt;&gt;"",MAX(Depths!AG13,BC13),"")</f>
        <v/>
      </c>
      <c r="BO13" t="str">
        <f xml:space="preserve"> IF(BN13&lt;&gt;"",IF(Depths!AH13&lt;&gt;"",Depths!AH13,DepthCalc!BI$34),"")</f>
        <v/>
      </c>
      <c r="BP13" t="str">
        <f t="shared" si="22"/>
        <v/>
      </c>
      <c r="BQ13" s="37" t="str">
        <f xml:space="preserve"> IF(Depths!AI13 &lt;&gt;"",Depths!AI13,"")</f>
        <v/>
      </c>
      <c r="BR13" s="37"/>
      <c r="BT13">
        <f>MAX(BI13,Depths!AJ13)</f>
        <v>918</v>
      </c>
      <c r="BU13" t="str">
        <f>IF(Depths!AK13&lt;&gt;"",Depths!AK13,"")</f>
        <v/>
      </c>
      <c r="BV13">
        <f t="shared" si="23"/>
        <v>0</v>
      </c>
      <c r="BW13">
        <f t="shared" si="24"/>
        <v>7</v>
      </c>
      <c r="BX13">
        <f t="shared" si="25"/>
        <v>0</v>
      </c>
      <c r="BY13" t="str">
        <f xml:space="preserve"> IF(Depths!AL13&lt;&gt;"",MAX(Depths!AL13,BN13),"")</f>
        <v/>
      </c>
      <c r="BZ13" t="str">
        <f xml:space="preserve"> IF(BY13&lt;&gt;"",IF(Depths!AM13&lt;&gt;"",Depths!AM13,DepthCalc!BT$34),"")</f>
        <v/>
      </c>
      <c r="CA13" t="str">
        <f t="shared" si="26"/>
        <v/>
      </c>
      <c r="CB13" s="37" t="str">
        <f xml:space="preserve"> IF(Depths!AN13 &lt;&gt;"",Depths!AN13,"")</f>
        <v/>
      </c>
      <c r="CC13" s="37"/>
    </row>
    <row r="14" spans="1:82" x14ac:dyDescent="0.25">
      <c r="A14" s="3">
        <v>9</v>
      </c>
      <c r="B14" s="3">
        <v>490</v>
      </c>
      <c r="C14" s="4">
        <v>210</v>
      </c>
      <c r="D14">
        <f>Depths!D14</f>
        <v>62</v>
      </c>
      <c r="E14" t="str">
        <f>IF(Depths!E14&lt;&gt;"",Depths!E14,"")</f>
        <v/>
      </c>
      <c r="F14" s="37" t="str">
        <f t="shared" si="27"/>
        <v/>
      </c>
      <c r="G14">
        <v>0</v>
      </c>
      <c r="H14" s="61">
        <f>MAX(Depths!F14,DepthCalc!D14)</f>
        <v>118</v>
      </c>
      <c r="I14" t="str">
        <f>IF(Depths!G14&lt;&gt;"",Depths!G14,"")</f>
        <v/>
      </c>
      <c r="J14">
        <f t="shared" si="0"/>
        <v>0</v>
      </c>
      <c r="K14">
        <f t="shared" si="1"/>
        <v>1</v>
      </c>
      <c r="L14">
        <f t="shared" si="2"/>
        <v>0</v>
      </c>
      <c r="M14" t="str">
        <f xml:space="preserve"> IF(Depths!N14&lt;&gt;"",Depths!M14,"")</f>
        <v/>
      </c>
      <c r="N14" t="str">
        <f xml:space="preserve"> IF(M14&lt;&gt;"",IF(Depths!I14&lt;&gt;"",Depths!I14,DepthCalc!H$34),"")</f>
        <v/>
      </c>
      <c r="O14" t="str">
        <f t="shared" si="28"/>
        <v/>
      </c>
      <c r="P14" s="37" t="str">
        <f xml:space="preserve"> IF(Depths!J14 &lt;&gt;"",Depths!J14,"")</f>
        <v/>
      </c>
      <c r="Q14" s="61">
        <f>MAX(Depths!K14,DepthCalc!H14)</f>
        <v>256</v>
      </c>
      <c r="R14" t="str">
        <f>IF(Depths!L14&lt;&gt;"",Depths!L14,"")</f>
        <v/>
      </c>
      <c r="S14">
        <f t="shared" si="3"/>
        <v>0</v>
      </c>
      <c r="T14">
        <f t="shared" si="4"/>
        <v>2</v>
      </c>
      <c r="U14">
        <f t="shared" si="5"/>
        <v>0</v>
      </c>
      <c r="V14" t="str">
        <f xml:space="preserve"> IF(Depths!M14&lt;&gt;"",MAX(Depths!M14,M14),"")</f>
        <v/>
      </c>
      <c r="W14" t="str">
        <f xml:space="preserve"> IF(V14&lt;&gt;"",IF(Depths!N14&lt;&gt;"",Depths!N14,DepthCalc!Q$34),"")</f>
        <v/>
      </c>
      <c r="X14" t="str">
        <f t="shared" si="6"/>
        <v/>
      </c>
      <c r="Y14" s="37" t="str">
        <f xml:space="preserve"> IF(Depths!O14 &lt;&gt;"",Depths!O14,"")</f>
        <v/>
      </c>
      <c r="Z14" s="37"/>
      <c r="AB14">
        <f>MAX(Depths!P14,DepthCalc!Q14)</f>
        <v>406</v>
      </c>
      <c r="AC14" t="str">
        <f>IF(Depths!Q14&lt;&gt;"",Depths!Q14,"")</f>
        <v/>
      </c>
      <c r="AD14">
        <f t="shared" si="7"/>
        <v>0</v>
      </c>
      <c r="AE14">
        <f t="shared" si="8"/>
        <v>3</v>
      </c>
      <c r="AF14">
        <f t="shared" si="9"/>
        <v>0</v>
      </c>
      <c r="AG14" t="str">
        <f xml:space="preserve"> IF(Depths!R14&lt;&gt;"",MAX(Depths!R14,V14),"")</f>
        <v/>
      </c>
      <c r="AH14" t="str">
        <f xml:space="preserve"> IF(AG14&lt;&gt;"",IF(Depths!S14&lt;&gt;"",Depths!S14,DepthCalc!AB$34),"")</f>
        <v/>
      </c>
      <c r="AI14" t="str">
        <f t="shared" si="10"/>
        <v/>
      </c>
      <c r="AJ14" s="37" t="str">
        <f xml:space="preserve"> IF(Depths!T14 &lt;&gt;"",Depths!T14,"")</f>
        <v/>
      </c>
      <c r="AK14" s="37"/>
      <c r="AM14">
        <f>MAX(Depths!U14,DepthCalc!AB14)</f>
        <v>602</v>
      </c>
      <c r="AN14" t="str">
        <f>IF(Depths!V14&lt;&gt;"",Depths!V14,"")</f>
        <v/>
      </c>
      <c r="AO14">
        <f t="shared" si="11"/>
        <v>0</v>
      </c>
      <c r="AP14">
        <f t="shared" si="12"/>
        <v>4</v>
      </c>
      <c r="AQ14">
        <f t="shared" si="13"/>
        <v>0</v>
      </c>
      <c r="AR14" t="str">
        <f xml:space="preserve"> IF(Depths!W14&lt;&gt;"",MAX(Depths!W14,AG14),"")</f>
        <v/>
      </c>
      <c r="AS14" t="str">
        <f xml:space="preserve"> IF(AR14&lt;&gt;"",IF(Depths!X14&lt;&gt;"",Depths!X14,DepthCalc!AM$34),"")</f>
        <v/>
      </c>
      <c r="AT14" t="str">
        <f t="shared" si="14"/>
        <v/>
      </c>
      <c r="AU14" s="37" t="str">
        <f xml:space="preserve"> IF(Depths!Y14 &lt;&gt;"",Depths!Y14,"")</f>
        <v/>
      </c>
      <c r="AV14" s="37"/>
      <c r="AX14">
        <f>MAX(Depths!Z14,DepthCalc!AM14)</f>
        <v>878</v>
      </c>
      <c r="AY14" t="str">
        <f>IF(Depths!AA14&lt;&gt;"",Depths!AA14,"")</f>
        <v/>
      </c>
      <c r="AZ14">
        <f t="shared" si="15"/>
        <v>0</v>
      </c>
      <c r="BA14">
        <f t="shared" si="16"/>
        <v>5</v>
      </c>
      <c r="BB14">
        <f t="shared" si="17"/>
        <v>0</v>
      </c>
      <c r="BC14" t="str">
        <f xml:space="preserve"> IF(Depths!AB14&lt;&gt;"",MAX(Depths!AB14,AR14),"")</f>
        <v/>
      </c>
      <c r="BD14" t="str">
        <f xml:space="preserve"> IF(BC14&lt;&gt;"",IF(Depths!AC14&lt;&gt;"",Depths!AC14,DepthCalc!AX$34),"")</f>
        <v/>
      </c>
      <c r="BE14" t="str">
        <f t="shared" si="18"/>
        <v/>
      </c>
      <c r="BF14" s="37" t="str">
        <f xml:space="preserve"> IF(Depths!AD14 &lt;&gt;"",Depths!AD14,"")</f>
        <v/>
      </c>
      <c r="BG14" s="37"/>
      <c r="BI14">
        <f>MAX(Depths!AE14,DepthCalc!AX14)</f>
        <v>878</v>
      </c>
      <c r="BJ14" t="str">
        <f>IF(Depths!AF14&lt;&gt;"",Depths!AF14,"")</f>
        <v/>
      </c>
      <c r="BK14">
        <f t="shared" si="19"/>
        <v>0</v>
      </c>
      <c r="BL14">
        <f t="shared" si="20"/>
        <v>6</v>
      </c>
      <c r="BM14">
        <f t="shared" si="21"/>
        <v>0</v>
      </c>
      <c r="BN14" t="str">
        <f xml:space="preserve"> IF(Depths!AG14&lt;&gt;"",MAX(Depths!AG14,BC14),"")</f>
        <v/>
      </c>
      <c r="BO14" t="str">
        <f xml:space="preserve"> IF(BN14&lt;&gt;"",IF(Depths!AH14&lt;&gt;"",Depths!AH14,DepthCalc!BI$34),"")</f>
        <v/>
      </c>
      <c r="BP14" t="str">
        <f t="shared" si="22"/>
        <v/>
      </c>
      <c r="BQ14" s="37" t="str">
        <f xml:space="preserve"> IF(Depths!AI14 &lt;&gt;"",Depths!AI14,"")</f>
        <v/>
      </c>
      <c r="BR14" s="37"/>
      <c r="BT14">
        <f>MAX(BI14,Depths!AJ14)</f>
        <v>878</v>
      </c>
      <c r="BU14" t="str">
        <f>IF(Depths!AK14&lt;&gt;"",Depths!AK14,"")</f>
        <v/>
      </c>
      <c r="BV14">
        <f t="shared" si="23"/>
        <v>0</v>
      </c>
      <c r="BW14">
        <f t="shared" si="24"/>
        <v>7</v>
      </c>
      <c r="BX14">
        <f t="shared" si="25"/>
        <v>0</v>
      </c>
      <c r="BY14" t="str">
        <f xml:space="preserve"> IF(Depths!AL14&lt;&gt;"",MAX(Depths!AL14,BN14),"")</f>
        <v/>
      </c>
      <c r="BZ14" t="str">
        <f xml:space="preserve"> IF(BY14&lt;&gt;"",IF(Depths!AM14&lt;&gt;"",Depths!AM14,DepthCalc!BT$34),"")</f>
        <v/>
      </c>
      <c r="CA14" t="str">
        <f t="shared" si="26"/>
        <v/>
      </c>
      <c r="CB14" s="37" t="str">
        <f xml:space="preserve"> IF(Depths!AN14 &lt;&gt;"",Depths!AN14,"")</f>
        <v/>
      </c>
      <c r="CC14" s="37"/>
    </row>
    <row r="15" spans="1:82" x14ac:dyDescent="0.25">
      <c r="A15" s="3">
        <v>10</v>
      </c>
      <c r="B15" s="3">
        <v>630</v>
      </c>
      <c r="C15" s="4">
        <v>210</v>
      </c>
      <c r="D15">
        <f>Depths!D15</f>
        <v>64</v>
      </c>
      <c r="E15" t="str">
        <f>IF(Depths!E15&lt;&gt;"",Depths!E15,"")</f>
        <v/>
      </c>
      <c r="F15" s="37" t="str">
        <f t="shared" si="27"/>
        <v/>
      </c>
      <c r="G15">
        <v>0</v>
      </c>
      <c r="H15" s="61">
        <f>MAX(Depths!F15,DepthCalc!D15)</f>
        <v>95</v>
      </c>
      <c r="I15" t="str">
        <f>IF(Depths!G15&lt;&gt;"",Depths!G15,"")</f>
        <v/>
      </c>
      <c r="J15">
        <f t="shared" si="0"/>
        <v>0</v>
      </c>
      <c r="K15">
        <f t="shared" si="1"/>
        <v>1</v>
      </c>
      <c r="L15">
        <f t="shared" si="2"/>
        <v>0</v>
      </c>
      <c r="M15" t="str">
        <f xml:space="preserve"> IF(Depths!N15&lt;&gt;"",Depths!M15,"")</f>
        <v/>
      </c>
      <c r="N15" t="str">
        <f xml:space="preserve"> IF(M15&lt;&gt;"",IF(Depths!I15&lt;&gt;"",Depths!I15,DepthCalc!H$34),"")</f>
        <v/>
      </c>
      <c r="O15" t="str">
        <f t="shared" si="28"/>
        <v/>
      </c>
      <c r="P15" s="37" t="str">
        <f xml:space="preserve"> IF(Depths!J15 &lt;&gt;"",Depths!J15,"")</f>
        <v/>
      </c>
      <c r="Q15" s="61">
        <f>MAX(Depths!K15,DepthCalc!H15)</f>
        <v>237</v>
      </c>
      <c r="R15" t="str">
        <f>IF(Depths!L15&lt;&gt;"",Depths!L15,"")</f>
        <v/>
      </c>
      <c r="S15">
        <f t="shared" si="3"/>
        <v>0</v>
      </c>
      <c r="T15">
        <f t="shared" si="4"/>
        <v>2</v>
      </c>
      <c r="U15">
        <f t="shared" si="5"/>
        <v>0</v>
      </c>
      <c r="V15" t="str">
        <f xml:space="preserve"> IF(Depths!M15&lt;&gt;"",MAX(Depths!M15,M15),"")</f>
        <v/>
      </c>
      <c r="W15" t="str">
        <f xml:space="preserve"> IF(V15&lt;&gt;"",IF(Depths!N15&lt;&gt;"",Depths!N15,DepthCalc!Q$34),"")</f>
        <v/>
      </c>
      <c r="X15" t="str">
        <f t="shared" si="6"/>
        <v/>
      </c>
      <c r="Y15" s="37" t="str">
        <f xml:space="preserve"> IF(Depths!O15 &lt;&gt;"",Depths!O15,"")</f>
        <v/>
      </c>
      <c r="Z15" s="37"/>
      <c r="AB15">
        <f>MAX(Depths!P15,DepthCalc!Q15)</f>
        <v>386</v>
      </c>
      <c r="AC15" t="str">
        <f>IF(Depths!Q15&lt;&gt;"",Depths!Q15,"")</f>
        <v/>
      </c>
      <c r="AD15">
        <f t="shared" si="7"/>
        <v>0</v>
      </c>
      <c r="AE15">
        <f t="shared" si="8"/>
        <v>3</v>
      </c>
      <c r="AF15">
        <f t="shared" si="9"/>
        <v>0</v>
      </c>
      <c r="AG15" t="str">
        <f xml:space="preserve"> IF(Depths!R15&lt;&gt;"",MAX(Depths!R15,V15),"")</f>
        <v/>
      </c>
      <c r="AH15" t="str">
        <f xml:space="preserve"> IF(AG15&lt;&gt;"",IF(Depths!S15&lt;&gt;"",Depths!S15,DepthCalc!AB$34),"")</f>
        <v/>
      </c>
      <c r="AI15" t="str">
        <f t="shared" si="10"/>
        <v/>
      </c>
      <c r="AJ15" s="37" t="str">
        <f xml:space="preserve"> IF(Depths!T15 &lt;&gt;"",Depths!T15,"")</f>
        <v/>
      </c>
      <c r="AK15" s="37"/>
      <c r="AM15">
        <f>MAX(Depths!U15,DepthCalc!AB15)</f>
        <v>410</v>
      </c>
      <c r="AN15">
        <f>IF(Depths!V15&lt;&gt;"",Depths!V15,"")</f>
        <v>1</v>
      </c>
      <c r="AO15">
        <f t="shared" si="11"/>
        <v>196.85000000000002</v>
      </c>
      <c r="AP15">
        <f t="shared" si="12"/>
        <v>4</v>
      </c>
      <c r="AQ15">
        <f t="shared" si="13"/>
        <v>0</v>
      </c>
      <c r="AR15" t="str">
        <f xml:space="preserve"> IF(Depths!W15&lt;&gt;"",MAX(Depths!W15,AG15),"")</f>
        <v/>
      </c>
      <c r="AS15" t="str">
        <f xml:space="preserve"> IF(AR15&lt;&gt;"",IF(Depths!X15&lt;&gt;"",Depths!X15,DepthCalc!AM$34),"")</f>
        <v/>
      </c>
      <c r="AT15" t="str">
        <f t="shared" si="14"/>
        <v/>
      </c>
      <c r="AU15" s="37" t="str">
        <f xml:space="preserve"> IF(Depths!Y15 &lt;&gt;"",Depths!Y15,"")</f>
        <v/>
      </c>
      <c r="AV15" s="37"/>
      <c r="AX15">
        <f>MAX(Depths!Z15,DepthCalc!AM15)</f>
        <v>864</v>
      </c>
      <c r="AY15" t="str">
        <f>IF(Depths!AA15&lt;&gt;"",Depths!AA15,"")</f>
        <v/>
      </c>
      <c r="AZ15">
        <f t="shared" si="15"/>
        <v>0</v>
      </c>
      <c r="BA15">
        <f t="shared" si="16"/>
        <v>5</v>
      </c>
      <c r="BB15">
        <f t="shared" si="17"/>
        <v>196.85000000000002</v>
      </c>
      <c r="BC15" t="str">
        <f xml:space="preserve"> IF(Depths!AB15&lt;&gt;"",MAX(Depths!AB15,AR15),"")</f>
        <v/>
      </c>
      <c r="BD15" t="str">
        <f xml:space="preserve"> IF(BC15&lt;&gt;"",IF(Depths!AC15&lt;&gt;"",Depths!AC15,DepthCalc!AX$34),"")</f>
        <v/>
      </c>
      <c r="BE15" t="str">
        <f t="shared" si="18"/>
        <v/>
      </c>
      <c r="BF15" s="37" t="str">
        <f xml:space="preserve"> IF(Depths!AD15 &lt;&gt;"",Depths!AD15,"")</f>
        <v/>
      </c>
      <c r="BG15" s="37"/>
      <c r="BI15">
        <f>MAX(Depths!AE15,DepthCalc!AX15)</f>
        <v>864</v>
      </c>
      <c r="BJ15" t="str">
        <f>IF(Depths!AF15&lt;&gt;"",Depths!AF15,"")</f>
        <v/>
      </c>
      <c r="BK15">
        <f t="shared" si="19"/>
        <v>0</v>
      </c>
      <c r="BL15">
        <f t="shared" si="20"/>
        <v>6</v>
      </c>
      <c r="BM15">
        <f t="shared" si="21"/>
        <v>0</v>
      </c>
      <c r="BN15" t="str">
        <f xml:space="preserve"> IF(Depths!AG15&lt;&gt;"",MAX(Depths!AG15,BC15),"")</f>
        <v/>
      </c>
      <c r="BO15" t="str">
        <f xml:space="preserve"> IF(BN15&lt;&gt;"",IF(Depths!AH15&lt;&gt;"",Depths!AH15,DepthCalc!BI$34),"")</f>
        <v/>
      </c>
      <c r="BP15" t="str">
        <f t="shared" si="22"/>
        <v/>
      </c>
      <c r="BQ15" s="37" t="str">
        <f xml:space="preserve"> IF(Depths!AI15 &lt;&gt;"",Depths!AI15,"")</f>
        <v/>
      </c>
      <c r="BR15" s="37"/>
      <c r="BT15">
        <f>MAX(BI15,Depths!AJ15)</f>
        <v>864</v>
      </c>
      <c r="BU15" t="str">
        <f>IF(Depths!AK15&lt;&gt;"",Depths!AK15,"")</f>
        <v/>
      </c>
      <c r="BV15">
        <f t="shared" si="23"/>
        <v>0</v>
      </c>
      <c r="BW15">
        <f t="shared" si="24"/>
        <v>7</v>
      </c>
      <c r="BX15">
        <f t="shared" si="25"/>
        <v>0</v>
      </c>
      <c r="BY15" t="str">
        <f xml:space="preserve"> IF(Depths!AL15&lt;&gt;"",MAX(Depths!AL15,BN15),"")</f>
        <v/>
      </c>
      <c r="BZ15" t="str">
        <f xml:space="preserve"> IF(BY15&lt;&gt;"",IF(Depths!AM15&lt;&gt;"",Depths!AM15,DepthCalc!BT$34),"")</f>
        <v/>
      </c>
      <c r="CA15" t="str">
        <f t="shared" si="26"/>
        <v/>
      </c>
      <c r="CB15" s="37" t="str">
        <f xml:space="preserve"> IF(Depths!AN15 &lt;&gt;"",Depths!AN15,"")</f>
        <v/>
      </c>
      <c r="CC15" s="37"/>
    </row>
    <row r="16" spans="1:82" x14ac:dyDescent="0.25">
      <c r="A16" s="3">
        <v>11</v>
      </c>
      <c r="B16" s="3">
        <v>70</v>
      </c>
      <c r="C16" s="4">
        <v>350</v>
      </c>
      <c r="D16">
        <f>Depths!D16</f>
        <v>49</v>
      </c>
      <c r="E16" t="str">
        <f>IF(Depths!E16&lt;&gt;"",Depths!E16,"")</f>
        <v/>
      </c>
      <c r="F16" s="37" t="str">
        <f t="shared" si="27"/>
        <v/>
      </c>
      <c r="G16">
        <v>0</v>
      </c>
      <c r="H16" s="61">
        <f>MAX(Depths!F16,DepthCalc!D16)</f>
        <v>95</v>
      </c>
      <c r="I16" t="str">
        <f>IF(Depths!G16&lt;&gt;"",Depths!G16,"")</f>
        <v/>
      </c>
      <c r="J16">
        <f t="shared" si="0"/>
        <v>0</v>
      </c>
      <c r="K16">
        <f t="shared" si="1"/>
        <v>1</v>
      </c>
      <c r="L16">
        <f t="shared" si="2"/>
        <v>0</v>
      </c>
      <c r="M16" t="str">
        <f xml:space="preserve"> IF(Depths!N16&lt;&gt;"",Depths!M16,"")</f>
        <v/>
      </c>
      <c r="N16" t="str">
        <f xml:space="preserve"> IF(M16&lt;&gt;"",IF(Depths!I16&lt;&gt;"",Depths!I16,DepthCalc!H$34),"")</f>
        <v/>
      </c>
      <c r="O16" t="str">
        <f t="shared" si="28"/>
        <v/>
      </c>
      <c r="P16" s="37" t="str">
        <f xml:space="preserve"> IF(Depths!J16 &lt;&gt;"",Depths!J16,"")</f>
        <v/>
      </c>
      <c r="Q16" s="61">
        <f>MAX(Depths!K16,DepthCalc!H16)</f>
        <v>245</v>
      </c>
      <c r="R16" t="str">
        <f>IF(Depths!L16&lt;&gt;"",Depths!L16,"")</f>
        <v/>
      </c>
      <c r="S16">
        <f t="shared" si="3"/>
        <v>0</v>
      </c>
      <c r="T16">
        <f t="shared" si="4"/>
        <v>2</v>
      </c>
      <c r="U16">
        <f t="shared" si="5"/>
        <v>0</v>
      </c>
      <c r="V16" t="str">
        <f xml:space="preserve"> IF(Depths!M16&lt;&gt;"",MAX(Depths!M16,M16),"")</f>
        <v/>
      </c>
      <c r="W16" t="str">
        <f xml:space="preserve"> IF(V16&lt;&gt;"",IF(Depths!N16&lt;&gt;"",Depths!N16,DepthCalc!Q$34),"")</f>
        <v/>
      </c>
      <c r="X16" t="str">
        <f t="shared" si="6"/>
        <v/>
      </c>
      <c r="Y16" s="37" t="str">
        <f xml:space="preserve"> IF(Depths!O16 &lt;&gt;"",Depths!O16,"")</f>
        <v/>
      </c>
      <c r="Z16" s="37"/>
      <c r="AB16">
        <f>MAX(Depths!P16,DepthCalc!Q16)</f>
        <v>398</v>
      </c>
      <c r="AC16" t="str">
        <f>IF(Depths!Q16&lt;&gt;"",Depths!Q16,"")</f>
        <v/>
      </c>
      <c r="AD16">
        <f t="shared" si="7"/>
        <v>0</v>
      </c>
      <c r="AE16">
        <f t="shared" si="8"/>
        <v>3</v>
      </c>
      <c r="AF16">
        <f t="shared" si="9"/>
        <v>0</v>
      </c>
      <c r="AG16" t="str">
        <f xml:space="preserve"> IF(Depths!R16&lt;&gt;"",MAX(Depths!R16,V16),"")</f>
        <v/>
      </c>
      <c r="AH16" t="str">
        <f xml:space="preserve"> IF(AG16&lt;&gt;"",IF(Depths!S16&lt;&gt;"",Depths!S16,DepthCalc!AB$34),"")</f>
        <v/>
      </c>
      <c r="AI16" t="str">
        <f t="shared" si="10"/>
        <v/>
      </c>
      <c r="AJ16" s="37" t="str">
        <f xml:space="preserve"> IF(Depths!T16 &lt;&gt;"",Depths!T16,"")</f>
        <v/>
      </c>
      <c r="AK16" s="37"/>
      <c r="AM16">
        <f>MAX(Depths!U16,DepthCalc!AB16)</f>
        <v>626</v>
      </c>
      <c r="AN16" t="str">
        <f>IF(Depths!V16&lt;&gt;"",Depths!V16,"")</f>
        <v/>
      </c>
      <c r="AO16">
        <f t="shared" si="11"/>
        <v>0</v>
      </c>
      <c r="AP16">
        <f t="shared" si="12"/>
        <v>4</v>
      </c>
      <c r="AQ16">
        <f t="shared" si="13"/>
        <v>0</v>
      </c>
      <c r="AR16" t="str">
        <f xml:space="preserve"> IF(Depths!W16&lt;&gt;"",MAX(Depths!W16,AG16),"")</f>
        <v/>
      </c>
      <c r="AS16" t="str">
        <f xml:space="preserve"> IF(AR16&lt;&gt;"",IF(Depths!X16&lt;&gt;"",Depths!X16,DepthCalc!AM$34),"")</f>
        <v/>
      </c>
      <c r="AT16" t="str">
        <f t="shared" si="14"/>
        <v/>
      </c>
      <c r="AU16" s="37" t="str">
        <f xml:space="preserve"> IF(Depths!Y16 &lt;&gt;"",Depths!Y16,"")</f>
        <v/>
      </c>
      <c r="AV16" s="37"/>
      <c r="AX16">
        <f>MAX(Depths!Z16,DepthCalc!AM16)</f>
        <v>913</v>
      </c>
      <c r="AY16" t="str">
        <f>IF(Depths!AA16&lt;&gt;"",Depths!AA16,"")</f>
        <v/>
      </c>
      <c r="AZ16">
        <f t="shared" si="15"/>
        <v>0</v>
      </c>
      <c r="BA16">
        <f t="shared" si="16"/>
        <v>5</v>
      </c>
      <c r="BB16">
        <f t="shared" si="17"/>
        <v>0</v>
      </c>
      <c r="BC16" t="str">
        <f xml:space="preserve"> IF(Depths!AB16&lt;&gt;"",MAX(Depths!AB16,AR16),"")</f>
        <v/>
      </c>
      <c r="BD16" t="str">
        <f xml:space="preserve"> IF(BC16&lt;&gt;"",IF(Depths!AC16&lt;&gt;"",Depths!AC16,DepthCalc!AX$34),"")</f>
        <v/>
      </c>
      <c r="BE16" t="str">
        <f t="shared" si="18"/>
        <v/>
      </c>
      <c r="BF16" s="37" t="str">
        <f xml:space="preserve"> IF(Depths!AD16 &lt;&gt;"",Depths!AD16,"")</f>
        <v/>
      </c>
      <c r="BG16" s="37"/>
      <c r="BI16">
        <f>MAX(Depths!AE16,DepthCalc!AX16)</f>
        <v>913</v>
      </c>
      <c r="BJ16" t="str">
        <f>IF(Depths!AF16&lt;&gt;"",Depths!AF16,"")</f>
        <v/>
      </c>
      <c r="BK16">
        <f t="shared" si="19"/>
        <v>0</v>
      </c>
      <c r="BL16">
        <f t="shared" si="20"/>
        <v>6</v>
      </c>
      <c r="BM16">
        <f t="shared" si="21"/>
        <v>0</v>
      </c>
      <c r="BN16" t="str">
        <f xml:space="preserve"> IF(Depths!AG16&lt;&gt;"",MAX(Depths!AG16,BC16),"")</f>
        <v/>
      </c>
      <c r="BO16" t="str">
        <f xml:space="preserve"> IF(BN16&lt;&gt;"",IF(Depths!AH16&lt;&gt;"",Depths!AH16,DepthCalc!BI$34),"")</f>
        <v/>
      </c>
      <c r="BP16" t="str">
        <f t="shared" si="22"/>
        <v/>
      </c>
      <c r="BQ16" s="37" t="str">
        <f xml:space="preserve"> IF(Depths!AI16 &lt;&gt;"",Depths!AI16,"")</f>
        <v/>
      </c>
      <c r="BR16" s="37"/>
      <c r="BT16">
        <f>MAX(BI16,Depths!AJ16)</f>
        <v>913</v>
      </c>
      <c r="BU16" t="str">
        <f>IF(Depths!AK16&lt;&gt;"",Depths!AK16,"")</f>
        <v/>
      </c>
      <c r="BV16">
        <f t="shared" si="23"/>
        <v>0</v>
      </c>
      <c r="BW16">
        <f t="shared" si="24"/>
        <v>7</v>
      </c>
      <c r="BX16">
        <f t="shared" si="25"/>
        <v>0</v>
      </c>
      <c r="BY16" t="str">
        <f xml:space="preserve"> IF(Depths!AL16&lt;&gt;"",MAX(Depths!AL16,BN16),"")</f>
        <v/>
      </c>
      <c r="BZ16" t="str">
        <f xml:space="preserve"> IF(BY16&lt;&gt;"",IF(Depths!AM16&lt;&gt;"",Depths!AM16,DepthCalc!BT$34),"")</f>
        <v/>
      </c>
      <c r="CA16" t="str">
        <f t="shared" si="26"/>
        <v/>
      </c>
      <c r="CB16" s="37" t="str">
        <f xml:space="preserve"> IF(Depths!AN16 &lt;&gt;"",Depths!AN16,"")</f>
        <v/>
      </c>
      <c r="CC16" s="37"/>
    </row>
    <row r="17" spans="1:82" x14ac:dyDescent="0.25">
      <c r="A17" s="3">
        <v>12</v>
      </c>
      <c r="B17" s="3">
        <v>210</v>
      </c>
      <c r="C17" s="4">
        <v>350</v>
      </c>
      <c r="D17">
        <f>Depths!D17</f>
        <v>53</v>
      </c>
      <c r="E17" t="str">
        <f>IF(Depths!E17&lt;&gt;"",Depths!E17,"")</f>
        <v/>
      </c>
      <c r="F17" s="37" t="str">
        <f t="shared" si="27"/>
        <v/>
      </c>
      <c r="G17">
        <v>0</v>
      </c>
      <c r="H17" s="61">
        <f>MAX(Depths!F17,DepthCalc!D17)</f>
        <v>108</v>
      </c>
      <c r="I17" t="str">
        <f>IF(Depths!G17&lt;&gt;"",Depths!G17,"")</f>
        <v/>
      </c>
      <c r="J17">
        <f t="shared" si="0"/>
        <v>0</v>
      </c>
      <c r="K17">
        <f t="shared" si="1"/>
        <v>1</v>
      </c>
      <c r="L17">
        <f t="shared" si="2"/>
        <v>0</v>
      </c>
      <c r="M17" t="str">
        <f xml:space="preserve"> IF(Depths!N17&lt;&gt;"",Depths!M17,"")</f>
        <v/>
      </c>
      <c r="N17" t="str">
        <f xml:space="preserve"> IF(M17&lt;&gt;"",IF(Depths!I17&lt;&gt;"",Depths!I17,DepthCalc!H$34),"")</f>
        <v/>
      </c>
      <c r="O17" t="str">
        <f t="shared" si="28"/>
        <v/>
      </c>
      <c r="P17" s="37" t="str">
        <f xml:space="preserve"> IF(Depths!J17 &lt;&gt;"",Depths!J17,"")</f>
        <v/>
      </c>
      <c r="Q17" s="61">
        <f>MAX(Depths!K17,DepthCalc!H17)</f>
        <v>242</v>
      </c>
      <c r="R17" t="str">
        <f>IF(Depths!L17&lt;&gt;"",Depths!L17,"")</f>
        <v/>
      </c>
      <c r="S17">
        <f t="shared" si="3"/>
        <v>0</v>
      </c>
      <c r="T17">
        <f t="shared" si="4"/>
        <v>2</v>
      </c>
      <c r="U17">
        <f t="shared" si="5"/>
        <v>0</v>
      </c>
      <c r="V17" t="str">
        <f xml:space="preserve"> IF(Depths!M17&lt;&gt;"",MAX(Depths!M17,M17),"")</f>
        <v/>
      </c>
      <c r="W17" t="str">
        <f xml:space="preserve"> IF(V17&lt;&gt;"",IF(Depths!N17&lt;&gt;"",Depths!N17,DepthCalc!Q$34),"")</f>
        <v/>
      </c>
      <c r="X17" t="str">
        <f t="shared" si="6"/>
        <v/>
      </c>
      <c r="Y17" s="37" t="str">
        <f xml:space="preserve"> IF(Depths!O17 &lt;&gt;"",Depths!O17,"")</f>
        <v/>
      </c>
      <c r="Z17" s="37"/>
      <c r="AB17">
        <f>MAX(Depths!P17,DepthCalc!Q17)</f>
        <v>408</v>
      </c>
      <c r="AC17" t="str">
        <f>IF(Depths!Q17&lt;&gt;"",Depths!Q17,"")</f>
        <v/>
      </c>
      <c r="AD17">
        <f t="shared" si="7"/>
        <v>0</v>
      </c>
      <c r="AE17">
        <f t="shared" si="8"/>
        <v>3</v>
      </c>
      <c r="AF17">
        <f t="shared" si="9"/>
        <v>0</v>
      </c>
      <c r="AG17" t="str">
        <f xml:space="preserve"> IF(Depths!R17&lt;&gt;"",MAX(Depths!R17,V17),"")</f>
        <v/>
      </c>
      <c r="AH17" t="str">
        <f xml:space="preserve"> IF(AG17&lt;&gt;"",IF(Depths!S17&lt;&gt;"",Depths!S17,DepthCalc!AB$34),"")</f>
        <v/>
      </c>
      <c r="AI17" t="str">
        <f t="shared" si="10"/>
        <v/>
      </c>
      <c r="AJ17" s="37" t="str">
        <f xml:space="preserve"> IF(Depths!T17 &lt;&gt;"",Depths!T17,"")</f>
        <v/>
      </c>
      <c r="AK17" s="37"/>
      <c r="AM17">
        <f>MAX(Depths!U17,DepthCalc!AB17)</f>
        <v>621</v>
      </c>
      <c r="AN17" t="str">
        <f>IF(Depths!V17&lt;&gt;"",Depths!V17,"")</f>
        <v/>
      </c>
      <c r="AO17">
        <f t="shared" si="11"/>
        <v>0</v>
      </c>
      <c r="AP17">
        <f t="shared" si="12"/>
        <v>4</v>
      </c>
      <c r="AQ17">
        <f t="shared" si="13"/>
        <v>0</v>
      </c>
      <c r="AR17" t="str">
        <f xml:space="preserve"> IF(Depths!W17&lt;&gt;"",MAX(Depths!W17,AG17),"")</f>
        <v/>
      </c>
      <c r="AS17" t="str">
        <f xml:space="preserve"> IF(AR17&lt;&gt;"",IF(Depths!X17&lt;&gt;"",Depths!X17,DepthCalc!AM$34),"")</f>
        <v/>
      </c>
      <c r="AT17" t="str">
        <f t="shared" si="14"/>
        <v/>
      </c>
      <c r="AU17" s="37" t="str">
        <f xml:space="preserve"> IF(Depths!Y17 &lt;&gt;"",Depths!Y17,"")</f>
        <v/>
      </c>
      <c r="AV17" s="37"/>
      <c r="AX17">
        <f>MAX(Depths!Z17,DepthCalc!AM17)</f>
        <v>941</v>
      </c>
      <c r="AY17" t="str">
        <f>IF(Depths!AA17&lt;&gt;"",Depths!AA17,"")</f>
        <v/>
      </c>
      <c r="AZ17">
        <f t="shared" si="15"/>
        <v>0</v>
      </c>
      <c r="BA17">
        <f t="shared" si="16"/>
        <v>5</v>
      </c>
      <c r="BB17">
        <f t="shared" si="17"/>
        <v>0</v>
      </c>
      <c r="BC17" t="str">
        <f xml:space="preserve"> IF(Depths!AB17&lt;&gt;"",MAX(Depths!AB17,AR17),"")</f>
        <v/>
      </c>
      <c r="BD17" t="str">
        <f xml:space="preserve"> IF(BC17&lt;&gt;"",IF(Depths!AC17&lt;&gt;"",Depths!AC17,DepthCalc!AX$34),"")</f>
        <v/>
      </c>
      <c r="BE17" t="str">
        <f t="shared" si="18"/>
        <v/>
      </c>
      <c r="BF17" s="37" t="str">
        <f xml:space="preserve"> IF(Depths!AD17 &lt;&gt;"",Depths!AD17,"")</f>
        <v/>
      </c>
      <c r="BG17" s="37"/>
      <c r="BI17">
        <f>MAX(Depths!AE17,DepthCalc!AX17)</f>
        <v>941</v>
      </c>
      <c r="BJ17" t="str">
        <f>IF(Depths!AF17&lt;&gt;"",Depths!AF17,"")</f>
        <v/>
      </c>
      <c r="BK17">
        <f t="shared" si="19"/>
        <v>0</v>
      </c>
      <c r="BL17">
        <f t="shared" si="20"/>
        <v>6</v>
      </c>
      <c r="BM17">
        <f t="shared" si="21"/>
        <v>0</v>
      </c>
      <c r="BN17" t="str">
        <f xml:space="preserve"> IF(Depths!AG17&lt;&gt;"",MAX(Depths!AG17,BC17),"")</f>
        <v/>
      </c>
      <c r="BO17" t="str">
        <f xml:space="preserve"> IF(BN17&lt;&gt;"",IF(Depths!AH17&lt;&gt;"",Depths!AH17,DepthCalc!BI$34),"")</f>
        <v/>
      </c>
      <c r="BP17" t="str">
        <f t="shared" si="22"/>
        <v/>
      </c>
      <c r="BQ17" s="37" t="str">
        <f xml:space="preserve"> IF(Depths!AI17 &lt;&gt;"",Depths!AI17,"")</f>
        <v/>
      </c>
      <c r="BR17" s="37"/>
      <c r="BT17">
        <f>MAX(BI17,Depths!AJ17)</f>
        <v>941</v>
      </c>
      <c r="BU17" t="str">
        <f>IF(Depths!AK17&lt;&gt;"",Depths!AK17,"")</f>
        <v/>
      </c>
      <c r="BV17">
        <f t="shared" si="23"/>
        <v>0</v>
      </c>
      <c r="BW17">
        <f t="shared" si="24"/>
        <v>7</v>
      </c>
      <c r="BX17">
        <f t="shared" si="25"/>
        <v>0</v>
      </c>
      <c r="BY17" t="str">
        <f xml:space="preserve"> IF(Depths!AL17&lt;&gt;"",MAX(Depths!AL17,BN17),"")</f>
        <v/>
      </c>
      <c r="BZ17" t="str">
        <f xml:space="preserve"> IF(BY17&lt;&gt;"",IF(Depths!AM17&lt;&gt;"",Depths!AM17,DepthCalc!BT$34),"")</f>
        <v/>
      </c>
      <c r="CA17" t="str">
        <f t="shared" si="26"/>
        <v/>
      </c>
      <c r="CB17" s="37" t="str">
        <f xml:space="preserve"> IF(Depths!AN17 &lt;&gt;"",Depths!AN17,"")</f>
        <v/>
      </c>
      <c r="CC17" s="37"/>
    </row>
    <row r="18" spans="1:82" x14ac:dyDescent="0.25">
      <c r="A18" s="3">
        <v>13</v>
      </c>
      <c r="B18" s="3">
        <v>350</v>
      </c>
      <c r="C18" s="4">
        <v>350</v>
      </c>
      <c r="D18">
        <f>Depths!D18</f>
        <v>53</v>
      </c>
      <c r="E18" t="str">
        <f>IF(Depths!E18&lt;&gt;"",Depths!E18,"")</f>
        <v/>
      </c>
      <c r="F18" s="37" t="str">
        <f t="shared" si="27"/>
        <v/>
      </c>
      <c r="G18">
        <v>0</v>
      </c>
      <c r="H18" s="61">
        <f>MAX(Depths!F18,DepthCalc!D18)</f>
        <v>85</v>
      </c>
      <c r="I18" t="str">
        <f>IF(Depths!G18&lt;&gt;"",Depths!G18,"")</f>
        <v/>
      </c>
      <c r="J18">
        <f t="shared" si="0"/>
        <v>0</v>
      </c>
      <c r="K18">
        <f t="shared" si="1"/>
        <v>1</v>
      </c>
      <c r="L18">
        <f t="shared" si="2"/>
        <v>0</v>
      </c>
      <c r="M18" t="str">
        <f xml:space="preserve"> IF(Depths!N18&lt;&gt;"",Depths!M18,"")</f>
        <v/>
      </c>
      <c r="N18" t="str">
        <f xml:space="preserve"> IF(M18&lt;&gt;"",IF(Depths!I18&lt;&gt;"",Depths!I18,DepthCalc!H$34),"")</f>
        <v/>
      </c>
      <c r="O18" t="str">
        <f t="shared" si="28"/>
        <v/>
      </c>
      <c r="P18" s="37" t="str">
        <f xml:space="preserve"> IF(Depths!J18 &lt;&gt;"",Depths!J18,"")</f>
        <v/>
      </c>
      <c r="Q18" s="61">
        <f>MAX(Depths!K18,DepthCalc!H18)</f>
        <v>178</v>
      </c>
      <c r="R18">
        <f>IF(Depths!L18&lt;&gt;"",Depths!L18,"")</f>
        <v>1</v>
      </c>
      <c r="S18">
        <f t="shared" si="3"/>
        <v>44</v>
      </c>
      <c r="T18">
        <f t="shared" si="4"/>
        <v>2</v>
      </c>
      <c r="U18">
        <f t="shared" si="5"/>
        <v>0</v>
      </c>
      <c r="V18" t="str">
        <f xml:space="preserve"> IF(Depths!M18&lt;&gt;"",MAX(Depths!M18,M18),"")</f>
        <v/>
      </c>
      <c r="W18" t="str">
        <f xml:space="preserve"> IF(V18&lt;&gt;"",IF(Depths!N18&lt;&gt;"",Depths!N18,DepthCalc!Q$34),"")</f>
        <v/>
      </c>
      <c r="X18" t="str">
        <f t="shared" si="6"/>
        <v/>
      </c>
      <c r="Y18" s="37" t="str">
        <f xml:space="preserve"> IF(Depths!O18 &lt;&gt;"",Depths!O18,"")</f>
        <v/>
      </c>
      <c r="Z18" s="37"/>
      <c r="AB18">
        <f>MAX(Depths!P18,DepthCalc!Q18)</f>
        <v>400</v>
      </c>
      <c r="AC18" t="str">
        <f>IF(Depths!Q18&lt;&gt;"",Depths!Q18,"")</f>
        <v/>
      </c>
      <c r="AD18">
        <f t="shared" si="7"/>
        <v>0</v>
      </c>
      <c r="AE18">
        <f t="shared" si="8"/>
        <v>3</v>
      </c>
      <c r="AF18">
        <f t="shared" si="9"/>
        <v>44</v>
      </c>
      <c r="AG18" t="str">
        <f xml:space="preserve"> IF(Depths!R18&lt;&gt;"",MAX(Depths!R18,V18),"")</f>
        <v/>
      </c>
      <c r="AH18" t="str">
        <f xml:space="preserve"> IF(AG18&lt;&gt;"",IF(Depths!S18&lt;&gt;"",Depths!S18,DepthCalc!AB$34),"")</f>
        <v/>
      </c>
      <c r="AI18" t="str">
        <f t="shared" si="10"/>
        <v/>
      </c>
      <c r="AJ18" s="37" t="str">
        <f xml:space="preserve"> IF(Depths!T18 &lt;&gt;"",Depths!T18,"")</f>
        <v/>
      </c>
      <c r="AK18" s="37"/>
      <c r="AM18">
        <f>MAX(Depths!U18,DepthCalc!AB18)</f>
        <v>607</v>
      </c>
      <c r="AN18" t="str">
        <f>IF(Depths!V18&lt;&gt;"",Depths!V18,"")</f>
        <v/>
      </c>
      <c r="AO18">
        <f t="shared" si="11"/>
        <v>0</v>
      </c>
      <c r="AP18">
        <f t="shared" si="12"/>
        <v>4</v>
      </c>
      <c r="AQ18">
        <f t="shared" si="13"/>
        <v>0</v>
      </c>
      <c r="AR18" t="str">
        <f xml:space="preserve"> IF(Depths!W18&lt;&gt;"",MAX(Depths!W18,AG18),"")</f>
        <v/>
      </c>
      <c r="AS18" t="str">
        <f xml:space="preserve"> IF(AR18&lt;&gt;"",IF(Depths!X18&lt;&gt;"",Depths!X18,DepthCalc!AM$34),"")</f>
        <v/>
      </c>
      <c r="AT18" t="str">
        <f t="shared" si="14"/>
        <v/>
      </c>
      <c r="AU18" s="37" t="str">
        <f xml:space="preserve"> IF(Depths!Y18 &lt;&gt;"",Depths!Y18,"")</f>
        <v/>
      </c>
      <c r="AV18" s="37"/>
      <c r="AX18">
        <f>MAX(Depths!Z18,DepthCalc!AM18)</f>
        <v>898</v>
      </c>
      <c r="AY18" t="str">
        <f>IF(Depths!AA18&lt;&gt;"",Depths!AA18,"")</f>
        <v/>
      </c>
      <c r="AZ18">
        <f t="shared" si="15"/>
        <v>0</v>
      </c>
      <c r="BA18">
        <f t="shared" si="16"/>
        <v>5</v>
      </c>
      <c r="BB18">
        <f t="shared" si="17"/>
        <v>0</v>
      </c>
      <c r="BC18" t="str">
        <f xml:space="preserve"> IF(Depths!AB18&lt;&gt;"",MAX(Depths!AB18,AR18),"")</f>
        <v/>
      </c>
      <c r="BD18" t="str">
        <f xml:space="preserve"> IF(BC18&lt;&gt;"",IF(Depths!AC18&lt;&gt;"",Depths!AC18,DepthCalc!AX$34),"")</f>
        <v/>
      </c>
      <c r="BE18" t="str">
        <f t="shared" si="18"/>
        <v/>
      </c>
      <c r="BF18" s="37" t="str">
        <f xml:space="preserve"> IF(Depths!AD18 &lt;&gt;"",Depths!AD18,"")</f>
        <v/>
      </c>
      <c r="BG18" s="37"/>
      <c r="BI18">
        <f>MAX(Depths!AE18,DepthCalc!AX18)</f>
        <v>898</v>
      </c>
      <c r="BJ18" t="str">
        <f>IF(Depths!AF18&lt;&gt;"",Depths!AF18,"")</f>
        <v/>
      </c>
      <c r="BK18">
        <f t="shared" si="19"/>
        <v>0</v>
      </c>
      <c r="BL18">
        <f t="shared" si="20"/>
        <v>6</v>
      </c>
      <c r="BM18">
        <f t="shared" si="21"/>
        <v>0</v>
      </c>
      <c r="BN18" t="str">
        <f xml:space="preserve"> IF(Depths!AG18&lt;&gt;"",MAX(Depths!AG18,BC18),"")</f>
        <v/>
      </c>
      <c r="BO18" t="str">
        <f xml:space="preserve"> IF(BN18&lt;&gt;"",IF(Depths!AH18&lt;&gt;"",Depths!AH18,DepthCalc!BI$34),"")</f>
        <v/>
      </c>
      <c r="BP18" t="str">
        <f t="shared" si="22"/>
        <v/>
      </c>
      <c r="BQ18" s="37" t="str">
        <f xml:space="preserve"> IF(Depths!AI18 &lt;&gt;"",Depths!AI18,"")</f>
        <v/>
      </c>
      <c r="BR18" s="37"/>
      <c r="BT18">
        <f>MAX(BI18,Depths!AJ18)</f>
        <v>898</v>
      </c>
      <c r="BU18" t="str">
        <f>IF(Depths!AK18&lt;&gt;"",Depths!AK18,"")</f>
        <v/>
      </c>
      <c r="BV18">
        <f t="shared" si="23"/>
        <v>0</v>
      </c>
      <c r="BW18">
        <f t="shared" si="24"/>
        <v>7</v>
      </c>
      <c r="BX18">
        <f t="shared" si="25"/>
        <v>0</v>
      </c>
      <c r="BY18" t="str">
        <f xml:space="preserve"> IF(Depths!AL18&lt;&gt;"",MAX(Depths!AL18,BN18),"")</f>
        <v/>
      </c>
      <c r="BZ18" t="str">
        <f xml:space="preserve"> IF(BY18&lt;&gt;"",IF(Depths!AM18&lt;&gt;"",Depths!AM18,DepthCalc!BT$34),"")</f>
        <v/>
      </c>
      <c r="CA18" t="str">
        <f t="shared" si="26"/>
        <v/>
      </c>
      <c r="CB18" s="37" t="str">
        <f xml:space="preserve"> IF(Depths!AN18 &lt;&gt;"",Depths!AN18,"")</f>
        <v/>
      </c>
      <c r="CC18" s="37"/>
    </row>
    <row r="19" spans="1:82" x14ac:dyDescent="0.25">
      <c r="A19" s="3">
        <v>14</v>
      </c>
      <c r="B19" s="3">
        <v>490</v>
      </c>
      <c r="C19" s="4">
        <v>350</v>
      </c>
      <c r="D19">
        <f>Depths!D19</f>
        <v>59</v>
      </c>
      <c r="E19" t="str">
        <f>IF(Depths!E19&lt;&gt;"",Depths!E19,"")</f>
        <v/>
      </c>
      <c r="F19" s="37" t="str">
        <f t="shared" si="27"/>
        <v/>
      </c>
      <c r="G19">
        <v>0</v>
      </c>
      <c r="H19" s="61">
        <f>MAX(Depths!F19,DepthCalc!D19)</f>
        <v>105</v>
      </c>
      <c r="I19" t="str">
        <f>IF(Depths!G19&lt;&gt;"",Depths!G19,"")</f>
        <v/>
      </c>
      <c r="J19">
        <f t="shared" si="0"/>
        <v>0</v>
      </c>
      <c r="K19">
        <f t="shared" si="1"/>
        <v>1</v>
      </c>
      <c r="L19">
        <f t="shared" si="2"/>
        <v>0</v>
      </c>
      <c r="M19" t="str">
        <f xml:space="preserve"> IF(Depths!N19&lt;&gt;"",Depths!M19,"")</f>
        <v/>
      </c>
      <c r="N19" t="str">
        <f xml:space="preserve"> IF(M19&lt;&gt;"",IF(Depths!I19&lt;&gt;"",Depths!I19,DepthCalc!H$34),"")</f>
        <v/>
      </c>
      <c r="O19" t="str">
        <f t="shared" si="28"/>
        <v/>
      </c>
      <c r="P19" s="37" t="str">
        <f xml:space="preserve"> IF(Depths!J19 &lt;&gt;"",Depths!J19,"")</f>
        <v/>
      </c>
      <c r="Q19" s="61">
        <f>MAX(Depths!K19,DepthCalc!H19)</f>
        <v>178</v>
      </c>
      <c r="R19">
        <f>IF(Depths!L19&lt;&gt;"",Depths!L19,"")</f>
        <v>1</v>
      </c>
      <c r="S19">
        <f t="shared" si="3"/>
        <v>44</v>
      </c>
      <c r="T19">
        <f t="shared" si="4"/>
        <v>2</v>
      </c>
      <c r="U19">
        <f t="shared" si="5"/>
        <v>0</v>
      </c>
      <c r="V19" t="str">
        <f xml:space="preserve"> IF(Depths!M19&lt;&gt;"",MAX(Depths!M19,M19),"")</f>
        <v/>
      </c>
      <c r="W19" t="str">
        <f xml:space="preserve"> IF(V19&lt;&gt;"",IF(Depths!N19&lt;&gt;"",Depths!N19,DepthCalc!Q$34),"")</f>
        <v/>
      </c>
      <c r="X19" t="str">
        <f t="shared" si="6"/>
        <v/>
      </c>
      <c r="Y19" s="37" t="str">
        <f xml:space="preserve"> IF(Depths!O19 &lt;&gt;"",Depths!O19,"")</f>
        <v/>
      </c>
      <c r="Z19" s="37"/>
      <c r="AB19">
        <f>MAX(Depths!P19,DepthCalc!Q19)</f>
        <v>389</v>
      </c>
      <c r="AC19" t="str">
        <f>IF(Depths!Q19&lt;&gt;"",Depths!Q19,"")</f>
        <v/>
      </c>
      <c r="AD19">
        <f t="shared" si="7"/>
        <v>0</v>
      </c>
      <c r="AE19">
        <f t="shared" si="8"/>
        <v>3</v>
      </c>
      <c r="AF19">
        <f t="shared" si="9"/>
        <v>44</v>
      </c>
      <c r="AG19" t="str">
        <f xml:space="preserve"> IF(Depths!R19&lt;&gt;"",MAX(Depths!R19,V19),"")</f>
        <v/>
      </c>
      <c r="AH19" t="str">
        <f xml:space="preserve"> IF(AG19&lt;&gt;"",IF(Depths!S19&lt;&gt;"",Depths!S19,DepthCalc!AB$34),"")</f>
        <v/>
      </c>
      <c r="AI19" t="str">
        <f t="shared" si="10"/>
        <v/>
      </c>
      <c r="AJ19" s="37" t="str">
        <f xml:space="preserve"> IF(Depths!T19 &lt;&gt;"",Depths!T19,"")</f>
        <v/>
      </c>
      <c r="AK19" s="37"/>
      <c r="AM19">
        <f>MAX(Depths!U19,DepthCalc!AB19)</f>
        <v>605</v>
      </c>
      <c r="AN19" t="str">
        <f>IF(Depths!V19&lt;&gt;"",Depths!V19,"")</f>
        <v/>
      </c>
      <c r="AO19">
        <f t="shared" si="11"/>
        <v>0</v>
      </c>
      <c r="AP19">
        <f t="shared" si="12"/>
        <v>4</v>
      </c>
      <c r="AQ19">
        <f t="shared" si="13"/>
        <v>0</v>
      </c>
      <c r="AR19" t="str">
        <f xml:space="preserve"> IF(Depths!W19&lt;&gt;"",MAX(Depths!W19,AG19),"")</f>
        <v/>
      </c>
      <c r="AS19" t="str">
        <f xml:space="preserve"> IF(AR19&lt;&gt;"",IF(Depths!X19&lt;&gt;"",Depths!X19,DepthCalc!AM$34),"")</f>
        <v/>
      </c>
      <c r="AT19" t="str">
        <f t="shared" si="14"/>
        <v/>
      </c>
      <c r="AU19" s="37" t="str">
        <f xml:space="preserve"> IF(Depths!Y19 &lt;&gt;"",Depths!Y19,"")</f>
        <v/>
      </c>
      <c r="AV19" s="37"/>
      <c r="AX19">
        <f>MAX(Depths!Z19,DepthCalc!AM19)</f>
        <v>846</v>
      </c>
      <c r="AY19" t="str">
        <f>IF(Depths!AA19&lt;&gt;"",Depths!AA19,"")</f>
        <v/>
      </c>
      <c r="AZ19">
        <f t="shared" si="15"/>
        <v>0</v>
      </c>
      <c r="BA19">
        <f t="shared" si="16"/>
        <v>5</v>
      </c>
      <c r="BB19">
        <f t="shared" si="17"/>
        <v>0</v>
      </c>
      <c r="BC19" t="str">
        <f xml:space="preserve"> IF(Depths!AB19&lt;&gt;"",MAX(Depths!AB19,AR19),"")</f>
        <v/>
      </c>
      <c r="BD19" t="str">
        <f xml:space="preserve"> IF(BC19&lt;&gt;"",IF(Depths!AC19&lt;&gt;"",Depths!AC19,DepthCalc!AX$34),"")</f>
        <v/>
      </c>
      <c r="BE19" t="str">
        <f t="shared" si="18"/>
        <v/>
      </c>
      <c r="BF19" s="37" t="str">
        <f xml:space="preserve"> IF(Depths!AD19 &lt;&gt;"",Depths!AD19,"")</f>
        <v/>
      </c>
      <c r="BG19" s="37"/>
      <c r="BI19">
        <f>MAX(Depths!AE19,DepthCalc!AX19)</f>
        <v>846</v>
      </c>
      <c r="BJ19" t="str">
        <f>IF(Depths!AF19&lt;&gt;"",Depths!AF19,"")</f>
        <v/>
      </c>
      <c r="BK19">
        <f t="shared" si="19"/>
        <v>0</v>
      </c>
      <c r="BL19">
        <f t="shared" si="20"/>
        <v>6</v>
      </c>
      <c r="BM19">
        <f t="shared" si="21"/>
        <v>0</v>
      </c>
      <c r="BN19" t="str">
        <f xml:space="preserve"> IF(Depths!AG19&lt;&gt;"",MAX(Depths!AG19,BC19),"")</f>
        <v/>
      </c>
      <c r="BO19" t="str">
        <f xml:space="preserve"> IF(BN19&lt;&gt;"",IF(Depths!AH19&lt;&gt;"",Depths!AH19,DepthCalc!BI$34),"")</f>
        <v/>
      </c>
      <c r="BP19" t="str">
        <f t="shared" si="22"/>
        <v/>
      </c>
      <c r="BQ19" s="37" t="str">
        <f xml:space="preserve"> IF(Depths!AI19 &lt;&gt;"",Depths!AI19,"")</f>
        <v/>
      </c>
      <c r="BR19" s="37"/>
      <c r="BT19">
        <f>MAX(BI19,Depths!AJ19)</f>
        <v>846</v>
      </c>
      <c r="BU19" t="str">
        <f>IF(Depths!AK19&lt;&gt;"",Depths!AK19,"")</f>
        <v/>
      </c>
      <c r="BV19">
        <f t="shared" si="23"/>
        <v>0</v>
      </c>
      <c r="BW19">
        <f t="shared" si="24"/>
        <v>7</v>
      </c>
      <c r="BX19">
        <f t="shared" si="25"/>
        <v>0</v>
      </c>
      <c r="BY19" t="str">
        <f xml:space="preserve"> IF(Depths!AL19&lt;&gt;"",MAX(Depths!AL19,BN19),"")</f>
        <v/>
      </c>
      <c r="BZ19" t="str">
        <f xml:space="preserve"> IF(BY19&lt;&gt;"",IF(Depths!AM19&lt;&gt;"",Depths!AM19,DepthCalc!BT$34),"")</f>
        <v/>
      </c>
      <c r="CA19" t="str">
        <f t="shared" si="26"/>
        <v/>
      </c>
      <c r="CB19" s="37" t="str">
        <f xml:space="preserve"> IF(Depths!AN19 &lt;&gt;"",Depths!AN19,"")</f>
        <v/>
      </c>
      <c r="CC19" s="37"/>
    </row>
    <row r="20" spans="1:82" x14ac:dyDescent="0.25">
      <c r="A20" s="3">
        <v>15</v>
      </c>
      <c r="B20" s="3">
        <v>630</v>
      </c>
      <c r="C20" s="4">
        <v>350</v>
      </c>
      <c r="D20">
        <f>Depths!D20</f>
        <v>35</v>
      </c>
      <c r="E20" t="str">
        <f>IF(Depths!E20&lt;&gt;"",Depths!E20,"")</f>
        <v/>
      </c>
      <c r="F20" s="37" t="str">
        <f t="shared" si="27"/>
        <v/>
      </c>
      <c r="G20">
        <v>0</v>
      </c>
      <c r="H20" s="61">
        <f>MAX(Depths!F20,DepthCalc!D20)</f>
        <v>65</v>
      </c>
      <c r="I20" t="str">
        <f>IF(Depths!G20&lt;&gt;"",Depths!G20,"")</f>
        <v/>
      </c>
      <c r="J20">
        <f t="shared" si="0"/>
        <v>0</v>
      </c>
      <c r="K20">
        <f t="shared" si="1"/>
        <v>1</v>
      </c>
      <c r="L20">
        <f t="shared" si="2"/>
        <v>0</v>
      </c>
      <c r="M20" t="str">
        <f xml:space="preserve"> IF(Depths!N20&lt;&gt;"",Depths!M20,"")</f>
        <v/>
      </c>
      <c r="N20" t="str">
        <f xml:space="preserve"> IF(M20&lt;&gt;"",IF(Depths!I20&lt;&gt;"",Depths!I20,DepthCalc!H$34),"")</f>
        <v/>
      </c>
      <c r="O20" t="str">
        <f t="shared" si="28"/>
        <v/>
      </c>
      <c r="P20" s="37" t="str">
        <f xml:space="preserve"> IF(Depths!J20 &lt;&gt;"",Depths!J20,"")</f>
        <v/>
      </c>
      <c r="Q20" s="61">
        <f>MAX(Depths!K20,DepthCalc!H20)</f>
        <v>104</v>
      </c>
      <c r="R20">
        <f>IF(Depths!L20&lt;&gt;"",Depths!L20,"")</f>
        <v>1</v>
      </c>
      <c r="S20">
        <f t="shared" si="3"/>
        <v>118</v>
      </c>
      <c r="T20">
        <f t="shared" si="4"/>
        <v>2</v>
      </c>
      <c r="U20">
        <f t="shared" si="5"/>
        <v>0</v>
      </c>
      <c r="V20" t="str">
        <f xml:space="preserve"> IF(Depths!M20&lt;&gt;"",MAX(Depths!M20,M20),"")</f>
        <v/>
      </c>
      <c r="W20" t="str">
        <f xml:space="preserve"> IF(V20&lt;&gt;"",IF(Depths!N20&lt;&gt;"",Depths!N20,DepthCalc!Q$34),"")</f>
        <v/>
      </c>
      <c r="X20" t="str">
        <f t="shared" si="6"/>
        <v/>
      </c>
      <c r="Y20" s="37" t="str">
        <f xml:space="preserve"> IF(Depths!O20 &lt;&gt;"",Depths!O20,"")</f>
        <v/>
      </c>
      <c r="Z20" s="37"/>
      <c r="AB20">
        <f>MAX(Depths!P20,DepthCalc!Q20)</f>
        <v>373</v>
      </c>
      <c r="AC20" t="str">
        <f>IF(Depths!Q20&lt;&gt;"",Depths!Q20,"")</f>
        <v/>
      </c>
      <c r="AD20">
        <f t="shared" si="7"/>
        <v>0</v>
      </c>
      <c r="AE20">
        <f t="shared" si="8"/>
        <v>3</v>
      </c>
      <c r="AF20">
        <f t="shared" si="9"/>
        <v>118</v>
      </c>
      <c r="AG20" t="str">
        <f xml:space="preserve"> IF(Depths!R20&lt;&gt;"",MAX(Depths!R20,V20),"")</f>
        <v/>
      </c>
      <c r="AH20" t="str">
        <f xml:space="preserve"> IF(AG20&lt;&gt;"",IF(Depths!S20&lt;&gt;"",Depths!S20,DepthCalc!AB$34),"")</f>
        <v/>
      </c>
      <c r="AI20" t="str">
        <f t="shared" si="10"/>
        <v/>
      </c>
      <c r="AJ20" s="37" t="str">
        <f xml:space="preserve"> IF(Depths!T20 &lt;&gt;"",Depths!T20,"")</f>
        <v/>
      </c>
      <c r="AK20" s="37"/>
      <c r="AM20">
        <f>MAX(Depths!U20,DepthCalc!AB20)</f>
        <v>578</v>
      </c>
      <c r="AN20" t="str">
        <f>IF(Depths!V20&lt;&gt;"",Depths!V20,"")</f>
        <v/>
      </c>
      <c r="AO20">
        <f t="shared" si="11"/>
        <v>0</v>
      </c>
      <c r="AP20">
        <f t="shared" si="12"/>
        <v>4</v>
      </c>
      <c r="AQ20">
        <f t="shared" si="13"/>
        <v>0</v>
      </c>
      <c r="AR20" t="str">
        <f xml:space="preserve"> IF(Depths!W20&lt;&gt;"",MAX(Depths!W20,AG20),"")</f>
        <v/>
      </c>
      <c r="AS20" t="str">
        <f xml:space="preserve"> IF(AR20&lt;&gt;"",IF(Depths!X20&lt;&gt;"",Depths!X20,DepthCalc!AM$34),"")</f>
        <v/>
      </c>
      <c r="AT20" t="str">
        <f t="shared" si="14"/>
        <v/>
      </c>
      <c r="AU20" s="37" t="str">
        <f xml:space="preserve"> IF(Depths!Y20 &lt;&gt;"",Depths!Y20,"")</f>
        <v/>
      </c>
      <c r="AV20" s="37"/>
      <c r="AX20">
        <f>MAX(Depths!Z20,DepthCalc!AM20)</f>
        <v>842</v>
      </c>
      <c r="AY20" t="str">
        <f>IF(Depths!AA20&lt;&gt;"",Depths!AA20,"")</f>
        <v/>
      </c>
      <c r="AZ20">
        <f t="shared" si="15"/>
        <v>0</v>
      </c>
      <c r="BA20">
        <f t="shared" si="16"/>
        <v>5</v>
      </c>
      <c r="BB20">
        <f t="shared" si="17"/>
        <v>0</v>
      </c>
      <c r="BC20" t="str">
        <f xml:space="preserve"> IF(Depths!AB20&lt;&gt;"",MAX(Depths!AB20,AR20),"")</f>
        <v/>
      </c>
      <c r="BD20" t="str">
        <f xml:space="preserve"> IF(BC20&lt;&gt;"",IF(Depths!AC20&lt;&gt;"",Depths!AC20,DepthCalc!AX$34),"")</f>
        <v/>
      </c>
      <c r="BE20" t="str">
        <f t="shared" si="18"/>
        <v/>
      </c>
      <c r="BF20" s="37" t="str">
        <f xml:space="preserve"> IF(Depths!AD20 &lt;&gt;"",Depths!AD20,"")</f>
        <v/>
      </c>
      <c r="BG20" s="37"/>
      <c r="BI20">
        <f>MAX(Depths!AE20,DepthCalc!AX20)</f>
        <v>842</v>
      </c>
      <c r="BJ20" t="str">
        <f>IF(Depths!AF20&lt;&gt;"",Depths!AF20,"")</f>
        <v/>
      </c>
      <c r="BK20">
        <f t="shared" si="19"/>
        <v>0</v>
      </c>
      <c r="BL20">
        <f t="shared" si="20"/>
        <v>6</v>
      </c>
      <c r="BM20">
        <f t="shared" si="21"/>
        <v>0</v>
      </c>
      <c r="BN20" t="str">
        <f xml:space="preserve"> IF(Depths!AG20&lt;&gt;"",MAX(Depths!AG20,BC20),"")</f>
        <v/>
      </c>
      <c r="BO20" t="str">
        <f xml:space="preserve"> IF(BN20&lt;&gt;"",IF(Depths!AH20&lt;&gt;"",Depths!AH20,DepthCalc!BI$34),"")</f>
        <v/>
      </c>
      <c r="BP20" t="str">
        <f t="shared" si="22"/>
        <v/>
      </c>
      <c r="BQ20" s="37" t="str">
        <f xml:space="preserve"> IF(Depths!AI20 &lt;&gt;"",Depths!AI20,"")</f>
        <v/>
      </c>
      <c r="BR20" s="37"/>
      <c r="BT20">
        <f>MAX(BI20,Depths!AJ20)</f>
        <v>842</v>
      </c>
      <c r="BU20" t="str">
        <f>IF(Depths!AK20&lt;&gt;"",Depths!AK20,"")</f>
        <v/>
      </c>
      <c r="BV20">
        <f t="shared" si="23"/>
        <v>0</v>
      </c>
      <c r="BW20">
        <f t="shared" si="24"/>
        <v>7</v>
      </c>
      <c r="BX20">
        <f t="shared" si="25"/>
        <v>0</v>
      </c>
      <c r="BY20" t="str">
        <f xml:space="preserve"> IF(Depths!AL20&lt;&gt;"",MAX(Depths!AL20,BN20),"")</f>
        <v/>
      </c>
      <c r="BZ20" t="str">
        <f xml:space="preserve"> IF(BY20&lt;&gt;"",IF(Depths!AM20&lt;&gt;"",Depths!AM20,DepthCalc!BT$34),"")</f>
        <v/>
      </c>
      <c r="CA20" t="str">
        <f t="shared" si="26"/>
        <v/>
      </c>
      <c r="CB20" s="37" t="str">
        <f xml:space="preserve"> IF(Depths!AN20 &lt;&gt;"",Depths!AN20,"")</f>
        <v/>
      </c>
      <c r="CC20" s="37"/>
    </row>
    <row r="21" spans="1:82" x14ac:dyDescent="0.25">
      <c r="A21" s="3">
        <v>16</v>
      </c>
      <c r="B21" s="3">
        <v>70</v>
      </c>
      <c r="C21" s="4">
        <v>490</v>
      </c>
      <c r="D21">
        <f>Depths!D21</f>
        <v>54</v>
      </c>
      <c r="E21" t="str">
        <f>IF(Depths!E21&lt;&gt;"",Depths!E21,"")</f>
        <v/>
      </c>
      <c r="F21" s="37" t="str">
        <f t="shared" si="27"/>
        <v/>
      </c>
      <c r="G21">
        <v>0</v>
      </c>
      <c r="H21" s="61">
        <f>MAX(Depths!F21,DepthCalc!D21)</f>
        <v>90</v>
      </c>
      <c r="I21" t="str">
        <f>IF(Depths!G21&lt;&gt;"",Depths!G21,"")</f>
        <v/>
      </c>
      <c r="J21">
        <f t="shared" si="0"/>
        <v>0</v>
      </c>
      <c r="K21">
        <f t="shared" si="1"/>
        <v>1</v>
      </c>
      <c r="L21">
        <f t="shared" si="2"/>
        <v>0</v>
      </c>
      <c r="M21" t="str">
        <f xml:space="preserve"> IF(Depths!N21&lt;&gt;"",Depths!M21,"")</f>
        <v/>
      </c>
      <c r="N21" t="str">
        <f xml:space="preserve"> IF(M21&lt;&gt;"",IF(Depths!I21&lt;&gt;"",Depths!I21,DepthCalc!H$34),"")</f>
        <v/>
      </c>
      <c r="O21" t="str">
        <f t="shared" si="28"/>
        <v/>
      </c>
      <c r="P21" s="37" t="str">
        <f xml:space="preserve"> IF(Depths!J21 &lt;&gt;"",Depths!J21,"")</f>
        <v/>
      </c>
      <c r="Q21" s="61">
        <f>MAX(Depths!K21,DepthCalc!H21)</f>
        <v>195</v>
      </c>
      <c r="R21" t="str">
        <f>IF(Depths!L21&lt;&gt;"",Depths!L21,"")</f>
        <v/>
      </c>
      <c r="S21">
        <f t="shared" si="3"/>
        <v>0</v>
      </c>
      <c r="T21">
        <f t="shared" si="4"/>
        <v>2</v>
      </c>
      <c r="U21">
        <f t="shared" si="5"/>
        <v>0</v>
      </c>
      <c r="V21" t="str">
        <f xml:space="preserve"> IF(Depths!M21&lt;&gt;"",MAX(Depths!M21,M21),"")</f>
        <v/>
      </c>
      <c r="W21" t="str">
        <f xml:space="preserve"> IF(V21&lt;&gt;"",IF(Depths!N21&lt;&gt;"",Depths!N21,DepthCalc!Q$34),"")</f>
        <v/>
      </c>
      <c r="X21" t="str">
        <f t="shared" si="6"/>
        <v/>
      </c>
      <c r="Y21" s="37" t="str">
        <f xml:space="preserve"> IF(Depths!O21 &lt;&gt;"",Depths!O21,"")</f>
        <v/>
      </c>
      <c r="Z21" s="37"/>
      <c r="AB21">
        <f>MAX(Depths!P21,DepthCalc!Q21)</f>
        <v>391</v>
      </c>
      <c r="AC21" t="str">
        <f>IF(Depths!Q21&lt;&gt;"",Depths!Q21,"")</f>
        <v/>
      </c>
      <c r="AD21">
        <f t="shared" si="7"/>
        <v>0</v>
      </c>
      <c r="AE21">
        <f t="shared" si="8"/>
        <v>3</v>
      </c>
      <c r="AF21">
        <f t="shared" si="9"/>
        <v>0</v>
      </c>
      <c r="AG21" t="str">
        <f xml:space="preserve"> IF(Depths!R21&lt;&gt;"",MAX(Depths!R21,V21),"")</f>
        <v/>
      </c>
      <c r="AH21" t="str">
        <f xml:space="preserve"> IF(AG21&lt;&gt;"",IF(Depths!S21&lt;&gt;"",Depths!S21,DepthCalc!AB$34),"")</f>
        <v/>
      </c>
      <c r="AI21" t="str">
        <f t="shared" si="10"/>
        <v/>
      </c>
      <c r="AJ21" s="37" t="str">
        <f xml:space="preserve"> IF(Depths!T21 &lt;&gt;"",Depths!T21,"")</f>
        <v/>
      </c>
      <c r="AK21" s="37"/>
      <c r="AM21">
        <f>MAX(Depths!U21,DepthCalc!AB21)</f>
        <v>606</v>
      </c>
      <c r="AN21" t="str">
        <f>IF(Depths!V21&lt;&gt;"",Depths!V21,"")</f>
        <v/>
      </c>
      <c r="AO21">
        <f t="shared" si="11"/>
        <v>0</v>
      </c>
      <c r="AP21">
        <f t="shared" si="12"/>
        <v>4</v>
      </c>
      <c r="AQ21">
        <f t="shared" si="13"/>
        <v>0</v>
      </c>
      <c r="AR21" t="str">
        <f xml:space="preserve"> IF(Depths!W21&lt;&gt;"",MAX(Depths!W21,AG21),"")</f>
        <v/>
      </c>
      <c r="AS21" t="str">
        <f xml:space="preserve"> IF(AR21&lt;&gt;"",IF(Depths!X21&lt;&gt;"",Depths!X21,DepthCalc!AM$34),"")</f>
        <v/>
      </c>
      <c r="AT21" t="str">
        <f t="shared" si="14"/>
        <v/>
      </c>
      <c r="AU21" s="37" t="str">
        <f xml:space="preserve"> IF(Depths!Y21 &lt;&gt;"",Depths!Y21,"")</f>
        <v/>
      </c>
      <c r="AV21" s="37"/>
      <c r="AX21">
        <f>MAX(Depths!Z21,DepthCalc!AM21)</f>
        <v>911</v>
      </c>
      <c r="AY21" t="str">
        <f>IF(Depths!AA21&lt;&gt;"",Depths!AA21,"")</f>
        <v/>
      </c>
      <c r="AZ21">
        <f t="shared" si="15"/>
        <v>0</v>
      </c>
      <c r="BA21">
        <f t="shared" si="16"/>
        <v>5</v>
      </c>
      <c r="BB21">
        <f t="shared" si="17"/>
        <v>0</v>
      </c>
      <c r="BC21" t="str">
        <f xml:space="preserve"> IF(Depths!AB21&lt;&gt;"",MAX(Depths!AB21,AR21),"")</f>
        <v/>
      </c>
      <c r="BD21" t="str">
        <f xml:space="preserve"> IF(BC21&lt;&gt;"",IF(Depths!AC21&lt;&gt;"",Depths!AC21,DepthCalc!AX$34),"")</f>
        <v/>
      </c>
      <c r="BE21" t="str">
        <f t="shared" si="18"/>
        <v/>
      </c>
      <c r="BF21" s="37" t="str">
        <f xml:space="preserve"> IF(Depths!AD21 &lt;&gt;"",Depths!AD21,"")</f>
        <v/>
      </c>
      <c r="BG21" s="37"/>
      <c r="BI21">
        <f>MAX(Depths!AE21,DepthCalc!AX21)</f>
        <v>911</v>
      </c>
      <c r="BJ21" t="str">
        <f>IF(Depths!AF21&lt;&gt;"",Depths!AF21,"")</f>
        <v/>
      </c>
      <c r="BK21">
        <f t="shared" si="19"/>
        <v>0</v>
      </c>
      <c r="BL21">
        <f t="shared" si="20"/>
        <v>6</v>
      </c>
      <c r="BM21">
        <f t="shared" si="21"/>
        <v>0</v>
      </c>
      <c r="BN21" t="str">
        <f xml:space="preserve"> IF(Depths!AG21&lt;&gt;"",MAX(Depths!AG21,BC21),"")</f>
        <v/>
      </c>
      <c r="BO21" t="str">
        <f xml:space="preserve"> IF(BN21&lt;&gt;"",IF(Depths!AH21&lt;&gt;"",Depths!AH21,DepthCalc!BI$34),"")</f>
        <v/>
      </c>
      <c r="BP21" t="str">
        <f t="shared" si="22"/>
        <v/>
      </c>
      <c r="BQ21" s="37" t="str">
        <f xml:space="preserve"> IF(Depths!AI21 &lt;&gt;"",Depths!AI21,"")</f>
        <v/>
      </c>
      <c r="BR21" s="37"/>
      <c r="BT21">
        <f>MAX(BI21,Depths!AJ21)</f>
        <v>911</v>
      </c>
      <c r="BU21" t="str">
        <f>IF(Depths!AK21&lt;&gt;"",Depths!AK21,"")</f>
        <v/>
      </c>
      <c r="BV21">
        <f t="shared" si="23"/>
        <v>0</v>
      </c>
      <c r="BW21">
        <f t="shared" si="24"/>
        <v>7</v>
      </c>
      <c r="BX21">
        <f t="shared" si="25"/>
        <v>0</v>
      </c>
      <c r="BY21" t="str">
        <f xml:space="preserve"> IF(Depths!AL21&lt;&gt;"",MAX(Depths!AL21,BN21),"")</f>
        <v/>
      </c>
      <c r="BZ21" t="str">
        <f xml:space="preserve"> IF(BY21&lt;&gt;"",IF(Depths!AM21&lt;&gt;"",Depths!AM21,DepthCalc!BT$34),"")</f>
        <v/>
      </c>
      <c r="CA21" t="str">
        <f t="shared" si="26"/>
        <v/>
      </c>
      <c r="CB21" s="37" t="str">
        <f xml:space="preserve"> IF(Depths!AN21 &lt;&gt;"",Depths!AN21,"")</f>
        <v/>
      </c>
      <c r="CC21" s="37"/>
    </row>
    <row r="22" spans="1:82" x14ac:dyDescent="0.25">
      <c r="A22" s="3">
        <v>17</v>
      </c>
      <c r="B22" s="3">
        <v>210</v>
      </c>
      <c r="C22" s="4">
        <v>490</v>
      </c>
      <c r="D22">
        <f>Depths!D22</f>
        <v>64</v>
      </c>
      <c r="E22" t="str">
        <f>IF(Depths!E22&lt;&gt;"",Depths!E22,"")</f>
        <v/>
      </c>
      <c r="F22" s="37" t="str">
        <f t="shared" si="27"/>
        <v/>
      </c>
      <c r="G22">
        <v>0</v>
      </c>
      <c r="H22" s="61">
        <f>MAX(Depths!F22,DepthCalc!D22)</f>
        <v>100</v>
      </c>
      <c r="I22" t="str">
        <f>IF(Depths!G22&lt;&gt;"",Depths!G22,"")</f>
        <v/>
      </c>
      <c r="J22">
        <f t="shared" si="0"/>
        <v>0</v>
      </c>
      <c r="K22">
        <f t="shared" si="1"/>
        <v>1</v>
      </c>
      <c r="L22">
        <f t="shared" si="2"/>
        <v>0</v>
      </c>
      <c r="M22" t="str">
        <f xml:space="preserve"> IF(Depths!N22&lt;&gt;"",Depths!M22,"")</f>
        <v/>
      </c>
      <c r="N22" t="str">
        <f xml:space="preserve"> IF(M22&lt;&gt;"",IF(Depths!I22&lt;&gt;"",Depths!I22,DepthCalc!H$34),"")</f>
        <v/>
      </c>
      <c r="O22" t="str">
        <f t="shared" si="28"/>
        <v/>
      </c>
      <c r="P22" s="37" t="str">
        <f xml:space="preserve"> IF(Depths!J22 &lt;&gt;"",Depths!J22,"")</f>
        <v/>
      </c>
      <c r="Q22" s="61">
        <f>MAX(Depths!K22,DepthCalc!H22)</f>
        <v>242</v>
      </c>
      <c r="R22" t="str">
        <f>IF(Depths!L22&lt;&gt;"",Depths!L22,"")</f>
        <v/>
      </c>
      <c r="S22">
        <f t="shared" si="3"/>
        <v>0</v>
      </c>
      <c r="T22">
        <f t="shared" si="4"/>
        <v>2</v>
      </c>
      <c r="U22">
        <f t="shared" si="5"/>
        <v>0</v>
      </c>
      <c r="V22" t="str">
        <f xml:space="preserve"> IF(Depths!M22&lt;&gt;"",MAX(Depths!M22,M22),"")</f>
        <v/>
      </c>
      <c r="W22" t="str">
        <f xml:space="preserve"> IF(V22&lt;&gt;"",IF(Depths!N22&lt;&gt;"",Depths!N22,DepthCalc!Q$34),"")</f>
        <v/>
      </c>
      <c r="X22" t="str">
        <f t="shared" si="6"/>
        <v/>
      </c>
      <c r="Y22" s="37" t="str">
        <f xml:space="preserve"> IF(Depths!O22 &lt;&gt;"",Depths!O22,"")</f>
        <v/>
      </c>
      <c r="Z22" s="37"/>
      <c r="AB22">
        <f>MAX(Depths!P22,DepthCalc!Q22)</f>
        <v>408</v>
      </c>
      <c r="AC22" t="str">
        <f>IF(Depths!Q22&lt;&gt;"",Depths!Q22,"")</f>
        <v/>
      </c>
      <c r="AD22">
        <f t="shared" si="7"/>
        <v>0</v>
      </c>
      <c r="AE22">
        <f t="shared" si="8"/>
        <v>3</v>
      </c>
      <c r="AF22">
        <f t="shared" si="9"/>
        <v>0</v>
      </c>
      <c r="AG22" t="str">
        <f xml:space="preserve"> IF(Depths!R22&lt;&gt;"",MAX(Depths!R22,V22),"")</f>
        <v/>
      </c>
      <c r="AH22" t="str">
        <f xml:space="preserve"> IF(AG22&lt;&gt;"",IF(Depths!S22&lt;&gt;"",Depths!S22,DepthCalc!AB$34),"")</f>
        <v/>
      </c>
      <c r="AI22" t="str">
        <f t="shared" si="10"/>
        <v/>
      </c>
      <c r="AJ22" s="37" t="str">
        <f xml:space="preserve"> IF(Depths!T22 &lt;&gt;"",Depths!T22,"")</f>
        <v/>
      </c>
      <c r="AK22" s="37"/>
      <c r="AM22">
        <f>MAX(Depths!U22,DepthCalc!AB22)</f>
        <v>606</v>
      </c>
      <c r="AN22" t="str">
        <f>IF(Depths!V22&lt;&gt;"",Depths!V22,"")</f>
        <v/>
      </c>
      <c r="AO22">
        <f t="shared" si="11"/>
        <v>0</v>
      </c>
      <c r="AP22">
        <f t="shared" si="12"/>
        <v>4</v>
      </c>
      <c r="AQ22">
        <f t="shared" si="13"/>
        <v>0</v>
      </c>
      <c r="AR22" t="str">
        <f xml:space="preserve"> IF(Depths!W22&lt;&gt;"",MAX(Depths!W22,AG22),"")</f>
        <v/>
      </c>
      <c r="AS22" t="str">
        <f xml:space="preserve"> IF(AR22&lt;&gt;"",IF(Depths!X22&lt;&gt;"",Depths!X22,DepthCalc!AM$34),"")</f>
        <v/>
      </c>
      <c r="AT22" t="str">
        <f t="shared" si="14"/>
        <v/>
      </c>
      <c r="AU22" s="37" t="str">
        <f xml:space="preserve"> IF(Depths!Y22 &lt;&gt;"",Depths!Y22,"")</f>
        <v/>
      </c>
      <c r="AV22" s="37"/>
      <c r="AX22">
        <f>MAX(Depths!Z22,DepthCalc!AM22)</f>
        <v>919</v>
      </c>
      <c r="AY22" t="str">
        <f>IF(Depths!AA22&lt;&gt;"",Depths!AA22,"")</f>
        <v/>
      </c>
      <c r="AZ22">
        <f t="shared" si="15"/>
        <v>0</v>
      </c>
      <c r="BA22">
        <f t="shared" si="16"/>
        <v>5</v>
      </c>
      <c r="BB22">
        <f t="shared" si="17"/>
        <v>0</v>
      </c>
      <c r="BC22" t="str">
        <f xml:space="preserve"> IF(Depths!AB22&lt;&gt;"",MAX(Depths!AB22,AR22),"")</f>
        <v/>
      </c>
      <c r="BD22" t="str">
        <f xml:space="preserve"> IF(BC22&lt;&gt;"",IF(Depths!AC22&lt;&gt;"",Depths!AC22,DepthCalc!AX$34),"")</f>
        <v/>
      </c>
      <c r="BE22" t="str">
        <f t="shared" si="18"/>
        <v/>
      </c>
      <c r="BF22" s="37" t="str">
        <f xml:space="preserve"> IF(Depths!AD22 &lt;&gt;"",Depths!AD22,"")</f>
        <v/>
      </c>
      <c r="BG22" s="37"/>
      <c r="BI22">
        <f>MAX(Depths!AE22,DepthCalc!AX22)</f>
        <v>919</v>
      </c>
      <c r="BJ22" t="str">
        <f>IF(Depths!AF22&lt;&gt;"",Depths!AF22,"")</f>
        <v/>
      </c>
      <c r="BK22">
        <f t="shared" si="19"/>
        <v>0</v>
      </c>
      <c r="BL22">
        <f t="shared" si="20"/>
        <v>6</v>
      </c>
      <c r="BM22">
        <f t="shared" si="21"/>
        <v>0</v>
      </c>
      <c r="BN22" t="str">
        <f xml:space="preserve"> IF(Depths!AG22&lt;&gt;"",MAX(Depths!AG22,BC22),"")</f>
        <v/>
      </c>
      <c r="BO22" t="str">
        <f xml:space="preserve"> IF(BN22&lt;&gt;"",IF(Depths!AH22&lt;&gt;"",Depths!AH22,DepthCalc!BI$34),"")</f>
        <v/>
      </c>
      <c r="BP22" t="str">
        <f t="shared" si="22"/>
        <v/>
      </c>
      <c r="BQ22" s="37" t="str">
        <f xml:space="preserve"> IF(Depths!AI22 &lt;&gt;"",Depths!AI22,"")</f>
        <v/>
      </c>
      <c r="BR22" s="37"/>
      <c r="BT22">
        <f>MAX(BI22,Depths!AJ22)</f>
        <v>919</v>
      </c>
      <c r="BU22" t="str">
        <f>IF(Depths!AK22&lt;&gt;"",Depths!AK22,"")</f>
        <v/>
      </c>
      <c r="BV22">
        <f t="shared" si="23"/>
        <v>0</v>
      </c>
      <c r="BW22">
        <f t="shared" si="24"/>
        <v>7</v>
      </c>
      <c r="BX22">
        <f t="shared" si="25"/>
        <v>0</v>
      </c>
      <c r="BY22" t="str">
        <f xml:space="preserve"> IF(Depths!AL22&lt;&gt;"",MAX(Depths!AL22,BN22),"")</f>
        <v/>
      </c>
      <c r="BZ22" t="str">
        <f xml:space="preserve"> IF(BY22&lt;&gt;"",IF(Depths!AM22&lt;&gt;"",Depths!AM22,DepthCalc!BT$34),"")</f>
        <v/>
      </c>
      <c r="CA22" t="str">
        <f t="shared" si="26"/>
        <v/>
      </c>
      <c r="CB22" s="37" t="str">
        <f xml:space="preserve"> IF(Depths!AN22 &lt;&gt;"",Depths!AN22,"")</f>
        <v/>
      </c>
      <c r="CC22" s="37"/>
    </row>
    <row r="23" spans="1:82" x14ac:dyDescent="0.25">
      <c r="A23" s="3">
        <v>18</v>
      </c>
      <c r="B23" s="3">
        <v>350</v>
      </c>
      <c r="C23" s="4">
        <v>490</v>
      </c>
      <c r="D23">
        <f>Depths!D23</f>
        <v>59</v>
      </c>
      <c r="E23" t="str">
        <f>IF(Depths!E23&lt;&gt;"",Depths!E23,"")</f>
        <v/>
      </c>
      <c r="F23" s="37" t="str">
        <f t="shared" si="27"/>
        <v/>
      </c>
      <c r="G23">
        <v>0</v>
      </c>
      <c r="H23" s="61">
        <f>MAX(Depths!F23,DepthCalc!D23)</f>
        <v>97</v>
      </c>
      <c r="I23" t="str">
        <f>IF(Depths!G23&lt;&gt;"",Depths!G23,"")</f>
        <v/>
      </c>
      <c r="J23">
        <f t="shared" si="0"/>
        <v>0</v>
      </c>
      <c r="K23">
        <f t="shared" si="1"/>
        <v>1</v>
      </c>
      <c r="L23">
        <f t="shared" si="2"/>
        <v>0</v>
      </c>
      <c r="M23" t="str">
        <f xml:space="preserve"> IF(Depths!N23&lt;&gt;"",Depths!M23,"")</f>
        <v/>
      </c>
      <c r="N23" t="str">
        <f xml:space="preserve"> IF(M23&lt;&gt;"",IF(Depths!I23&lt;&gt;"",Depths!I23,DepthCalc!H$34),"")</f>
        <v/>
      </c>
      <c r="O23" t="str">
        <f t="shared" si="28"/>
        <v/>
      </c>
      <c r="P23" s="37" t="str">
        <f xml:space="preserve"> IF(Depths!J23 &lt;&gt;"",Depths!J23,"")</f>
        <v/>
      </c>
      <c r="Q23" s="61">
        <f>MAX(Depths!K23,DepthCalc!H23)</f>
        <v>210</v>
      </c>
      <c r="R23" t="str">
        <f>IF(Depths!L23&lt;&gt;"",Depths!L23,"")</f>
        <v/>
      </c>
      <c r="S23">
        <f t="shared" si="3"/>
        <v>0</v>
      </c>
      <c r="T23">
        <f t="shared" si="4"/>
        <v>2</v>
      </c>
      <c r="U23">
        <f t="shared" si="5"/>
        <v>0</v>
      </c>
      <c r="V23" t="str">
        <f xml:space="preserve"> IF(Depths!M23&lt;&gt;"",MAX(Depths!M23,M23),"")</f>
        <v/>
      </c>
      <c r="W23" t="str">
        <f xml:space="preserve"> IF(V23&lt;&gt;"",IF(Depths!N23&lt;&gt;"",Depths!N23,DepthCalc!Q$34),"")</f>
        <v/>
      </c>
      <c r="X23" t="str">
        <f t="shared" si="6"/>
        <v/>
      </c>
      <c r="Y23" s="37" t="str">
        <f xml:space="preserve"> IF(Depths!O23 &lt;&gt;"",Depths!O23,"")</f>
        <v/>
      </c>
      <c r="Z23" s="37"/>
      <c r="AB23">
        <f>MAX(Depths!P23,DepthCalc!Q23)</f>
        <v>397</v>
      </c>
      <c r="AC23" t="str">
        <f>IF(Depths!Q23&lt;&gt;"",Depths!Q23,"")</f>
        <v/>
      </c>
      <c r="AD23">
        <f t="shared" si="7"/>
        <v>0</v>
      </c>
      <c r="AE23">
        <f t="shared" si="8"/>
        <v>3</v>
      </c>
      <c r="AF23">
        <f t="shared" si="9"/>
        <v>0</v>
      </c>
      <c r="AG23" t="str">
        <f xml:space="preserve"> IF(Depths!R23&lt;&gt;"",MAX(Depths!R23,V23),"")</f>
        <v/>
      </c>
      <c r="AH23" t="str">
        <f xml:space="preserve"> IF(AG23&lt;&gt;"",IF(Depths!S23&lt;&gt;"",Depths!S23,DepthCalc!AB$34),"")</f>
        <v/>
      </c>
      <c r="AI23" t="str">
        <f t="shared" si="10"/>
        <v/>
      </c>
      <c r="AJ23" s="37" t="str">
        <f xml:space="preserve"> IF(Depths!T23 &lt;&gt;"",Depths!T23,"")</f>
        <v/>
      </c>
      <c r="AK23" s="37"/>
      <c r="AM23">
        <f>MAX(Depths!U23,DepthCalc!AB23)</f>
        <v>608</v>
      </c>
      <c r="AN23" t="str">
        <f>IF(Depths!V23&lt;&gt;"",Depths!V23,"")</f>
        <v/>
      </c>
      <c r="AO23">
        <f t="shared" si="11"/>
        <v>0</v>
      </c>
      <c r="AP23">
        <f t="shared" si="12"/>
        <v>4</v>
      </c>
      <c r="AQ23">
        <f t="shared" si="13"/>
        <v>0</v>
      </c>
      <c r="AR23" t="str">
        <f xml:space="preserve"> IF(Depths!W23&lt;&gt;"",MAX(Depths!W23,AG23),"")</f>
        <v/>
      </c>
      <c r="AS23" t="str">
        <f xml:space="preserve"> IF(AR23&lt;&gt;"",IF(Depths!X23&lt;&gt;"",Depths!X23,DepthCalc!AM$34),"")</f>
        <v/>
      </c>
      <c r="AT23" t="str">
        <f t="shared" si="14"/>
        <v/>
      </c>
      <c r="AU23" s="37" t="str">
        <f xml:space="preserve"> IF(Depths!Y23 &lt;&gt;"",Depths!Y23,"")</f>
        <v/>
      </c>
      <c r="AV23" s="37"/>
      <c r="AX23">
        <f>MAX(Depths!Z23,DepthCalc!AM23)</f>
        <v>834</v>
      </c>
      <c r="AY23" t="str">
        <f>IF(Depths!AA23&lt;&gt;"",Depths!AA23,"")</f>
        <v/>
      </c>
      <c r="AZ23">
        <f t="shared" si="15"/>
        <v>0</v>
      </c>
      <c r="BA23">
        <f t="shared" si="16"/>
        <v>5</v>
      </c>
      <c r="BB23">
        <f t="shared" si="17"/>
        <v>0</v>
      </c>
      <c r="BC23" t="str">
        <f xml:space="preserve"> IF(Depths!AB23&lt;&gt;"",MAX(Depths!AB23,AR23),"")</f>
        <v/>
      </c>
      <c r="BD23" t="str">
        <f xml:space="preserve"> IF(BC23&lt;&gt;"",IF(Depths!AC23&lt;&gt;"",Depths!AC23,DepthCalc!AX$34),"")</f>
        <v/>
      </c>
      <c r="BE23" t="str">
        <f t="shared" si="18"/>
        <v/>
      </c>
      <c r="BF23" s="37" t="str">
        <f xml:space="preserve"> IF(Depths!AD23 &lt;&gt;"",Depths!AD23,"")</f>
        <v/>
      </c>
      <c r="BG23" s="37"/>
      <c r="BI23">
        <f>MAX(Depths!AE23,DepthCalc!AX23)</f>
        <v>834</v>
      </c>
      <c r="BJ23" t="str">
        <f>IF(Depths!AF23&lt;&gt;"",Depths!AF23,"")</f>
        <v/>
      </c>
      <c r="BK23">
        <f t="shared" si="19"/>
        <v>0</v>
      </c>
      <c r="BL23">
        <f t="shared" si="20"/>
        <v>6</v>
      </c>
      <c r="BM23">
        <f t="shared" si="21"/>
        <v>0</v>
      </c>
      <c r="BN23" t="str">
        <f xml:space="preserve"> IF(Depths!AG23&lt;&gt;"",MAX(Depths!AG23,BC23),"")</f>
        <v/>
      </c>
      <c r="BO23" t="str">
        <f xml:space="preserve"> IF(BN23&lt;&gt;"",IF(Depths!AH23&lt;&gt;"",Depths!AH23,DepthCalc!BI$34),"")</f>
        <v/>
      </c>
      <c r="BP23" t="str">
        <f t="shared" si="22"/>
        <v/>
      </c>
      <c r="BQ23" s="37" t="str">
        <f xml:space="preserve"> IF(Depths!AI23 &lt;&gt;"",Depths!AI23,"")</f>
        <v/>
      </c>
      <c r="BR23" s="37"/>
      <c r="BT23">
        <f>MAX(BI23,Depths!AJ23)</f>
        <v>834</v>
      </c>
      <c r="BU23" t="str">
        <f>IF(Depths!AK23&lt;&gt;"",Depths!AK23,"")</f>
        <v/>
      </c>
      <c r="BV23">
        <f t="shared" si="23"/>
        <v>0</v>
      </c>
      <c r="BW23">
        <f t="shared" si="24"/>
        <v>7</v>
      </c>
      <c r="BX23">
        <f t="shared" si="25"/>
        <v>0</v>
      </c>
      <c r="BY23" t="str">
        <f xml:space="preserve"> IF(Depths!AL23&lt;&gt;"",MAX(Depths!AL23,BN23),"")</f>
        <v/>
      </c>
      <c r="BZ23" t="str">
        <f xml:space="preserve"> IF(BY23&lt;&gt;"",IF(Depths!AM23&lt;&gt;"",Depths!AM23,DepthCalc!BT$34),"")</f>
        <v/>
      </c>
      <c r="CA23" t="str">
        <f t="shared" si="26"/>
        <v/>
      </c>
      <c r="CB23" s="37" t="str">
        <f xml:space="preserve"> IF(Depths!AN23 &lt;&gt;"",Depths!AN23,"")</f>
        <v/>
      </c>
      <c r="CC23" s="37"/>
    </row>
    <row r="24" spans="1:82" x14ac:dyDescent="0.25">
      <c r="A24" s="3">
        <v>19</v>
      </c>
      <c r="B24" s="3">
        <v>490</v>
      </c>
      <c r="C24" s="4">
        <v>490</v>
      </c>
      <c r="D24">
        <f>Depths!D24</f>
        <v>50</v>
      </c>
      <c r="E24" t="str">
        <f>IF(Depths!E24&lt;&gt;"",Depths!E24,"")</f>
        <v/>
      </c>
      <c r="F24" s="37" t="str">
        <f t="shared" si="27"/>
        <v/>
      </c>
      <c r="G24">
        <v>0</v>
      </c>
      <c r="H24" s="61">
        <f>MAX(Depths!F24,DepthCalc!D24)</f>
        <v>95</v>
      </c>
      <c r="I24" t="str">
        <f>IF(Depths!G24&lt;&gt;"",Depths!G24,"")</f>
        <v/>
      </c>
      <c r="J24">
        <f t="shared" si="0"/>
        <v>0</v>
      </c>
      <c r="K24">
        <f t="shared" si="1"/>
        <v>1</v>
      </c>
      <c r="L24">
        <f t="shared" si="2"/>
        <v>0</v>
      </c>
      <c r="M24" t="str">
        <f xml:space="preserve"> IF(Depths!N24&lt;&gt;"",Depths!M24,"")</f>
        <v/>
      </c>
      <c r="N24" t="str">
        <f xml:space="preserve"> IF(M24&lt;&gt;"",IF(Depths!I24&lt;&gt;"",Depths!I24,DepthCalc!H$34),"")</f>
        <v/>
      </c>
      <c r="O24" t="str">
        <f t="shared" si="28"/>
        <v/>
      </c>
      <c r="P24" s="37" t="str">
        <f xml:space="preserve"> IF(Depths!J24 &lt;&gt;"",Depths!J24,"")</f>
        <v/>
      </c>
      <c r="Q24" s="61">
        <f>MAX(Depths!K24,DepthCalc!H24)</f>
        <v>226</v>
      </c>
      <c r="R24" t="str">
        <f>IF(Depths!L24&lt;&gt;"",Depths!L24,"")</f>
        <v/>
      </c>
      <c r="S24">
        <f t="shared" si="3"/>
        <v>0</v>
      </c>
      <c r="T24">
        <f t="shared" si="4"/>
        <v>2</v>
      </c>
      <c r="U24">
        <f t="shared" si="5"/>
        <v>0</v>
      </c>
      <c r="V24" t="str">
        <f xml:space="preserve"> IF(Depths!M24&lt;&gt;"",MAX(Depths!M24,M24),"")</f>
        <v/>
      </c>
      <c r="W24" t="str">
        <f xml:space="preserve"> IF(V24&lt;&gt;"",IF(Depths!N24&lt;&gt;"",Depths!N24,DepthCalc!Q$34),"")</f>
        <v/>
      </c>
      <c r="X24" t="str">
        <f t="shared" si="6"/>
        <v/>
      </c>
      <c r="Y24" s="37" t="str">
        <f xml:space="preserve"> IF(Depths!O24 &lt;&gt;"",Depths!O24,"")</f>
        <v/>
      </c>
      <c r="Z24" s="37"/>
      <c r="AB24">
        <f>MAX(Depths!P24,DepthCalc!Q24)</f>
        <v>376</v>
      </c>
      <c r="AC24" t="str">
        <f>IF(Depths!Q24&lt;&gt;"",Depths!Q24,"")</f>
        <v/>
      </c>
      <c r="AD24">
        <f t="shared" si="7"/>
        <v>0</v>
      </c>
      <c r="AE24">
        <f t="shared" si="8"/>
        <v>3</v>
      </c>
      <c r="AF24">
        <f t="shared" si="9"/>
        <v>0</v>
      </c>
      <c r="AG24" t="str">
        <f xml:space="preserve"> IF(Depths!R24&lt;&gt;"",MAX(Depths!R24,V24),"")</f>
        <v/>
      </c>
      <c r="AH24" t="str">
        <f xml:space="preserve"> IF(AG24&lt;&gt;"",IF(Depths!S24&lt;&gt;"",Depths!S24,DepthCalc!AB$34),"")</f>
        <v/>
      </c>
      <c r="AI24" t="str">
        <f t="shared" si="10"/>
        <v/>
      </c>
      <c r="AJ24" s="37" t="str">
        <f xml:space="preserve"> IF(Depths!T24 &lt;&gt;"",Depths!T24,"")</f>
        <v/>
      </c>
      <c r="AK24" s="37"/>
      <c r="AM24">
        <f>MAX(Depths!U24,DepthCalc!AB24)</f>
        <v>611</v>
      </c>
      <c r="AN24" t="str">
        <f>IF(Depths!V24&lt;&gt;"",Depths!V24,"")</f>
        <v/>
      </c>
      <c r="AO24">
        <f t="shared" si="11"/>
        <v>0</v>
      </c>
      <c r="AP24">
        <f t="shared" si="12"/>
        <v>4</v>
      </c>
      <c r="AQ24">
        <f t="shared" si="13"/>
        <v>0</v>
      </c>
      <c r="AR24" t="str">
        <f xml:space="preserve"> IF(Depths!W24&lt;&gt;"",MAX(Depths!W24,AG24),"")</f>
        <v/>
      </c>
      <c r="AS24" t="str">
        <f xml:space="preserve"> IF(AR24&lt;&gt;"",IF(Depths!X24&lt;&gt;"",Depths!X24,DepthCalc!AM$34),"")</f>
        <v/>
      </c>
      <c r="AT24" t="str">
        <f t="shared" si="14"/>
        <v/>
      </c>
      <c r="AU24" s="37" t="str">
        <f xml:space="preserve"> IF(Depths!Y24 &lt;&gt;"",Depths!Y24,"")</f>
        <v/>
      </c>
      <c r="AV24" s="37"/>
      <c r="AX24">
        <f>MAX(Depths!Z24,DepthCalc!AM24)</f>
        <v>828</v>
      </c>
      <c r="AY24" t="str">
        <f>IF(Depths!AA24&lt;&gt;"",Depths!AA24,"")</f>
        <v/>
      </c>
      <c r="AZ24">
        <f t="shared" si="15"/>
        <v>0</v>
      </c>
      <c r="BA24">
        <f t="shared" si="16"/>
        <v>5</v>
      </c>
      <c r="BB24">
        <f t="shared" si="17"/>
        <v>0</v>
      </c>
      <c r="BC24" t="str">
        <f xml:space="preserve"> IF(Depths!AB24&lt;&gt;"",MAX(Depths!AB24,AR24),"")</f>
        <v/>
      </c>
      <c r="BD24" t="str">
        <f xml:space="preserve"> IF(BC24&lt;&gt;"",IF(Depths!AC24&lt;&gt;"",Depths!AC24,DepthCalc!AX$34),"")</f>
        <v/>
      </c>
      <c r="BE24" t="str">
        <f t="shared" si="18"/>
        <v/>
      </c>
      <c r="BF24" s="37" t="str">
        <f xml:space="preserve"> IF(Depths!AD24 &lt;&gt;"",Depths!AD24,"")</f>
        <v/>
      </c>
      <c r="BG24" s="37"/>
      <c r="BI24">
        <f>MAX(Depths!AE24,DepthCalc!AX24)</f>
        <v>828</v>
      </c>
      <c r="BJ24" t="str">
        <f>IF(Depths!AF24&lt;&gt;"",Depths!AF24,"")</f>
        <v/>
      </c>
      <c r="BK24">
        <f t="shared" si="19"/>
        <v>0</v>
      </c>
      <c r="BL24">
        <f t="shared" si="20"/>
        <v>6</v>
      </c>
      <c r="BM24">
        <f t="shared" si="21"/>
        <v>0</v>
      </c>
      <c r="BN24" t="str">
        <f xml:space="preserve"> IF(Depths!AG24&lt;&gt;"",MAX(Depths!AG24,BC24),"")</f>
        <v/>
      </c>
      <c r="BO24" t="str">
        <f xml:space="preserve"> IF(BN24&lt;&gt;"",IF(Depths!AH24&lt;&gt;"",Depths!AH24,DepthCalc!BI$34),"")</f>
        <v/>
      </c>
      <c r="BP24" t="str">
        <f t="shared" si="22"/>
        <v/>
      </c>
      <c r="BQ24" s="37" t="str">
        <f xml:space="preserve"> IF(Depths!AI24 &lt;&gt;"",Depths!AI24,"")</f>
        <v/>
      </c>
      <c r="BR24" s="37"/>
      <c r="BT24">
        <f>MAX(BI24,Depths!AJ24)</f>
        <v>828</v>
      </c>
      <c r="BU24" t="str">
        <f>IF(Depths!AK24&lt;&gt;"",Depths!AK24,"")</f>
        <v/>
      </c>
      <c r="BV24">
        <f t="shared" si="23"/>
        <v>0</v>
      </c>
      <c r="BW24">
        <f t="shared" si="24"/>
        <v>7</v>
      </c>
      <c r="BX24">
        <f t="shared" si="25"/>
        <v>0</v>
      </c>
      <c r="BY24" t="str">
        <f xml:space="preserve"> IF(Depths!AL24&lt;&gt;"",MAX(Depths!AL24,BN24),"")</f>
        <v/>
      </c>
      <c r="BZ24" t="str">
        <f xml:space="preserve"> IF(BY24&lt;&gt;"",IF(Depths!AM24&lt;&gt;"",Depths!AM24,DepthCalc!BT$34),"")</f>
        <v/>
      </c>
      <c r="CA24" t="str">
        <f t="shared" si="26"/>
        <v/>
      </c>
      <c r="CB24" s="37" t="str">
        <f xml:space="preserve"> IF(Depths!AN24 &lt;&gt;"",Depths!AN24,"")</f>
        <v/>
      </c>
      <c r="CC24" s="37"/>
    </row>
    <row r="25" spans="1:82" x14ac:dyDescent="0.25">
      <c r="A25" s="3">
        <v>20</v>
      </c>
      <c r="B25" s="3">
        <v>630</v>
      </c>
      <c r="C25" s="4">
        <v>490</v>
      </c>
      <c r="D25">
        <f>Depths!D25</f>
        <v>44</v>
      </c>
      <c r="E25" t="str">
        <f>IF(Depths!E25&lt;&gt;"",Depths!E25,"")</f>
        <v/>
      </c>
      <c r="F25" s="37" t="str">
        <f t="shared" si="27"/>
        <v/>
      </c>
      <c r="G25">
        <v>0</v>
      </c>
      <c r="H25" s="61">
        <f>MAX(Depths!F25,DepthCalc!D25)</f>
        <v>64</v>
      </c>
      <c r="I25" t="str">
        <f>IF(Depths!G25&lt;&gt;"",Depths!G25,"")</f>
        <v/>
      </c>
      <c r="J25">
        <f t="shared" si="0"/>
        <v>0</v>
      </c>
      <c r="K25">
        <f t="shared" si="1"/>
        <v>1</v>
      </c>
      <c r="L25">
        <f t="shared" si="2"/>
        <v>0</v>
      </c>
      <c r="M25" t="str">
        <f xml:space="preserve"> IF(Depths!N25&lt;&gt;"",Depths!M25,"")</f>
        <v/>
      </c>
      <c r="N25" t="str">
        <f xml:space="preserve"> IF(M25&lt;&gt;"",IF(Depths!I25&lt;&gt;"",Depths!I25,DepthCalc!H$34),"")</f>
        <v/>
      </c>
      <c r="O25" t="str">
        <f t="shared" si="28"/>
        <v/>
      </c>
      <c r="P25" s="37" t="str">
        <f xml:space="preserve"> IF(Depths!J25 &lt;&gt;"",Depths!J25,"")</f>
        <v/>
      </c>
      <c r="Q25" s="61">
        <f>MAX(Depths!K25,DepthCalc!H25)</f>
        <v>106</v>
      </c>
      <c r="R25">
        <f>IF(Depths!L25&lt;&gt;"",Depths!L25,"")</f>
        <v>1</v>
      </c>
      <c r="S25">
        <f t="shared" si="3"/>
        <v>116</v>
      </c>
      <c r="T25">
        <f t="shared" si="4"/>
        <v>2</v>
      </c>
      <c r="U25">
        <f t="shared" si="5"/>
        <v>0</v>
      </c>
      <c r="V25" t="str">
        <f xml:space="preserve"> IF(Depths!M25&lt;&gt;"",MAX(Depths!M25,M25),"")</f>
        <v/>
      </c>
      <c r="W25" t="str">
        <f xml:space="preserve"> IF(V25&lt;&gt;"",IF(Depths!N25&lt;&gt;"",Depths!N25,DepthCalc!Q$34),"")</f>
        <v/>
      </c>
      <c r="X25" t="str">
        <f t="shared" si="6"/>
        <v/>
      </c>
      <c r="Y25" s="37" t="str">
        <f xml:space="preserve"> IF(Depths!O25 &lt;&gt;"",Depths!O25,"")</f>
        <v/>
      </c>
      <c r="Z25" s="37"/>
      <c r="AB25">
        <f>MAX(Depths!P25,DepthCalc!Q25)</f>
        <v>370</v>
      </c>
      <c r="AC25" t="str">
        <f>IF(Depths!Q25&lt;&gt;"",Depths!Q25,"")</f>
        <v/>
      </c>
      <c r="AD25">
        <f t="shared" si="7"/>
        <v>0</v>
      </c>
      <c r="AE25">
        <f t="shared" si="8"/>
        <v>3</v>
      </c>
      <c r="AF25">
        <f t="shared" si="9"/>
        <v>116</v>
      </c>
      <c r="AG25" t="str">
        <f xml:space="preserve"> IF(Depths!R25&lt;&gt;"",MAX(Depths!R25,V25),"")</f>
        <v/>
      </c>
      <c r="AH25" t="str">
        <f xml:space="preserve"> IF(AG25&lt;&gt;"",IF(Depths!S25&lt;&gt;"",Depths!S25,DepthCalc!AB$34),"")</f>
        <v/>
      </c>
      <c r="AI25" t="str">
        <f t="shared" si="10"/>
        <v/>
      </c>
      <c r="AJ25" s="37" t="str">
        <f xml:space="preserve"> IF(Depths!T25 &lt;&gt;"",Depths!T25,"")</f>
        <v/>
      </c>
      <c r="AK25" s="37"/>
      <c r="AM25">
        <f>MAX(Depths!U25,DepthCalc!AB25)</f>
        <v>585</v>
      </c>
      <c r="AN25" t="str">
        <f>IF(Depths!V25&lt;&gt;"",Depths!V25,"")</f>
        <v/>
      </c>
      <c r="AO25">
        <f t="shared" si="11"/>
        <v>0</v>
      </c>
      <c r="AP25">
        <f t="shared" si="12"/>
        <v>4</v>
      </c>
      <c r="AQ25">
        <f t="shared" si="13"/>
        <v>0</v>
      </c>
      <c r="AR25" t="str">
        <f xml:space="preserve"> IF(Depths!W25&lt;&gt;"",MAX(Depths!W25,AG25),"")</f>
        <v/>
      </c>
      <c r="AS25" t="str">
        <f xml:space="preserve"> IF(AR25&lt;&gt;"",IF(Depths!X25&lt;&gt;"",Depths!X25,DepthCalc!AM$34),"")</f>
        <v/>
      </c>
      <c r="AT25" t="str">
        <f t="shared" si="14"/>
        <v/>
      </c>
      <c r="AU25" s="37" t="str">
        <f xml:space="preserve"> IF(Depths!Y25 &lt;&gt;"",Depths!Y25,"")</f>
        <v/>
      </c>
      <c r="AV25" s="37"/>
      <c r="AX25">
        <f>MAX(Depths!Z25,DepthCalc!AM25)</f>
        <v>833</v>
      </c>
      <c r="AY25" t="str">
        <f>IF(Depths!AA25&lt;&gt;"",Depths!AA25,"")</f>
        <v/>
      </c>
      <c r="AZ25">
        <f t="shared" si="15"/>
        <v>0</v>
      </c>
      <c r="BA25">
        <f t="shared" si="16"/>
        <v>5</v>
      </c>
      <c r="BB25">
        <f t="shared" si="17"/>
        <v>0</v>
      </c>
      <c r="BC25" t="str">
        <f xml:space="preserve"> IF(Depths!AB25&lt;&gt;"",MAX(Depths!AB25,AR25),"")</f>
        <v/>
      </c>
      <c r="BD25" t="str">
        <f xml:space="preserve"> IF(BC25&lt;&gt;"",IF(Depths!AC25&lt;&gt;"",Depths!AC25,DepthCalc!AX$34),"")</f>
        <v/>
      </c>
      <c r="BE25" t="str">
        <f t="shared" si="18"/>
        <v/>
      </c>
      <c r="BF25" s="37" t="str">
        <f xml:space="preserve"> IF(Depths!AD25 &lt;&gt;"",Depths!AD25,"")</f>
        <v/>
      </c>
      <c r="BG25" s="37"/>
      <c r="BI25">
        <f>MAX(Depths!AE25,DepthCalc!AX25)</f>
        <v>833</v>
      </c>
      <c r="BJ25" t="str">
        <f>IF(Depths!AF25&lt;&gt;"",Depths!AF25,"")</f>
        <v/>
      </c>
      <c r="BK25">
        <f t="shared" si="19"/>
        <v>0</v>
      </c>
      <c r="BL25">
        <f t="shared" si="20"/>
        <v>6</v>
      </c>
      <c r="BM25">
        <f t="shared" si="21"/>
        <v>0</v>
      </c>
      <c r="BN25" t="str">
        <f xml:space="preserve"> IF(Depths!AG25&lt;&gt;"",MAX(Depths!AG25,BC25),"")</f>
        <v/>
      </c>
      <c r="BO25" t="str">
        <f xml:space="preserve"> IF(BN25&lt;&gt;"",IF(Depths!AH25&lt;&gt;"",Depths!AH25,DepthCalc!BI$34),"")</f>
        <v/>
      </c>
      <c r="BP25" t="str">
        <f t="shared" si="22"/>
        <v/>
      </c>
      <c r="BQ25" s="37" t="str">
        <f xml:space="preserve"> IF(Depths!AI25 &lt;&gt;"",Depths!AI25,"")</f>
        <v/>
      </c>
      <c r="BR25" s="37"/>
      <c r="BT25">
        <f>MAX(BI25,Depths!AJ25)</f>
        <v>833</v>
      </c>
      <c r="BU25" t="str">
        <f>IF(Depths!AK25&lt;&gt;"",Depths!AK25,"")</f>
        <v/>
      </c>
      <c r="BV25">
        <f t="shared" si="23"/>
        <v>0</v>
      </c>
      <c r="BW25">
        <f t="shared" si="24"/>
        <v>7</v>
      </c>
      <c r="BX25">
        <f t="shared" si="25"/>
        <v>0</v>
      </c>
      <c r="BY25" t="str">
        <f xml:space="preserve"> IF(Depths!AL25&lt;&gt;"",MAX(Depths!AL25,BN25),"")</f>
        <v/>
      </c>
      <c r="BZ25" t="str">
        <f xml:space="preserve"> IF(BY25&lt;&gt;"",IF(Depths!AM25&lt;&gt;"",Depths!AM25,DepthCalc!BT$34),"")</f>
        <v/>
      </c>
      <c r="CA25" t="str">
        <f t="shared" si="26"/>
        <v/>
      </c>
      <c r="CB25" s="37" t="str">
        <f xml:space="preserve"> IF(Depths!AN25 &lt;&gt;"",Depths!AN25,"")</f>
        <v/>
      </c>
      <c r="CC25" s="37"/>
    </row>
    <row r="26" spans="1:82" x14ac:dyDescent="0.25">
      <c r="A26" s="3">
        <v>21</v>
      </c>
      <c r="B26" s="3">
        <v>70</v>
      </c>
      <c r="C26" s="4">
        <v>630</v>
      </c>
      <c r="D26">
        <f>Depths!D26</f>
        <v>53</v>
      </c>
      <c r="E26" t="str">
        <f>IF(Depths!E26&lt;&gt;"",Depths!E26,"")</f>
        <v/>
      </c>
      <c r="F26" s="37" t="str">
        <f t="shared" si="27"/>
        <v/>
      </c>
      <c r="G26">
        <v>0</v>
      </c>
      <c r="H26" s="61">
        <f>MAX(Depths!F26,DepthCalc!D26)</f>
        <v>89</v>
      </c>
      <c r="I26" t="str">
        <f>IF(Depths!G26&lt;&gt;"",Depths!G26,"")</f>
        <v/>
      </c>
      <c r="J26">
        <f t="shared" si="0"/>
        <v>0</v>
      </c>
      <c r="K26">
        <f t="shared" si="1"/>
        <v>1</v>
      </c>
      <c r="L26">
        <f t="shared" si="2"/>
        <v>0</v>
      </c>
      <c r="M26" t="str">
        <f xml:space="preserve"> IF(Depths!N26&lt;&gt;"",Depths!M26,"")</f>
        <v/>
      </c>
      <c r="N26" t="str">
        <f xml:space="preserve"> IF(M26&lt;&gt;"",IF(Depths!I26&lt;&gt;"",Depths!I26,DepthCalc!H$34),"")</f>
        <v/>
      </c>
      <c r="O26" t="str">
        <f t="shared" si="28"/>
        <v/>
      </c>
      <c r="P26" s="37" t="str">
        <f xml:space="preserve"> IF(Depths!J26 &lt;&gt;"",Depths!J26,"")</f>
        <v/>
      </c>
      <c r="Q26" s="61">
        <f>MAX(Depths!K26,DepthCalc!H26)</f>
        <v>205</v>
      </c>
      <c r="R26" t="str">
        <f>IF(Depths!L26&lt;&gt;"",Depths!L26,"")</f>
        <v/>
      </c>
      <c r="S26">
        <f t="shared" si="3"/>
        <v>0</v>
      </c>
      <c r="T26">
        <f t="shared" si="4"/>
        <v>2</v>
      </c>
      <c r="U26">
        <f t="shared" si="5"/>
        <v>0</v>
      </c>
      <c r="V26" t="str">
        <f xml:space="preserve"> IF(Depths!M26&lt;&gt;"",MAX(Depths!M26,M26),"")</f>
        <v/>
      </c>
      <c r="W26" t="str">
        <f xml:space="preserve"> IF(V26&lt;&gt;"",IF(Depths!N26&lt;&gt;"",Depths!N26,DepthCalc!Q$34),"")</f>
        <v/>
      </c>
      <c r="X26" t="str">
        <f t="shared" si="6"/>
        <v/>
      </c>
      <c r="Y26" s="37" t="str">
        <f xml:space="preserve"> IF(Depths!O26 &lt;&gt;"",Depths!O26,"")</f>
        <v/>
      </c>
      <c r="Z26" s="37"/>
      <c r="AB26">
        <f>MAX(Depths!P26,DepthCalc!Q26)</f>
        <v>388</v>
      </c>
      <c r="AC26" t="str">
        <f>IF(Depths!Q26&lt;&gt;"",Depths!Q26,"")</f>
        <v/>
      </c>
      <c r="AD26">
        <f t="shared" si="7"/>
        <v>0</v>
      </c>
      <c r="AE26">
        <f t="shared" si="8"/>
        <v>3</v>
      </c>
      <c r="AF26">
        <f t="shared" si="9"/>
        <v>0</v>
      </c>
      <c r="AG26" t="str">
        <f xml:space="preserve"> IF(Depths!R26&lt;&gt;"",MAX(Depths!R26,V26),"")</f>
        <v/>
      </c>
      <c r="AH26" t="str">
        <f xml:space="preserve"> IF(AG26&lt;&gt;"",IF(Depths!S26&lt;&gt;"",Depths!S26,DepthCalc!AB$34),"")</f>
        <v/>
      </c>
      <c r="AI26" t="str">
        <f t="shared" si="10"/>
        <v/>
      </c>
      <c r="AJ26" s="37" t="str">
        <f xml:space="preserve"> IF(Depths!T26 &lt;&gt;"",Depths!T26,"")</f>
        <v/>
      </c>
      <c r="AK26" s="37"/>
      <c r="AM26">
        <f>MAX(Depths!U26,DepthCalc!AB26)</f>
        <v>605</v>
      </c>
      <c r="AN26" t="str">
        <f>IF(Depths!V26&lt;&gt;"",Depths!V26,"")</f>
        <v/>
      </c>
      <c r="AO26">
        <f t="shared" si="11"/>
        <v>0</v>
      </c>
      <c r="AP26">
        <f t="shared" si="12"/>
        <v>4</v>
      </c>
      <c r="AQ26">
        <f t="shared" si="13"/>
        <v>0</v>
      </c>
      <c r="AR26" t="str">
        <f xml:space="preserve"> IF(Depths!W26&lt;&gt;"",MAX(Depths!W26,AG26),"")</f>
        <v/>
      </c>
      <c r="AS26" t="str">
        <f xml:space="preserve"> IF(AR26&lt;&gt;"",IF(Depths!X26&lt;&gt;"",Depths!X26,DepthCalc!AM$34),"")</f>
        <v/>
      </c>
      <c r="AT26" t="str">
        <f t="shared" si="14"/>
        <v/>
      </c>
      <c r="AU26" s="37" t="str">
        <f xml:space="preserve"> IF(Depths!Y26 &lt;&gt;"",Depths!Y26,"")</f>
        <v/>
      </c>
      <c r="AV26" s="37"/>
      <c r="AX26">
        <f>MAX(Depths!Z26,DepthCalc!AM26)</f>
        <v>853</v>
      </c>
      <c r="AY26" t="str">
        <f>IF(Depths!AA26&lt;&gt;"",Depths!AA26,"")</f>
        <v/>
      </c>
      <c r="AZ26">
        <f t="shared" si="15"/>
        <v>0</v>
      </c>
      <c r="BA26">
        <f t="shared" si="16"/>
        <v>5</v>
      </c>
      <c r="BB26">
        <f t="shared" si="17"/>
        <v>0</v>
      </c>
      <c r="BC26" t="str">
        <f xml:space="preserve"> IF(Depths!AB26&lt;&gt;"",MAX(Depths!AB26,AR26),"")</f>
        <v/>
      </c>
      <c r="BD26" t="str">
        <f xml:space="preserve"> IF(BC26&lt;&gt;"",IF(Depths!AC26&lt;&gt;"",Depths!AC26,DepthCalc!AX$34),"")</f>
        <v/>
      </c>
      <c r="BE26" t="str">
        <f t="shared" si="18"/>
        <v/>
      </c>
      <c r="BF26" s="37" t="str">
        <f xml:space="preserve"> IF(Depths!AD26 &lt;&gt;"",Depths!AD26,"")</f>
        <v/>
      </c>
      <c r="BG26" s="37"/>
      <c r="BI26">
        <f>MAX(Depths!AE26,DepthCalc!AX26)</f>
        <v>853</v>
      </c>
      <c r="BJ26" t="str">
        <f>IF(Depths!AF26&lt;&gt;"",Depths!AF26,"")</f>
        <v/>
      </c>
      <c r="BK26">
        <f t="shared" si="19"/>
        <v>0</v>
      </c>
      <c r="BL26">
        <f t="shared" si="20"/>
        <v>6</v>
      </c>
      <c r="BM26">
        <f t="shared" si="21"/>
        <v>0</v>
      </c>
      <c r="BN26" t="str">
        <f xml:space="preserve"> IF(Depths!AG26&lt;&gt;"",MAX(Depths!AG26,BC26),"")</f>
        <v/>
      </c>
      <c r="BO26" t="str">
        <f xml:space="preserve"> IF(BN26&lt;&gt;"",IF(Depths!AH26&lt;&gt;"",Depths!AH26,DepthCalc!BI$34),"")</f>
        <v/>
      </c>
      <c r="BP26" t="str">
        <f t="shared" si="22"/>
        <v/>
      </c>
      <c r="BQ26" s="37" t="str">
        <f xml:space="preserve"> IF(Depths!AI26 &lt;&gt;"",Depths!AI26,"")</f>
        <v/>
      </c>
      <c r="BR26" s="37"/>
      <c r="BT26">
        <f>MAX(BI26,Depths!AJ26)</f>
        <v>853</v>
      </c>
      <c r="BU26" t="str">
        <f>IF(Depths!AK26&lt;&gt;"",Depths!AK26,"")</f>
        <v/>
      </c>
      <c r="BV26">
        <f t="shared" si="23"/>
        <v>0</v>
      </c>
      <c r="BW26">
        <f t="shared" si="24"/>
        <v>7</v>
      </c>
      <c r="BX26">
        <f t="shared" si="25"/>
        <v>0</v>
      </c>
      <c r="BY26" t="str">
        <f xml:space="preserve"> IF(Depths!AL26&lt;&gt;"",MAX(Depths!AL26,BN26),"")</f>
        <v/>
      </c>
      <c r="BZ26" t="str">
        <f xml:space="preserve"> IF(BY26&lt;&gt;"",IF(Depths!AM26&lt;&gt;"",Depths!AM26,DepthCalc!BT$34),"")</f>
        <v/>
      </c>
      <c r="CA26" t="str">
        <f t="shared" si="26"/>
        <v/>
      </c>
      <c r="CB26" s="37" t="str">
        <f xml:space="preserve"> IF(Depths!AN26 &lt;&gt;"",Depths!AN26,"")</f>
        <v/>
      </c>
      <c r="CC26" s="37"/>
    </row>
    <row r="27" spans="1:82" x14ac:dyDescent="0.25">
      <c r="A27" s="3">
        <v>22</v>
      </c>
      <c r="B27" s="3">
        <v>210</v>
      </c>
      <c r="C27" s="4">
        <v>630</v>
      </c>
      <c r="D27">
        <f>Depths!D27</f>
        <v>62</v>
      </c>
      <c r="E27" t="str">
        <f>IF(Depths!E27&lt;&gt;"",Depths!E27,"")</f>
        <v/>
      </c>
      <c r="F27" s="37" t="str">
        <f t="shared" si="27"/>
        <v/>
      </c>
      <c r="G27">
        <v>0</v>
      </c>
      <c r="H27" s="61">
        <f>MAX(Depths!F27,DepthCalc!D27)</f>
        <v>110</v>
      </c>
      <c r="I27" t="str">
        <f>IF(Depths!G27&lt;&gt;"",Depths!G27,"")</f>
        <v/>
      </c>
      <c r="J27">
        <f t="shared" si="0"/>
        <v>0</v>
      </c>
      <c r="K27">
        <f t="shared" si="1"/>
        <v>1</v>
      </c>
      <c r="L27">
        <f t="shared" si="2"/>
        <v>0</v>
      </c>
      <c r="M27" t="str">
        <f xml:space="preserve"> IF(Depths!N27&lt;&gt;"",Depths!M27,"")</f>
        <v/>
      </c>
      <c r="N27" t="str">
        <f xml:space="preserve"> IF(M27&lt;&gt;"",IF(Depths!I27&lt;&gt;"",Depths!I27,DepthCalc!H$34),"")</f>
        <v/>
      </c>
      <c r="O27" t="str">
        <f t="shared" si="28"/>
        <v/>
      </c>
      <c r="P27" s="37" t="str">
        <f xml:space="preserve"> IF(Depths!J27 &lt;&gt;"",Depths!J27,"")</f>
        <v/>
      </c>
      <c r="Q27" s="61">
        <f>MAX(Depths!K27,DepthCalc!H27)</f>
        <v>209</v>
      </c>
      <c r="R27" t="str">
        <f>IF(Depths!L27&lt;&gt;"",Depths!L27,"")</f>
        <v/>
      </c>
      <c r="S27">
        <f t="shared" si="3"/>
        <v>0</v>
      </c>
      <c r="T27">
        <f t="shared" si="4"/>
        <v>2</v>
      </c>
      <c r="U27">
        <f t="shared" si="5"/>
        <v>0</v>
      </c>
      <c r="V27" t="str">
        <f xml:space="preserve"> IF(Depths!M27&lt;&gt;"",MAX(Depths!M27,M27),"")</f>
        <v/>
      </c>
      <c r="W27" t="str">
        <f xml:space="preserve"> IF(V27&lt;&gt;"",IF(Depths!N27&lt;&gt;"",Depths!N27,DepthCalc!Q$34),"")</f>
        <v/>
      </c>
      <c r="X27" t="str">
        <f t="shared" si="6"/>
        <v/>
      </c>
      <c r="Y27" s="37" t="str">
        <f xml:space="preserve"> IF(Depths!O27 &lt;&gt;"",Depths!O27,"")</f>
        <v/>
      </c>
      <c r="Z27" s="37"/>
      <c r="AB27">
        <f>MAX(Depths!P27,DepthCalc!Q27)</f>
        <v>394</v>
      </c>
      <c r="AC27" t="str">
        <f>IF(Depths!Q27&lt;&gt;"",Depths!Q27,"")</f>
        <v/>
      </c>
      <c r="AD27">
        <f t="shared" si="7"/>
        <v>0</v>
      </c>
      <c r="AE27">
        <f t="shared" si="8"/>
        <v>3</v>
      </c>
      <c r="AF27">
        <f t="shared" si="9"/>
        <v>0</v>
      </c>
      <c r="AG27" t="str">
        <f xml:space="preserve"> IF(Depths!R27&lt;&gt;"",MAX(Depths!R27,V27),"")</f>
        <v/>
      </c>
      <c r="AH27" t="str">
        <f xml:space="preserve"> IF(AG27&lt;&gt;"",IF(Depths!S27&lt;&gt;"",Depths!S27,DepthCalc!AB$34),"")</f>
        <v/>
      </c>
      <c r="AI27" t="str">
        <f t="shared" si="10"/>
        <v/>
      </c>
      <c r="AJ27" s="37" t="str">
        <f xml:space="preserve"> IF(Depths!T27 &lt;&gt;"",Depths!T27,"")</f>
        <v/>
      </c>
      <c r="AK27" s="37"/>
      <c r="AM27">
        <f>MAX(Depths!U27,DepthCalc!AB27)</f>
        <v>576</v>
      </c>
      <c r="AN27">
        <f>IF(Depths!V27&lt;&gt;"",Depths!V27,"")</f>
        <v>1</v>
      </c>
      <c r="AO27">
        <f t="shared" si="11"/>
        <v>30.850000000000023</v>
      </c>
      <c r="AP27">
        <f t="shared" si="12"/>
        <v>4</v>
      </c>
      <c r="AQ27">
        <f t="shared" si="13"/>
        <v>0</v>
      </c>
      <c r="AR27" t="str">
        <f xml:space="preserve"> IF(Depths!W27&lt;&gt;"",MAX(Depths!W27,AG27),"")</f>
        <v/>
      </c>
      <c r="AS27" t="str">
        <f xml:space="preserve"> IF(AR27&lt;&gt;"",IF(Depths!X27&lt;&gt;"",Depths!X27,DepthCalc!AM$34),"")</f>
        <v/>
      </c>
      <c r="AT27" t="str">
        <f t="shared" si="14"/>
        <v/>
      </c>
      <c r="AU27" s="37" t="str">
        <f xml:space="preserve"> IF(Depths!Y27 &lt;&gt;"",Depths!Y27,"")</f>
        <v/>
      </c>
      <c r="AV27" s="37"/>
      <c r="AX27">
        <f>MAX(Depths!Z27,DepthCalc!AM27)</f>
        <v>857</v>
      </c>
      <c r="AY27" t="str">
        <f>IF(Depths!AA27&lt;&gt;"",Depths!AA27,"")</f>
        <v/>
      </c>
      <c r="AZ27">
        <f t="shared" si="15"/>
        <v>0</v>
      </c>
      <c r="BA27">
        <f t="shared" si="16"/>
        <v>5</v>
      </c>
      <c r="BB27">
        <f t="shared" si="17"/>
        <v>30.850000000000023</v>
      </c>
      <c r="BC27" t="str">
        <f xml:space="preserve"> IF(Depths!AB27&lt;&gt;"",MAX(Depths!AB27,AR27),"")</f>
        <v/>
      </c>
      <c r="BD27" t="str">
        <f xml:space="preserve"> IF(BC27&lt;&gt;"",IF(Depths!AC27&lt;&gt;"",Depths!AC27,DepthCalc!AX$34),"")</f>
        <v/>
      </c>
      <c r="BE27" t="str">
        <f t="shared" si="18"/>
        <v/>
      </c>
      <c r="BF27" s="37" t="str">
        <f xml:space="preserve"> IF(Depths!AD27 &lt;&gt;"",Depths!AD27,"")</f>
        <v/>
      </c>
      <c r="BG27" s="37"/>
      <c r="BI27">
        <f>MAX(Depths!AE27,DepthCalc!AX27)</f>
        <v>857</v>
      </c>
      <c r="BJ27" t="str">
        <f>IF(Depths!AF27&lt;&gt;"",Depths!AF27,"")</f>
        <v/>
      </c>
      <c r="BK27">
        <f t="shared" si="19"/>
        <v>0</v>
      </c>
      <c r="BL27">
        <f t="shared" si="20"/>
        <v>6</v>
      </c>
      <c r="BM27">
        <f t="shared" si="21"/>
        <v>0</v>
      </c>
      <c r="BN27" t="str">
        <f xml:space="preserve"> IF(Depths!AG27&lt;&gt;"",MAX(Depths!AG27,BC27),"")</f>
        <v/>
      </c>
      <c r="BO27" t="str">
        <f xml:space="preserve"> IF(BN27&lt;&gt;"",IF(Depths!AH27&lt;&gt;"",Depths!AH27,DepthCalc!BI$34),"")</f>
        <v/>
      </c>
      <c r="BP27" t="str">
        <f t="shared" si="22"/>
        <v/>
      </c>
      <c r="BQ27" s="37" t="str">
        <f xml:space="preserve"> IF(Depths!AI27 &lt;&gt;"",Depths!AI27,"")</f>
        <v/>
      </c>
      <c r="BR27" s="37"/>
      <c r="BT27">
        <f>MAX(BI27,Depths!AJ27)</f>
        <v>857</v>
      </c>
      <c r="BU27" t="str">
        <f>IF(Depths!AK27&lt;&gt;"",Depths!AK27,"")</f>
        <v/>
      </c>
      <c r="BV27">
        <f t="shared" si="23"/>
        <v>0</v>
      </c>
      <c r="BW27">
        <f t="shared" si="24"/>
        <v>7</v>
      </c>
      <c r="BX27">
        <f t="shared" si="25"/>
        <v>0</v>
      </c>
      <c r="BY27" t="str">
        <f xml:space="preserve"> IF(Depths!AL27&lt;&gt;"",MAX(Depths!AL27,BN27),"")</f>
        <v/>
      </c>
      <c r="BZ27" t="str">
        <f xml:space="preserve"> IF(BY27&lt;&gt;"",IF(Depths!AM27&lt;&gt;"",Depths!AM27,DepthCalc!BT$34),"")</f>
        <v/>
      </c>
      <c r="CA27" t="str">
        <f t="shared" si="26"/>
        <v/>
      </c>
      <c r="CB27" s="37" t="str">
        <f xml:space="preserve"> IF(Depths!AN27 &lt;&gt;"",Depths!AN27,"")</f>
        <v/>
      </c>
      <c r="CC27" s="37"/>
    </row>
    <row r="28" spans="1:82" x14ac:dyDescent="0.25">
      <c r="A28" s="3">
        <v>23</v>
      </c>
      <c r="B28" s="3">
        <v>350</v>
      </c>
      <c r="C28" s="4">
        <v>630</v>
      </c>
      <c r="D28">
        <f>Depths!D28</f>
        <v>44</v>
      </c>
      <c r="E28" t="str">
        <f>IF(Depths!E28&lt;&gt;"",Depths!E28,"")</f>
        <v/>
      </c>
      <c r="F28" s="37" t="str">
        <f t="shared" si="27"/>
        <v/>
      </c>
      <c r="G28">
        <v>0</v>
      </c>
      <c r="H28" s="61">
        <f>MAX(Depths!F28,DepthCalc!D28)</f>
        <v>98</v>
      </c>
      <c r="I28" t="str">
        <f>IF(Depths!G28&lt;&gt;"",Depths!G28,"")</f>
        <v/>
      </c>
      <c r="J28">
        <f t="shared" si="0"/>
        <v>0</v>
      </c>
      <c r="K28">
        <f t="shared" si="1"/>
        <v>1</v>
      </c>
      <c r="L28">
        <f t="shared" si="2"/>
        <v>0</v>
      </c>
      <c r="M28" t="str">
        <f xml:space="preserve"> IF(Depths!N28&lt;&gt;"",Depths!M28,"")</f>
        <v/>
      </c>
      <c r="N28" t="str">
        <f xml:space="preserve"> IF(M28&lt;&gt;"",IF(Depths!I28&lt;&gt;"",Depths!I28,DepthCalc!H$34),"")</f>
        <v/>
      </c>
      <c r="O28" t="str">
        <f t="shared" si="28"/>
        <v/>
      </c>
      <c r="P28" s="37" t="str">
        <f xml:space="preserve"> IF(Depths!J28 &lt;&gt;"",Depths!J28,"")</f>
        <v/>
      </c>
      <c r="Q28" s="61">
        <f>MAX(Depths!K28,DepthCalc!H28)</f>
        <v>186</v>
      </c>
      <c r="R28" t="str">
        <f>IF(Depths!L28&lt;&gt;"",Depths!L28,"")</f>
        <v/>
      </c>
      <c r="S28">
        <f t="shared" si="3"/>
        <v>0</v>
      </c>
      <c r="T28">
        <f t="shared" si="4"/>
        <v>2</v>
      </c>
      <c r="U28">
        <f t="shared" si="5"/>
        <v>0</v>
      </c>
      <c r="V28" t="str">
        <f xml:space="preserve"> IF(Depths!M28&lt;&gt;"",MAX(Depths!M28,M28),"")</f>
        <v/>
      </c>
      <c r="W28" t="str">
        <f xml:space="preserve"> IF(V28&lt;&gt;"",IF(Depths!N28&lt;&gt;"",Depths!N28,DepthCalc!Q$34),"")</f>
        <v/>
      </c>
      <c r="X28" t="str">
        <f t="shared" si="6"/>
        <v/>
      </c>
      <c r="Y28" s="37" t="str">
        <f xml:space="preserve"> IF(Depths!O28 &lt;&gt;"",Depths!O28,"")</f>
        <v/>
      </c>
      <c r="Z28" s="37"/>
      <c r="AB28">
        <f>MAX(Depths!P28,DepthCalc!Q28)</f>
        <v>377</v>
      </c>
      <c r="AC28" t="str">
        <f>IF(Depths!Q28&lt;&gt;"",Depths!Q28,"")</f>
        <v/>
      </c>
      <c r="AD28">
        <f t="shared" si="7"/>
        <v>0</v>
      </c>
      <c r="AE28">
        <f t="shared" si="8"/>
        <v>3</v>
      </c>
      <c r="AF28">
        <f t="shared" si="9"/>
        <v>0</v>
      </c>
      <c r="AG28" t="str">
        <f xml:space="preserve"> IF(Depths!R28&lt;&gt;"",MAX(Depths!R28,V28),"")</f>
        <v/>
      </c>
      <c r="AH28" t="str">
        <f xml:space="preserve"> IF(AG28&lt;&gt;"",IF(Depths!S28&lt;&gt;"",Depths!S28,DepthCalc!AB$34),"")</f>
        <v/>
      </c>
      <c r="AI28" t="str">
        <f t="shared" si="10"/>
        <v/>
      </c>
      <c r="AJ28" s="37" t="str">
        <f xml:space="preserve"> IF(Depths!T28 &lt;&gt;"",Depths!T28,"")</f>
        <v/>
      </c>
      <c r="AK28" s="37"/>
      <c r="AM28">
        <f>MAX(Depths!U28,DepthCalc!AB28)</f>
        <v>573</v>
      </c>
      <c r="AN28" t="str">
        <f>IF(Depths!V28&lt;&gt;"",Depths!V28,"")</f>
        <v/>
      </c>
      <c r="AO28">
        <f t="shared" si="11"/>
        <v>0</v>
      </c>
      <c r="AP28">
        <f t="shared" si="12"/>
        <v>4</v>
      </c>
      <c r="AQ28">
        <f t="shared" si="13"/>
        <v>0</v>
      </c>
      <c r="AR28" t="str">
        <f xml:space="preserve"> IF(Depths!W28&lt;&gt;"",MAX(Depths!W28,AG28),"")</f>
        <v/>
      </c>
      <c r="AS28" t="str">
        <f xml:space="preserve"> IF(AR28&lt;&gt;"",IF(Depths!X28&lt;&gt;"",Depths!X28,DepthCalc!AM$34),"")</f>
        <v/>
      </c>
      <c r="AT28" t="str">
        <f t="shared" si="14"/>
        <v/>
      </c>
      <c r="AU28" s="37" t="str">
        <f xml:space="preserve"> IF(Depths!Y28 &lt;&gt;"",Depths!Y28,"")</f>
        <v/>
      </c>
      <c r="AV28" s="37"/>
      <c r="AX28">
        <f>MAX(Depths!Z28,DepthCalc!AM28)</f>
        <v>822</v>
      </c>
      <c r="AY28" t="str">
        <f>IF(Depths!AA28&lt;&gt;"",Depths!AA28,"")</f>
        <v/>
      </c>
      <c r="AZ28">
        <f t="shared" si="15"/>
        <v>0</v>
      </c>
      <c r="BA28">
        <f t="shared" si="16"/>
        <v>5</v>
      </c>
      <c r="BB28">
        <f t="shared" si="17"/>
        <v>0</v>
      </c>
      <c r="BC28" t="str">
        <f xml:space="preserve"> IF(Depths!AB28&lt;&gt;"",MAX(Depths!AB28,AR28),"")</f>
        <v/>
      </c>
      <c r="BD28" t="str">
        <f xml:space="preserve"> IF(BC28&lt;&gt;"",IF(Depths!AC28&lt;&gt;"",Depths!AC28,DepthCalc!AX$34),"")</f>
        <v/>
      </c>
      <c r="BE28" t="str">
        <f t="shared" si="18"/>
        <v/>
      </c>
      <c r="BF28" s="37" t="str">
        <f xml:space="preserve"> IF(Depths!AD28 &lt;&gt;"",Depths!AD28,"")</f>
        <v/>
      </c>
      <c r="BG28" s="37"/>
      <c r="BI28">
        <f>MAX(Depths!AE28,DepthCalc!AX28)</f>
        <v>822</v>
      </c>
      <c r="BJ28" t="str">
        <f>IF(Depths!AF28&lt;&gt;"",Depths!AF28,"")</f>
        <v/>
      </c>
      <c r="BK28">
        <f t="shared" si="19"/>
        <v>0</v>
      </c>
      <c r="BL28">
        <f t="shared" si="20"/>
        <v>6</v>
      </c>
      <c r="BM28">
        <f t="shared" si="21"/>
        <v>0</v>
      </c>
      <c r="BN28" t="str">
        <f xml:space="preserve"> IF(Depths!AG28&lt;&gt;"",MAX(Depths!AG28,BC28),"")</f>
        <v/>
      </c>
      <c r="BO28" t="str">
        <f xml:space="preserve"> IF(BN28&lt;&gt;"",IF(Depths!AH28&lt;&gt;"",Depths!AH28,DepthCalc!BI$34),"")</f>
        <v/>
      </c>
      <c r="BP28" t="str">
        <f t="shared" si="22"/>
        <v/>
      </c>
      <c r="BQ28" s="37" t="str">
        <f xml:space="preserve"> IF(Depths!AI28 &lt;&gt;"",Depths!AI28,"")</f>
        <v/>
      </c>
      <c r="BR28" s="37"/>
      <c r="BT28">
        <f>MAX(BI28,Depths!AJ28)</f>
        <v>822</v>
      </c>
      <c r="BU28" t="str">
        <f>IF(Depths!AK28&lt;&gt;"",Depths!AK28,"")</f>
        <v/>
      </c>
      <c r="BV28">
        <f t="shared" si="23"/>
        <v>0</v>
      </c>
      <c r="BW28">
        <f t="shared" si="24"/>
        <v>7</v>
      </c>
      <c r="BX28">
        <f t="shared" si="25"/>
        <v>0</v>
      </c>
      <c r="BY28" t="str">
        <f xml:space="preserve"> IF(Depths!AL28&lt;&gt;"",MAX(Depths!AL28,BN28),"")</f>
        <v/>
      </c>
      <c r="BZ28" t="str">
        <f xml:space="preserve"> IF(BY28&lt;&gt;"",IF(Depths!AM28&lt;&gt;"",Depths!AM28,DepthCalc!BT$34),"")</f>
        <v/>
      </c>
      <c r="CA28" t="str">
        <f t="shared" si="26"/>
        <v/>
      </c>
      <c r="CB28" s="37" t="str">
        <f xml:space="preserve"> IF(Depths!AN28 &lt;&gt;"",Depths!AN28,"")</f>
        <v/>
      </c>
      <c r="CC28" s="37"/>
    </row>
    <row r="29" spans="1:82" x14ac:dyDescent="0.25">
      <c r="A29" s="3">
        <v>24</v>
      </c>
      <c r="B29" s="3">
        <v>490</v>
      </c>
      <c r="C29" s="4">
        <v>630</v>
      </c>
      <c r="D29">
        <f>Depths!D29</f>
        <v>65</v>
      </c>
      <c r="E29" t="str">
        <f>IF(Depths!E29&lt;&gt;"",Depths!E29,"")</f>
        <v/>
      </c>
      <c r="F29" s="37" t="str">
        <f t="shared" si="27"/>
        <v/>
      </c>
      <c r="G29">
        <v>0</v>
      </c>
      <c r="H29" s="61">
        <f>MAX(Depths!F29,DepthCalc!D29)</f>
        <v>82</v>
      </c>
      <c r="I29" t="str">
        <f>IF(Depths!G29&lt;&gt;"",Depths!G29,"")</f>
        <v/>
      </c>
      <c r="J29">
        <f t="shared" si="0"/>
        <v>0</v>
      </c>
      <c r="K29">
        <f t="shared" si="1"/>
        <v>1</v>
      </c>
      <c r="L29">
        <f t="shared" si="2"/>
        <v>0</v>
      </c>
      <c r="M29" t="str">
        <f xml:space="preserve"> IF(Depths!N29&lt;&gt;"",Depths!M29,"")</f>
        <v/>
      </c>
      <c r="N29" t="str">
        <f xml:space="preserve"> IF(M29&lt;&gt;"",IF(Depths!I29&lt;&gt;"",Depths!I29,DepthCalc!H$34),"")</f>
        <v/>
      </c>
      <c r="O29" t="str">
        <f t="shared" si="28"/>
        <v/>
      </c>
      <c r="P29" s="37" t="str">
        <f xml:space="preserve"> IF(Depths!J29 &lt;&gt;"",Depths!J29,"")</f>
        <v/>
      </c>
      <c r="Q29" s="61">
        <f>MAX(Depths!K29,DepthCalc!H29)</f>
        <v>170</v>
      </c>
      <c r="R29" t="str">
        <f>IF(Depths!L29&lt;&gt;"",Depths!L29,"")</f>
        <v/>
      </c>
      <c r="S29">
        <f t="shared" si="3"/>
        <v>0</v>
      </c>
      <c r="T29">
        <f t="shared" si="4"/>
        <v>2</v>
      </c>
      <c r="U29">
        <f t="shared" si="5"/>
        <v>0</v>
      </c>
      <c r="V29" t="str">
        <f xml:space="preserve"> IF(Depths!M29&lt;&gt;"",MAX(Depths!M29,M29),"")</f>
        <v/>
      </c>
      <c r="W29" t="str">
        <f xml:space="preserve"> IF(V29&lt;&gt;"",IF(Depths!N29&lt;&gt;"",Depths!N29,DepthCalc!Q$34),"")</f>
        <v/>
      </c>
      <c r="X29" t="str">
        <f t="shared" si="6"/>
        <v/>
      </c>
      <c r="Y29" s="37" t="str">
        <f xml:space="preserve"> IF(Depths!O29 &lt;&gt;"",Depths!O29,"")</f>
        <v/>
      </c>
      <c r="Z29" s="37"/>
      <c r="AB29">
        <f>MAX(Depths!P29,DepthCalc!Q29)</f>
        <v>373</v>
      </c>
      <c r="AC29" t="str">
        <f>IF(Depths!Q29&lt;&gt;"",Depths!Q29,"")</f>
        <v/>
      </c>
      <c r="AD29">
        <f t="shared" si="7"/>
        <v>0</v>
      </c>
      <c r="AE29">
        <f t="shared" si="8"/>
        <v>3</v>
      </c>
      <c r="AF29">
        <f t="shared" si="9"/>
        <v>0</v>
      </c>
      <c r="AG29" t="str">
        <f xml:space="preserve"> IF(Depths!R29&lt;&gt;"",MAX(Depths!R29,V29),"")</f>
        <v/>
      </c>
      <c r="AH29" t="str">
        <f xml:space="preserve"> IF(AG29&lt;&gt;"",IF(Depths!S29&lt;&gt;"",Depths!S29,DepthCalc!AB$34),"")</f>
        <v/>
      </c>
      <c r="AI29" t="str">
        <f t="shared" si="10"/>
        <v/>
      </c>
      <c r="AJ29" s="37" t="str">
        <f xml:space="preserve"> IF(Depths!T29 &lt;&gt;"",Depths!T29,"")</f>
        <v/>
      </c>
      <c r="AK29" s="37"/>
      <c r="AM29">
        <f>MAX(Depths!U29,DepthCalc!AB29)</f>
        <v>564</v>
      </c>
      <c r="AN29">
        <f>IF(Depths!V29&lt;&gt;"",Depths!V29,"")</f>
        <v>1</v>
      </c>
      <c r="AO29">
        <f t="shared" si="11"/>
        <v>42.850000000000023</v>
      </c>
      <c r="AP29">
        <f t="shared" si="12"/>
        <v>4</v>
      </c>
      <c r="AQ29">
        <f t="shared" si="13"/>
        <v>0</v>
      </c>
      <c r="AR29" t="str">
        <f xml:space="preserve"> IF(Depths!W29&lt;&gt;"",MAX(Depths!W29,AG29),"")</f>
        <v/>
      </c>
      <c r="AS29" t="str">
        <f xml:space="preserve"> IF(AR29&lt;&gt;"",IF(Depths!X29&lt;&gt;"",Depths!X29,DepthCalc!AM$34),"")</f>
        <v/>
      </c>
      <c r="AT29" t="str">
        <f t="shared" si="14"/>
        <v/>
      </c>
      <c r="AU29" s="37" t="str">
        <f xml:space="preserve"> IF(Depths!Y29 &lt;&gt;"",Depths!Y29,"")</f>
        <v/>
      </c>
      <c r="AV29" s="37"/>
      <c r="AX29">
        <f>MAX(Depths!Z29,DepthCalc!AM29)</f>
        <v>803</v>
      </c>
      <c r="AY29" t="str">
        <f>IF(Depths!AA29&lt;&gt;"",Depths!AA29,"")</f>
        <v/>
      </c>
      <c r="AZ29">
        <f t="shared" si="15"/>
        <v>0</v>
      </c>
      <c r="BA29">
        <f t="shared" si="16"/>
        <v>5</v>
      </c>
      <c r="BB29">
        <f t="shared" si="17"/>
        <v>42.850000000000023</v>
      </c>
      <c r="BC29" t="str">
        <f xml:space="preserve"> IF(Depths!AB29&lt;&gt;"",MAX(Depths!AB29,AR29),"")</f>
        <v/>
      </c>
      <c r="BD29" t="str">
        <f xml:space="preserve"> IF(BC29&lt;&gt;"",IF(Depths!AC29&lt;&gt;"",Depths!AC29,DepthCalc!AX$34),"")</f>
        <v/>
      </c>
      <c r="BE29" t="str">
        <f t="shared" si="18"/>
        <v/>
      </c>
      <c r="BF29" s="37" t="str">
        <f xml:space="preserve"> IF(Depths!AD29 &lt;&gt;"",Depths!AD29,"")</f>
        <v/>
      </c>
      <c r="BG29" s="37"/>
      <c r="BI29">
        <f>MAX(Depths!AE29,DepthCalc!AX29)</f>
        <v>803</v>
      </c>
      <c r="BJ29" t="str">
        <f>IF(Depths!AF29&lt;&gt;"",Depths!AF29,"")</f>
        <v/>
      </c>
      <c r="BK29">
        <f t="shared" si="19"/>
        <v>0</v>
      </c>
      <c r="BL29">
        <f t="shared" si="20"/>
        <v>6</v>
      </c>
      <c r="BM29">
        <f t="shared" si="21"/>
        <v>0</v>
      </c>
      <c r="BN29" t="str">
        <f xml:space="preserve"> IF(Depths!AG29&lt;&gt;"",MAX(Depths!AG29,BC29),"")</f>
        <v/>
      </c>
      <c r="BO29" t="str">
        <f xml:space="preserve"> IF(BN29&lt;&gt;"",IF(Depths!AH29&lt;&gt;"",Depths!AH29,DepthCalc!BI$34),"")</f>
        <v/>
      </c>
      <c r="BP29" t="str">
        <f t="shared" si="22"/>
        <v/>
      </c>
      <c r="BQ29" s="37" t="str">
        <f xml:space="preserve"> IF(Depths!AI29 &lt;&gt;"",Depths!AI29,"")</f>
        <v/>
      </c>
      <c r="BR29" s="37"/>
      <c r="BT29">
        <f>MAX(BI29,Depths!AJ29)</f>
        <v>803</v>
      </c>
      <c r="BU29" t="str">
        <f>IF(Depths!AK29&lt;&gt;"",Depths!AK29,"")</f>
        <v/>
      </c>
      <c r="BV29">
        <f t="shared" si="23"/>
        <v>0</v>
      </c>
      <c r="BW29">
        <f t="shared" si="24"/>
        <v>7</v>
      </c>
      <c r="BX29">
        <f t="shared" si="25"/>
        <v>0</v>
      </c>
      <c r="BY29" t="str">
        <f xml:space="preserve"> IF(Depths!AL29&lt;&gt;"",MAX(Depths!AL29,BN29),"")</f>
        <v/>
      </c>
      <c r="BZ29" t="str">
        <f xml:space="preserve"> IF(BY29&lt;&gt;"",IF(Depths!AM29&lt;&gt;"",Depths!AM29,DepthCalc!BT$34),"")</f>
        <v/>
      </c>
      <c r="CA29" t="str">
        <f t="shared" si="26"/>
        <v/>
      </c>
      <c r="CB29" s="37" t="str">
        <f xml:space="preserve"> IF(Depths!AN29 &lt;&gt;"",Depths!AN29,"")</f>
        <v/>
      </c>
      <c r="CC29" s="37"/>
    </row>
    <row r="30" spans="1:82" x14ac:dyDescent="0.25">
      <c r="A30" s="3">
        <v>25</v>
      </c>
      <c r="B30" s="3">
        <v>630</v>
      </c>
      <c r="C30" s="4">
        <v>630</v>
      </c>
      <c r="D30">
        <f>Depths!D30</f>
        <v>40</v>
      </c>
      <c r="E30" t="str">
        <f>IF(Depths!E30&lt;&gt;"",Depths!E30,"")</f>
        <v/>
      </c>
      <c r="F30" s="37" t="str">
        <f t="shared" si="27"/>
        <v/>
      </c>
      <c r="G30">
        <v>0</v>
      </c>
      <c r="H30" s="61">
        <f>MAX(Depths!F30,DepthCalc!D30)</f>
        <v>74</v>
      </c>
      <c r="I30" t="str">
        <f>IF(Depths!G30&lt;&gt;"",Depths!G30,"")</f>
        <v/>
      </c>
      <c r="J30">
        <f t="shared" si="0"/>
        <v>0</v>
      </c>
      <c r="K30">
        <f t="shared" si="1"/>
        <v>1</v>
      </c>
      <c r="L30">
        <f t="shared" si="2"/>
        <v>0</v>
      </c>
      <c r="M30" t="str">
        <f xml:space="preserve"> IF(Depths!N30&lt;&gt;"",Depths!M30,"")</f>
        <v/>
      </c>
      <c r="N30" t="str">
        <f xml:space="preserve"> IF(M30&lt;&gt;"",IF(Depths!I30&lt;&gt;"",Depths!I30,DepthCalc!H$34),"")</f>
        <v/>
      </c>
      <c r="O30" t="str">
        <f t="shared" si="28"/>
        <v/>
      </c>
      <c r="P30" s="37" t="str">
        <f xml:space="preserve"> IF(Depths!J30 &lt;&gt;"",Depths!J30,"")</f>
        <v/>
      </c>
      <c r="Q30" s="61">
        <f>MAX(Depths!K30,DepthCalc!H30)</f>
        <v>135</v>
      </c>
      <c r="R30">
        <f>IF(Depths!L30&lt;&gt;"",Depths!L30,"")</f>
        <v>1</v>
      </c>
      <c r="S30">
        <f t="shared" si="3"/>
        <v>87</v>
      </c>
      <c r="T30">
        <f t="shared" si="4"/>
        <v>2</v>
      </c>
      <c r="U30">
        <f t="shared" si="5"/>
        <v>0</v>
      </c>
      <c r="V30" t="str">
        <f xml:space="preserve"> IF(Depths!M30&lt;&gt;"",MAX(Depths!M30,M30),"")</f>
        <v/>
      </c>
      <c r="W30" t="str">
        <f xml:space="preserve"> IF(V30&lt;&gt;"",IF(Depths!N30&lt;&gt;"",Depths!N30,DepthCalc!Q$34),"")</f>
        <v/>
      </c>
      <c r="X30" t="str">
        <f t="shared" si="6"/>
        <v/>
      </c>
      <c r="Y30" s="37" t="str">
        <f xml:space="preserve"> IF(Depths!O30 &lt;&gt;"",Depths!O30,"")</f>
        <v/>
      </c>
      <c r="Z30" s="37"/>
      <c r="AB30">
        <f>MAX(Depths!P30,DepthCalc!Q30)</f>
        <v>359</v>
      </c>
      <c r="AC30" t="str">
        <f>IF(Depths!Q30&lt;&gt;"",Depths!Q30,"")</f>
        <v/>
      </c>
      <c r="AD30">
        <f t="shared" si="7"/>
        <v>0</v>
      </c>
      <c r="AE30">
        <f t="shared" si="8"/>
        <v>3</v>
      </c>
      <c r="AF30">
        <f t="shared" si="9"/>
        <v>87</v>
      </c>
      <c r="AG30" t="str">
        <f xml:space="preserve"> IF(Depths!R30&lt;&gt;"",MAX(Depths!R30,V30),"")</f>
        <v/>
      </c>
      <c r="AH30" t="str">
        <f xml:space="preserve"> IF(AG30&lt;&gt;"",IF(Depths!S30&lt;&gt;"",Depths!S30,DepthCalc!AB$34),"")</f>
        <v/>
      </c>
      <c r="AI30" t="str">
        <f t="shared" si="10"/>
        <v/>
      </c>
      <c r="AJ30" s="37" t="str">
        <f xml:space="preserve"> IF(Depths!T30 &lt;&gt;"",Depths!T30,"")</f>
        <v/>
      </c>
      <c r="AK30" s="37"/>
      <c r="AM30">
        <f>MAX(Depths!U30,DepthCalc!AB30)</f>
        <v>523</v>
      </c>
      <c r="AN30">
        <f>IF(Depths!V30&lt;&gt;"",Depths!V30,"")</f>
        <v>1</v>
      </c>
      <c r="AO30">
        <f t="shared" si="11"/>
        <v>83.850000000000023</v>
      </c>
      <c r="AP30">
        <f t="shared" si="12"/>
        <v>4</v>
      </c>
      <c r="AQ30">
        <f t="shared" si="13"/>
        <v>0</v>
      </c>
      <c r="AR30" t="str">
        <f xml:space="preserve"> IF(Depths!W30&lt;&gt;"",MAX(Depths!W30,AG30),"")</f>
        <v/>
      </c>
      <c r="AS30" t="str">
        <f xml:space="preserve"> IF(AR30&lt;&gt;"",IF(Depths!X30&lt;&gt;"",Depths!X30,DepthCalc!AM$34),"")</f>
        <v/>
      </c>
      <c r="AT30" t="str">
        <f t="shared" si="14"/>
        <v/>
      </c>
      <c r="AU30" s="37" t="str">
        <f xml:space="preserve"> IF(Depths!Y30 &lt;&gt;"",Depths!Y30,"")</f>
        <v/>
      </c>
      <c r="AV30" s="37"/>
      <c r="AX30">
        <f>MAX(Depths!Z30,DepthCalc!AM30)</f>
        <v>523</v>
      </c>
      <c r="AY30">
        <f>IF(Depths!AA30&lt;&gt;"",Depths!AA30,"")</f>
        <v>1</v>
      </c>
      <c r="AZ30">
        <f t="shared" si="15"/>
        <v>277.36739130434785</v>
      </c>
      <c r="BA30">
        <f t="shared" si="16"/>
        <v>4</v>
      </c>
      <c r="BB30">
        <f t="shared" si="17"/>
        <v>0</v>
      </c>
      <c r="BC30" t="str">
        <f xml:space="preserve"> IF(Depths!AB30&lt;&gt;"",MAX(Depths!AB30,AR30),"")</f>
        <v/>
      </c>
      <c r="BD30" t="str">
        <f xml:space="preserve"> IF(BC30&lt;&gt;"",IF(Depths!AC30&lt;&gt;"",Depths!AC30,DepthCalc!AX$34),"")</f>
        <v/>
      </c>
      <c r="BE30" t="str">
        <f t="shared" si="18"/>
        <v/>
      </c>
      <c r="BF30" s="37" t="str">
        <f xml:space="preserve"> IF(Depths!AD30 &lt;&gt;"",Depths!AD30,"")</f>
        <v/>
      </c>
      <c r="BG30" s="37"/>
      <c r="BI30">
        <f>MAX(Depths!AE30,DepthCalc!AX30)</f>
        <v>523</v>
      </c>
      <c r="BJ30" t="str">
        <f>IF(Depths!AF30&lt;&gt;"",Depths!AF30,"")</f>
        <v/>
      </c>
      <c r="BK30">
        <f t="shared" si="19"/>
        <v>0</v>
      </c>
      <c r="BL30">
        <f t="shared" si="20"/>
        <v>5</v>
      </c>
      <c r="BM30">
        <f t="shared" si="21"/>
        <v>361.21739130434787</v>
      </c>
      <c r="BN30" t="str">
        <f xml:space="preserve"> IF(Depths!AG30&lt;&gt;"",MAX(Depths!AG30,BC30),"")</f>
        <v/>
      </c>
      <c r="BO30" t="str">
        <f xml:space="preserve"> IF(BN30&lt;&gt;"",IF(Depths!AH30&lt;&gt;"",Depths!AH30,DepthCalc!BI$34),"")</f>
        <v/>
      </c>
      <c r="BP30" t="str">
        <f t="shared" si="22"/>
        <v/>
      </c>
      <c r="BQ30" s="37" t="str">
        <f xml:space="preserve"> IF(Depths!AI30 &lt;&gt;"",Depths!AI30,"")</f>
        <v/>
      </c>
      <c r="BR30" s="37"/>
      <c r="BT30">
        <f>MAX(BI30,Depths!AJ30)</f>
        <v>523</v>
      </c>
      <c r="BU30" t="str">
        <f>IF(Depths!AK30&lt;&gt;"",Depths!AK30,"")</f>
        <v/>
      </c>
      <c r="BV30">
        <f t="shared" si="23"/>
        <v>0</v>
      </c>
      <c r="BW30">
        <f t="shared" si="24"/>
        <v>6</v>
      </c>
      <c r="BX30">
        <f t="shared" si="25"/>
        <v>0</v>
      </c>
      <c r="BY30" t="str">
        <f xml:space="preserve"> IF(Depths!AL30&lt;&gt;"",MAX(Depths!AL30,BN30),"")</f>
        <v/>
      </c>
      <c r="BZ30" t="str">
        <f xml:space="preserve"> IF(BY30&lt;&gt;"",IF(Depths!AM30&lt;&gt;"",Depths!AM30,DepthCalc!BT$34),"")</f>
        <v/>
      </c>
      <c r="CA30" t="str">
        <f t="shared" si="26"/>
        <v/>
      </c>
      <c r="CB30" s="37" t="str">
        <f xml:space="preserve"> IF(Depths!AN30 &lt;&gt;"",Depths!AN30,"")</f>
        <v/>
      </c>
      <c r="CC30" s="37"/>
    </row>
    <row r="31" spans="1:82" s="58" customFormat="1" ht="7.5" customHeight="1" x14ac:dyDescent="0.25">
      <c r="C31" s="59"/>
      <c r="G31" s="59"/>
      <c r="H31" s="68"/>
      <c r="P31" s="59"/>
      <c r="Q31" s="68"/>
      <c r="Y31" s="59"/>
      <c r="Z31" s="59"/>
      <c r="AA31" s="65"/>
      <c r="AJ31" s="59"/>
      <c r="AK31" s="59"/>
      <c r="AL31" s="65"/>
      <c r="AU31" s="59"/>
      <c r="AV31" s="59"/>
      <c r="AW31" s="65"/>
      <c r="BF31" s="59"/>
      <c r="BG31" s="59"/>
      <c r="BH31" s="65"/>
      <c r="BQ31" s="59"/>
      <c r="BR31" s="59"/>
      <c r="BS31" s="65"/>
      <c r="CD31" s="65"/>
    </row>
    <row r="32" spans="1:82" s="101" customFormat="1" x14ac:dyDescent="0.25">
      <c r="C32" s="102"/>
      <c r="D32" s="102" t="s">
        <v>209</v>
      </c>
      <c r="G32" s="104"/>
      <c r="H32" s="103" t="s">
        <v>114</v>
      </c>
      <c r="P32" s="104"/>
      <c r="Q32" s="103" t="str">
        <f xml:space="preserve"> Descriptive!A25</f>
        <v>0-10 cm Layer</v>
      </c>
      <c r="AA32" s="104"/>
      <c r="AB32" s="101" t="str">
        <f xml:space="preserve"> Descriptive!A30</f>
        <v>10-30 cm Layer</v>
      </c>
      <c r="AL32" s="104"/>
      <c r="AM32" s="101" t="str">
        <f xml:space="preserve"> Descriptive!A34</f>
        <v>30-50</v>
      </c>
      <c r="AW32" s="104"/>
      <c r="AX32" s="101" t="str">
        <f xml:space="preserve"> Descriptive!A38</f>
        <v>50+</v>
      </c>
      <c r="BH32" s="104"/>
      <c r="BI32" s="101" t="str">
        <f xml:space="preserve"> Descriptive!A42</f>
        <v>C</v>
      </c>
      <c r="BS32" s="104"/>
      <c r="BT32" s="101" t="str">
        <f xml:space="preserve"> Descriptive!A46</f>
        <v>Seventh Layer Name</v>
      </c>
      <c r="CD32" s="104"/>
    </row>
    <row r="33" spans="1:86" x14ac:dyDescent="0.25">
      <c r="A33" s="74"/>
      <c r="B33" s="27"/>
      <c r="C33" s="110" t="s">
        <v>133</v>
      </c>
      <c r="D33" s="45">
        <f xml:space="preserve"> SUM(E6:E30)</f>
        <v>0</v>
      </c>
      <c r="E33" s="37"/>
      <c r="F33" s="37"/>
      <c r="G33" s="66" t="s">
        <v>133</v>
      </c>
      <c r="H33" s="61">
        <f xml:space="preserve"> SUM(I6:I30)</f>
        <v>0</v>
      </c>
      <c r="I33" s="37"/>
      <c r="J33" s="37"/>
      <c r="K33" s="37"/>
      <c r="L33" s="37"/>
      <c r="P33" s="66" t="s">
        <v>133</v>
      </c>
      <c r="Q33" s="61">
        <f xml:space="preserve"> SUM(R6:R30)</f>
        <v>10</v>
      </c>
      <c r="R33" s="37"/>
      <c r="S33" s="37"/>
      <c r="T33" s="37"/>
      <c r="U33" s="37"/>
      <c r="AA33" s="66" t="s">
        <v>133</v>
      </c>
      <c r="AB33" s="37">
        <f xml:space="preserve"> SUM(AC6:AC30)</f>
        <v>3</v>
      </c>
      <c r="AC33" s="37"/>
      <c r="AD33" s="37"/>
      <c r="AE33" s="37"/>
      <c r="AF33" s="37"/>
      <c r="AL33" s="66" t="s">
        <v>133</v>
      </c>
      <c r="AM33" s="37">
        <f xml:space="preserve"> SUM(AN6:AN30)</f>
        <v>5</v>
      </c>
      <c r="AN33" s="37"/>
      <c r="AO33" s="37"/>
      <c r="AP33" s="37"/>
      <c r="AQ33" s="37"/>
      <c r="AW33" s="66" t="s">
        <v>133</v>
      </c>
      <c r="AX33" s="37">
        <f xml:space="preserve"> SUM(AY6:AY30)</f>
        <v>2</v>
      </c>
      <c r="AY33" s="37"/>
      <c r="AZ33" s="37"/>
      <c r="BA33" s="37"/>
      <c r="BB33" s="37"/>
      <c r="BH33" s="66" t="s">
        <v>133</v>
      </c>
      <c r="BI33" s="37">
        <f xml:space="preserve"> SUM(BJ6:BJ30)</f>
        <v>0</v>
      </c>
      <c r="BJ33" s="37"/>
      <c r="BK33" s="37"/>
      <c r="BL33" s="37"/>
      <c r="BM33" s="37"/>
      <c r="BS33" s="66" t="s">
        <v>133</v>
      </c>
      <c r="BT33" s="37">
        <f xml:space="preserve"> SUM(BU6:BU30)</f>
        <v>0</v>
      </c>
      <c r="BU33" s="37"/>
      <c r="BV33" s="37"/>
      <c r="BW33" s="37"/>
      <c r="BX33" s="37"/>
    </row>
    <row r="34" spans="1:86" s="24" customFormat="1" x14ac:dyDescent="0.25">
      <c r="A34" s="88"/>
      <c r="B34" s="100"/>
      <c r="C34" s="105" t="s">
        <v>132</v>
      </c>
      <c r="D34" s="139">
        <f>IF(D33&lt;&gt;25,SUMIF(E6:E30,"&lt;&gt;1",D6:D30)/COUNTIF(E6:E30,"&lt;&gt;1"),AVERAGE(D6:D30))</f>
        <v>48.88</v>
      </c>
      <c r="E34" s="100"/>
      <c r="F34" s="100"/>
      <c r="G34" s="106" t="s">
        <v>132</v>
      </c>
      <c r="H34" s="88">
        <f>IF(COUNTIF(I6:I30,"=1")&lt;&gt;25,SUMIF(I6:I30,"&lt;&gt;1",H6:H30)/COUNTIF(I6:I30,"&lt;&gt;1"),SUMIF(E6:E30,"&lt;&gt;1",H6:H30)/COUNTIF(E6:E30,"&lt;&gt;1"))</f>
        <v>90.32</v>
      </c>
      <c r="I34" s="100"/>
      <c r="J34" s="100"/>
      <c r="K34" s="100"/>
      <c r="L34" s="100"/>
      <c r="P34" s="106" t="s">
        <v>132</v>
      </c>
      <c r="Q34" s="88">
        <f>IF(COUNTIF(R6:R30,"=1")&lt;&gt;25,SUMIF(R6:R30,"&lt;&gt;1",Q6:Q30)/COUNTIF(R6:R30,"&lt;&gt;1"),SUMIF(I6:I30,"&lt;&gt;1",Q6:Q30)/COUNTIF(I6:I30,"&lt;&gt;1"))</f>
        <v>222</v>
      </c>
      <c r="R34" s="100"/>
      <c r="S34" s="100"/>
      <c r="T34" s="100"/>
      <c r="U34" s="100"/>
      <c r="AA34" s="106" t="s">
        <v>132</v>
      </c>
      <c r="AB34" s="24">
        <f>IF(COUNTIF(AC6:AC30,"=1")&lt;&gt;25,SUMIF(AC6:AC30,"&lt;&gt;1",AB6:AB30)/COUNTIF(AC6:AC30,"&lt;&gt;1"),SUMIF(R6:R30,"&lt;&gt;1",AB6:AB30)/COUNTIF(R6:R30,"&lt;&gt;1"))</f>
        <v>393.5</v>
      </c>
      <c r="AC34" s="100"/>
      <c r="AD34" s="100"/>
      <c r="AE34" s="100"/>
      <c r="AF34" s="100"/>
      <c r="AL34" s="106" t="s">
        <v>132</v>
      </c>
      <c r="AM34" s="24">
        <f>IF(COUNTIF(AN6:AN30,"=1")&lt;&gt;25,SUMIF(AN6:AN30,"&lt;&gt;1",AM6:AM30)/COUNTIF(AN6:AN30,"&lt;&gt;1"),SUMIF(AC6:AC30,"&lt;&gt;1",AM6:AM30)/COUNTIF(AC6:AC30,"&lt;&gt;1"))</f>
        <v>606.85</v>
      </c>
      <c r="AN34" s="100"/>
      <c r="AO34" s="100"/>
      <c r="AP34" s="100"/>
      <c r="AQ34" s="100"/>
      <c r="AW34" s="106" t="s">
        <v>132</v>
      </c>
      <c r="AX34" s="24">
        <f>IF(COUNTIF(AY6:AY30,"=1")&lt;&gt;25,SUMIF(AY6:AY30,"&lt;&gt;1",AX6:AX30)/COUNTIF(AY6:AY30,"&lt;&gt;1"),SUMIF(AN6:AN30,"&lt;&gt;1",AX6:AX30)/COUNTIF(AN6:AN30,"&lt;&gt;1"))</f>
        <v>884.21739130434787</v>
      </c>
      <c r="AY34" s="100"/>
      <c r="AZ34" s="100"/>
      <c r="BA34" s="100"/>
      <c r="BB34" s="100"/>
      <c r="BH34" s="106" t="s">
        <v>132</v>
      </c>
      <c r="BI34" s="24">
        <f>IF(COUNTIF(BJ6:BJ30,"=1")&lt;&gt;25,SUMIF(BJ6:BJ30,"&lt;&gt;1",BI6:BI30)/COUNTIF(BJ6:BJ30,"&lt;&gt;1"),SUMIF(AY6:AY30,"&lt;&gt;1",BI6:BI30)/COUNTIF(AY6:AY30,"&lt;&gt;1"))</f>
        <v>842.76</v>
      </c>
      <c r="BJ34" s="100"/>
      <c r="BK34" s="100"/>
      <c r="BL34" s="100"/>
      <c r="BM34" s="100"/>
      <c r="BS34" s="106" t="s">
        <v>132</v>
      </c>
      <c r="BT34" s="24">
        <f>IF(COUNTIF(BU6:BU30,"=1")&lt;&gt;25,SUMIF(BU6:BU30,"&lt;&gt;1",BT6:BT30)/COUNTIF(BU6:BU30,"&lt;&gt;1"),SUMIF(BJ6:BJ30,"&lt;&gt;1",BT6:BT30)/COUNTIF(BJ6:BJ30,"&lt;&gt;1"))</f>
        <v>842.76</v>
      </c>
      <c r="BU34" s="100"/>
      <c r="BV34" s="100"/>
      <c r="BW34" s="100"/>
      <c r="BX34" s="100"/>
      <c r="CD34" s="87"/>
    </row>
    <row r="35" spans="1:86" s="24" customFormat="1" x14ac:dyDescent="0.25">
      <c r="A35" s="111"/>
      <c r="B35" s="112"/>
      <c r="C35" s="113" t="s">
        <v>131</v>
      </c>
      <c r="D35" s="140">
        <f>AVERAGE(D6:D30)</f>
        <v>48.88</v>
      </c>
      <c r="E35" s="100"/>
      <c r="F35" s="100"/>
      <c r="G35" s="106" t="s">
        <v>131</v>
      </c>
      <c r="H35" s="88">
        <f>AVERAGE(H6:H30)</f>
        <v>90.32</v>
      </c>
      <c r="I35" s="100"/>
      <c r="J35" s="100"/>
      <c r="K35" s="100"/>
      <c r="L35" s="100"/>
      <c r="P35" s="106" t="s">
        <v>131</v>
      </c>
      <c r="Q35" s="88">
        <f>AVERAGE(Q6:Q30)</f>
        <v>191.96</v>
      </c>
      <c r="R35" s="100"/>
      <c r="S35" s="100"/>
      <c r="T35" s="100"/>
      <c r="U35" s="100"/>
      <c r="AA35" s="106" t="s">
        <v>131</v>
      </c>
      <c r="AB35" s="100">
        <f>AVERAGE(AB6:AB30)</f>
        <v>384.56</v>
      </c>
      <c r="AC35" s="100"/>
      <c r="AD35" s="100"/>
      <c r="AE35" s="100"/>
      <c r="AF35" s="100"/>
      <c r="AL35" s="106" t="s">
        <v>131</v>
      </c>
      <c r="AM35" s="100">
        <f>AVERAGE(AM6:AM30)</f>
        <v>576.76</v>
      </c>
      <c r="AN35" s="100"/>
      <c r="AO35" s="100"/>
      <c r="AP35" s="100"/>
      <c r="AQ35" s="100"/>
      <c r="AW35" s="106" t="s">
        <v>131</v>
      </c>
      <c r="AX35" s="100">
        <f>AVERAGE(AX6:AX30)</f>
        <v>842.76</v>
      </c>
      <c r="AY35" s="100"/>
      <c r="AZ35" s="100"/>
      <c r="BA35" s="100"/>
      <c r="BB35" s="100"/>
      <c r="BH35" s="106" t="s">
        <v>131</v>
      </c>
      <c r="BI35" s="100">
        <f>AVERAGE(BI6:BI30)</f>
        <v>842.76</v>
      </c>
      <c r="BJ35" s="100"/>
      <c r="BK35" s="100"/>
      <c r="BL35" s="100"/>
      <c r="BM35" s="100"/>
      <c r="BS35" s="106" t="s">
        <v>131</v>
      </c>
      <c r="BT35" s="100">
        <f>AVERAGE(BT6:BT30)</f>
        <v>842.76</v>
      </c>
      <c r="BU35" s="100"/>
      <c r="BV35" s="100"/>
      <c r="BW35" s="100"/>
      <c r="BX35" s="100"/>
      <c r="CD35" s="87"/>
    </row>
    <row r="36" spans="1:86" s="24" customFormat="1" x14ac:dyDescent="0.25">
      <c r="C36" s="105"/>
      <c r="D36" s="100"/>
      <c r="E36" s="100"/>
      <c r="F36" s="100"/>
      <c r="G36" s="106" t="s">
        <v>171</v>
      </c>
      <c r="H36" s="100">
        <f xml:space="preserve"> MAX(H35-D35,0)</f>
        <v>41.439999999999991</v>
      </c>
      <c r="I36" s="100"/>
      <c r="J36" s="100"/>
      <c r="K36" s="100"/>
      <c r="L36" s="100"/>
      <c r="P36" s="106" t="s">
        <v>171</v>
      </c>
      <c r="Q36" s="88">
        <f>MAX(Q35-H35,0)</f>
        <v>101.64000000000001</v>
      </c>
      <c r="R36" s="100"/>
      <c r="S36" s="100"/>
      <c r="T36" s="100"/>
      <c r="U36" s="100"/>
      <c r="AA36" s="106" t="s">
        <v>171</v>
      </c>
      <c r="AB36" s="100">
        <f>MAX(AB35-Q35,0)</f>
        <v>192.6</v>
      </c>
      <c r="AC36" s="100"/>
      <c r="AD36" s="100"/>
      <c r="AE36" s="100"/>
      <c r="AF36" s="100"/>
      <c r="AL36" s="106" t="s">
        <v>171</v>
      </c>
      <c r="AM36" s="100">
        <f>MAX(AM35-AB35,0)</f>
        <v>192.2</v>
      </c>
      <c r="AN36" s="100"/>
      <c r="AO36" s="100"/>
      <c r="AP36" s="100"/>
      <c r="AQ36" s="100"/>
      <c r="AW36" s="106" t="s">
        <v>171</v>
      </c>
      <c r="AX36" s="100">
        <f>MAX(AX35-AM35,0)</f>
        <v>266</v>
      </c>
      <c r="AY36" s="100"/>
      <c r="AZ36" s="100"/>
      <c r="BA36" s="100"/>
      <c r="BB36" s="100"/>
      <c r="BH36" s="106" t="s">
        <v>171</v>
      </c>
      <c r="BI36" s="100">
        <f>MAX(BI35-AX35,0)</f>
        <v>0</v>
      </c>
      <c r="BJ36" s="100"/>
      <c r="BK36" s="100"/>
      <c r="BL36" s="100"/>
      <c r="BM36" s="100"/>
      <c r="BS36" s="106" t="s">
        <v>171</v>
      </c>
      <c r="BT36" s="100">
        <f>MAX(BT35-BI35,0)</f>
        <v>0</v>
      </c>
      <c r="BU36" s="100"/>
      <c r="BV36" s="100"/>
      <c r="BW36" s="100"/>
      <c r="BX36" s="100"/>
      <c r="CC36" s="138"/>
      <c r="CD36" s="141"/>
      <c r="CE36" s="138"/>
      <c r="CF36" s="138"/>
      <c r="CH36" s="138"/>
    </row>
    <row r="37" spans="1:86" x14ac:dyDescent="0.25">
      <c r="B37" s="11"/>
      <c r="C37" s="43"/>
      <c r="D37" s="37"/>
      <c r="E37" s="37"/>
      <c r="F37" s="37"/>
      <c r="G37" s="66" t="s">
        <v>207</v>
      </c>
      <c r="H37">
        <f xml:space="preserve"> ROUND((H34+D34)/2-$D34,0)</f>
        <v>21</v>
      </c>
      <c r="I37" s="37"/>
      <c r="J37" s="37"/>
      <c r="K37" s="37"/>
      <c r="L37" s="37"/>
      <c r="P37" s="66" t="s">
        <v>207</v>
      </c>
      <c r="Q37" s="61">
        <f>ROUND(IF(Q34&lt;&gt;0,(Q34+H34)/2-$D34,0),0)</f>
        <v>107</v>
      </c>
      <c r="R37" s="37"/>
      <c r="S37" s="37"/>
      <c r="T37" s="37"/>
      <c r="U37" s="37"/>
      <c r="AA37" s="66" t="s">
        <v>207</v>
      </c>
      <c r="AB37">
        <f>ROUND(IF(AB34&lt;&gt;0,(AB34+Q34)/2-$D34,0),0)</f>
        <v>259</v>
      </c>
      <c r="AC37" s="37"/>
      <c r="AD37" s="37"/>
      <c r="AE37" s="37"/>
      <c r="AF37" s="37"/>
      <c r="AL37" s="66" t="s">
        <v>207</v>
      </c>
      <c r="AM37">
        <f>ROUND(IF(AM34&lt;&gt;0,(AM34+AB34)/2-$D34,0),0)</f>
        <v>451</v>
      </c>
      <c r="AN37" s="37"/>
      <c r="AO37" s="37"/>
      <c r="AP37" s="37"/>
      <c r="AQ37" s="37"/>
      <c r="AW37" s="66" t="s">
        <v>207</v>
      </c>
      <c r="AX37">
        <f>ROUND(IF(AX34&lt;&gt;0,(AX34+AM34)/2-$D34,0),0)</f>
        <v>697</v>
      </c>
      <c r="AY37" s="37"/>
      <c r="AZ37" s="37"/>
      <c r="BA37" s="37"/>
      <c r="BB37" s="37"/>
      <c r="BH37" s="66" t="s">
        <v>207</v>
      </c>
      <c r="BI37">
        <f>ROUND(IF(BI34&lt;&gt;0,(BI34+AX34)/2-$D34,0),0)</f>
        <v>815</v>
      </c>
      <c r="BJ37" s="37"/>
      <c r="BK37" s="37"/>
      <c r="BL37" s="37"/>
      <c r="BM37" s="37"/>
      <c r="BS37" s="66" t="s">
        <v>207</v>
      </c>
      <c r="BT37">
        <f>ROUND(IF(BT34&lt;&gt;0,(BT34+BI34)/2-$D34,0),0)</f>
        <v>794</v>
      </c>
      <c r="BU37" s="37"/>
      <c r="BV37" s="37"/>
      <c r="BW37" s="37"/>
      <c r="BX37" s="37"/>
      <c r="CC37" s="117"/>
      <c r="CD37" s="67"/>
      <c r="CE37" s="142"/>
      <c r="CF37" s="117"/>
    </row>
    <row r="38" spans="1:86" x14ac:dyDescent="0.25">
      <c r="B38" s="11"/>
      <c r="C38" s="43"/>
      <c r="D38" s="37"/>
      <c r="E38" s="37"/>
      <c r="F38" s="37"/>
      <c r="G38" s="66" t="s">
        <v>208</v>
      </c>
      <c r="H38">
        <f xml:space="preserve"> ROUND((H34+D34)/2-$H34,0)</f>
        <v>-21</v>
      </c>
      <c r="I38" s="37"/>
      <c r="J38" s="37"/>
      <c r="K38" s="37"/>
      <c r="L38" s="37"/>
      <c r="P38" s="66" t="s">
        <v>208</v>
      </c>
      <c r="Q38" s="61">
        <f xml:space="preserve"> ROUND(IF(Q34&lt;&gt;0,(Q34+H34)/2-$H34,0),0)</f>
        <v>66</v>
      </c>
      <c r="R38" s="37"/>
      <c r="S38" s="37"/>
      <c r="T38" s="37"/>
      <c r="U38" s="37"/>
      <c r="AA38" s="66" t="s">
        <v>208</v>
      </c>
      <c r="AB38">
        <f xml:space="preserve"> ROUND(IF(AB34&lt;&gt;0,(AB34+Q34)/2-$H34,0),0)</f>
        <v>217</v>
      </c>
      <c r="AC38" s="37"/>
      <c r="AD38" s="37"/>
      <c r="AE38" s="37"/>
      <c r="AF38" s="37"/>
      <c r="AL38" s="66" t="s">
        <v>208</v>
      </c>
      <c r="AM38">
        <f xml:space="preserve"> ROUND(IF(AM34&lt;&gt;0,(AM34+AB34)/2-$H34,0),0)</f>
        <v>410</v>
      </c>
      <c r="AN38" s="37"/>
      <c r="AO38" s="37"/>
      <c r="AP38" s="37"/>
      <c r="AQ38" s="37"/>
      <c r="AW38" s="66" t="s">
        <v>208</v>
      </c>
      <c r="AX38">
        <f xml:space="preserve"> ROUND(IF(AX34&lt;&gt;0,(AX34+AM34)/2-$H34,0),0)</f>
        <v>655</v>
      </c>
      <c r="AY38" s="37"/>
      <c r="AZ38" s="37"/>
      <c r="BA38" s="37"/>
      <c r="BB38" s="37"/>
      <c r="BH38" s="66" t="s">
        <v>208</v>
      </c>
      <c r="BI38">
        <f xml:space="preserve"> ROUND(IF(BI34&lt;&gt;0,(BI34+AX34)/2-$H34,0),0)</f>
        <v>773</v>
      </c>
      <c r="BJ38" s="37"/>
      <c r="BK38" s="37"/>
      <c r="BL38" s="37"/>
      <c r="BM38" s="37"/>
      <c r="BS38" s="66" t="s">
        <v>208</v>
      </c>
      <c r="BT38">
        <f xml:space="preserve"> ROUND(IF(BT34&lt;&gt;0,(BT34+BI34)/2-$H34,0),0)</f>
        <v>752</v>
      </c>
      <c r="BU38" s="37"/>
      <c r="BV38" s="37"/>
      <c r="BW38" s="37"/>
      <c r="BX38" s="37"/>
      <c r="CC38" s="117"/>
      <c r="CD38" s="67"/>
      <c r="CE38" s="12"/>
      <c r="CF38" s="117"/>
    </row>
    <row r="39" spans="1:86" x14ac:dyDescent="0.25">
      <c r="C39" s="11"/>
      <c r="D39" s="37"/>
      <c r="E39" s="37"/>
      <c r="F39" s="37"/>
      <c r="G39" s="66"/>
      <c r="I39" s="37"/>
      <c r="J39" s="37"/>
      <c r="K39" s="37"/>
      <c r="L39" s="37"/>
      <c r="P39" s="43"/>
      <c r="Q39" s="61"/>
      <c r="R39" s="37"/>
      <c r="S39" s="37"/>
      <c r="T39" s="37"/>
      <c r="U39" s="37"/>
      <c r="AA39" s="66"/>
      <c r="AB39" s="37"/>
      <c r="AC39" s="37"/>
      <c r="AD39" s="37"/>
      <c r="AE39" s="37"/>
      <c r="AF39" s="37"/>
      <c r="AL39" s="66"/>
      <c r="AM39" s="37"/>
      <c r="AN39" s="37"/>
      <c r="AO39" s="37"/>
      <c r="AP39" s="37"/>
      <c r="AQ39" s="37"/>
      <c r="AW39" s="66"/>
      <c r="AX39" s="37"/>
      <c r="AY39" s="37"/>
      <c r="AZ39" s="37"/>
      <c r="BA39" s="37"/>
      <c r="BB39" s="37"/>
      <c r="BH39" s="66"/>
      <c r="BI39" s="37"/>
      <c r="BJ39" s="37"/>
      <c r="BK39" s="37"/>
      <c r="BL39" s="37"/>
      <c r="BM39" s="37"/>
      <c r="BS39" s="66"/>
      <c r="BT39" s="37"/>
      <c r="BU39" s="37"/>
      <c r="BV39" s="37"/>
      <c r="BW39" s="37"/>
      <c r="BX39" s="37"/>
      <c r="CC39" s="117"/>
      <c r="CD39" s="67"/>
      <c r="CE39" s="117"/>
      <c r="CF39" s="117"/>
    </row>
    <row r="40" spans="1:86" x14ac:dyDescent="0.25">
      <c r="C40" s="11"/>
      <c r="D40" s="37"/>
      <c r="E40" s="37"/>
      <c r="F40" s="37"/>
      <c r="G40" s="66" t="s">
        <v>155</v>
      </c>
      <c r="H40">
        <f xml:space="preserve"> H36*500</f>
        <v>20719.999999999996</v>
      </c>
      <c r="I40" s="37"/>
      <c r="J40" s="37"/>
      <c r="K40" s="37"/>
      <c r="L40" s="37"/>
      <c r="P40" s="43" t="s">
        <v>155</v>
      </c>
      <c r="Q40" s="61">
        <f xml:space="preserve"> Q36*500</f>
        <v>50820.000000000007</v>
      </c>
      <c r="R40" s="37"/>
      <c r="S40" s="37"/>
      <c r="T40" s="37"/>
      <c r="U40" s="37"/>
      <c r="AA40" s="66" t="s">
        <v>155</v>
      </c>
      <c r="AB40">
        <f xml:space="preserve"> AB36*500</f>
        <v>96300</v>
      </c>
      <c r="AC40" s="37"/>
      <c r="AD40" s="37"/>
      <c r="AE40" s="37"/>
      <c r="AF40" s="37"/>
      <c r="AL40" s="66" t="s">
        <v>155</v>
      </c>
      <c r="AM40">
        <f xml:space="preserve"> AM36*500</f>
        <v>96100</v>
      </c>
      <c r="AN40" s="37"/>
      <c r="AO40" s="37"/>
      <c r="AP40" s="37"/>
      <c r="AQ40" s="37"/>
      <c r="AW40" s="66" t="s">
        <v>155</v>
      </c>
      <c r="AX40">
        <f xml:space="preserve"> AX36*500</f>
        <v>133000</v>
      </c>
      <c r="AY40" s="37"/>
      <c r="AZ40" s="37"/>
      <c r="BA40" s="37"/>
      <c r="BB40" s="37"/>
      <c r="BH40" s="66" t="s">
        <v>155</v>
      </c>
      <c r="BI40">
        <f xml:space="preserve"> BI36*500</f>
        <v>0</v>
      </c>
      <c r="BJ40" s="37"/>
      <c r="BK40" s="37"/>
      <c r="BL40" s="37"/>
      <c r="BM40" s="37"/>
      <c r="BS40" s="66" t="s">
        <v>155</v>
      </c>
      <c r="BT40">
        <f xml:space="preserve"> BT36*500</f>
        <v>0</v>
      </c>
      <c r="BU40" s="37"/>
      <c r="BV40" s="37"/>
      <c r="BW40" s="37"/>
      <c r="BX40" s="37"/>
      <c r="CC40" s="117"/>
      <c r="CD40" s="67"/>
      <c r="CE40" s="117"/>
      <c r="CF40" s="117"/>
    </row>
    <row r="41" spans="1:86" x14ac:dyDescent="0.25">
      <c r="C41" s="11"/>
      <c r="G41" s="66"/>
      <c r="M41" s="37"/>
      <c r="N41" s="37"/>
      <c r="O41" s="37"/>
      <c r="P41" s="43" t="s">
        <v>144</v>
      </c>
      <c r="Q41" s="61">
        <f xml:space="preserve"> SUM(X6:X30)*20</f>
        <v>0</v>
      </c>
      <c r="V41" s="37"/>
      <c r="W41" s="37"/>
      <c r="X41" s="37"/>
      <c r="AA41" s="66" t="s">
        <v>144</v>
      </c>
      <c r="AB41" s="37">
        <f xml:space="preserve"> SUM(AI6:AI30)*20</f>
        <v>0</v>
      </c>
      <c r="AG41" s="37"/>
      <c r="AH41" s="37"/>
      <c r="AI41" s="37"/>
      <c r="AL41" s="66" t="s">
        <v>144</v>
      </c>
      <c r="AM41" s="37">
        <f xml:space="preserve"> SUM(AT6:AT30)*20</f>
        <v>0</v>
      </c>
      <c r="AR41" s="37"/>
      <c r="AS41" s="37"/>
      <c r="AT41" s="37"/>
      <c r="AW41" s="66" t="s">
        <v>144</v>
      </c>
      <c r="AX41" s="37">
        <f xml:space="preserve"> SUM(BE6:BE30)*20</f>
        <v>0</v>
      </c>
      <c r="BC41" s="37"/>
      <c r="BD41" s="37"/>
      <c r="BE41" s="37"/>
      <c r="BH41" s="66" t="s">
        <v>144</v>
      </c>
      <c r="BI41" s="37">
        <f xml:space="preserve"> SUM(BP6:BP30)*20</f>
        <v>0</v>
      </c>
      <c r="BN41" s="37"/>
      <c r="BO41" s="37"/>
      <c r="BP41" s="37"/>
      <c r="BS41" s="66" t="s">
        <v>144</v>
      </c>
      <c r="BT41" s="37">
        <f xml:space="preserve"> SUM(CA6:CA30)*20</f>
        <v>0</v>
      </c>
      <c r="BY41" s="37"/>
      <c r="BZ41" s="37"/>
      <c r="CA41" s="37"/>
      <c r="CC41" s="117"/>
      <c r="CD41" s="67"/>
      <c r="CE41" s="117"/>
      <c r="CF41" s="117"/>
    </row>
    <row r="42" spans="1:86" x14ac:dyDescent="0.25">
      <c r="C42" s="11"/>
      <c r="G42" s="66"/>
      <c r="M42" s="37"/>
      <c r="N42" s="37"/>
      <c r="O42" s="37"/>
      <c r="P42" s="43" t="s">
        <v>174</v>
      </c>
      <c r="Q42" s="61">
        <f xml:space="preserve"> SUM(V6:V30)*20</f>
        <v>0</v>
      </c>
      <c r="V42" s="37"/>
      <c r="W42" s="37"/>
      <c r="X42" s="37"/>
      <c r="AA42" s="66" t="s">
        <v>174</v>
      </c>
      <c r="AB42" s="37">
        <f xml:space="preserve"> SUM(AG6:AG30)*20</f>
        <v>0</v>
      </c>
      <c r="AG42" s="37"/>
      <c r="AH42" s="37"/>
      <c r="AI42" s="37"/>
      <c r="AL42" s="66" t="s">
        <v>174</v>
      </c>
      <c r="AM42" s="37">
        <f xml:space="preserve"> SUM(AR6:AR30)*20</f>
        <v>0</v>
      </c>
      <c r="AR42" s="37"/>
      <c r="AS42" s="37"/>
      <c r="AT42" s="37"/>
      <c r="AW42" s="66" t="s">
        <v>174</v>
      </c>
      <c r="AX42" s="37">
        <f xml:space="preserve"> SUM(BC6:BC30)*20</f>
        <v>0</v>
      </c>
      <c r="BC42" s="37"/>
      <c r="BD42" s="37"/>
      <c r="BE42" s="37"/>
      <c r="BH42" s="66" t="s">
        <v>174</v>
      </c>
      <c r="BI42" s="37">
        <f xml:space="preserve"> SUM(BN6:BN30)*20</f>
        <v>0</v>
      </c>
      <c r="BN42" s="37"/>
      <c r="BO42" s="37"/>
      <c r="BP42" s="37"/>
      <c r="BS42" s="66" t="s">
        <v>174</v>
      </c>
      <c r="BT42" s="37">
        <f xml:space="preserve"> SUM(BY6:BY30)*20</f>
        <v>0</v>
      </c>
      <c r="BY42" s="37"/>
      <c r="BZ42" s="37"/>
      <c r="CA42" s="37"/>
      <c r="CC42" s="117"/>
      <c r="CD42" s="67"/>
      <c r="CE42" s="117"/>
      <c r="CF42" s="117"/>
    </row>
    <row r="43" spans="1:86" s="24" customFormat="1" x14ac:dyDescent="0.25">
      <c r="C43" s="99"/>
      <c r="G43" s="106"/>
      <c r="P43" s="105" t="s">
        <v>172</v>
      </c>
      <c r="Q43" s="88" t="e">
        <f xml:space="preserve"> Weights!U36</f>
        <v>#VALUE!</v>
      </c>
      <c r="AA43" s="106" t="s">
        <v>172</v>
      </c>
      <c r="AB43" s="24" t="e">
        <f xml:space="preserve"> Weights!U52</f>
        <v>#VALUE!</v>
      </c>
      <c r="AL43" s="106" t="s">
        <v>172</v>
      </c>
      <c r="AM43" s="24" t="e">
        <f xml:space="preserve"> Weights!U68</f>
        <v>#VALUE!</v>
      </c>
      <c r="AW43" s="106" t="s">
        <v>172</v>
      </c>
      <c r="AX43" s="24" t="e">
        <f xml:space="preserve"> Weights!U84</f>
        <v>#VALUE!</v>
      </c>
      <c r="BH43" s="106" t="s">
        <v>172</v>
      </c>
      <c r="BI43" s="24" t="e">
        <f xml:space="preserve"> Weights!U100</f>
        <v>#VALUE!</v>
      </c>
      <c r="BS43" s="106" t="s">
        <v>172</v>
      </c>
      <c r="BT43" s="24" t="e">
        <f xml:space="preserve"> Weights!U116</f>
        <v>#VALUE!</v>
      </c>
      <c r="CC43" s="138"/>
      <c r="CD43" s="143"/>
      <c r="CE43" s="138"/>
      <c r="CF43" s="138"/>
    </row>
    <row r="44" spans="1:86" s="24" customFormat="1" x14ac:dyDescent="0.25">
      <c r="C44" s="99"/>
      <c r="G44" s="106"/>
      <c r="P44" s="105" t="s">
        <v>173</v>
      </c>
      <c r="Q44" s="88">
        <f xml:space="preserve"> Weights!U31</f>
        <v>6544.4085346301836</v>
      </c>
      <c r="AA44" s="106" t="s">
        <v>173</v>
      </c>
      <c r="AB44" s="24">
        <f xml:space="preserve"> Weights!U47</f>
        <v>11512.358397631871</v>
      </c>
      <c r="AL44" s="106" t="s">
        <v>173</v>
      </c>
      <c r="AM44" s="24">
        <f xml:space="preserve"> Weights!U63</f>
        <v>19749.334235385813</v>
      </c>
      <c r="AW44" s="106" t="s">
        <v>173</v>
      </c>
      <c r="AX44" s="24">
        <f xml:space="preserve"> Weights!U79</f>
        <v>24916.075880121396</v>
      </c>
      <c r="BH44" s="106" t="s">
        <v>173</v>
      </c>
      <c r="BI44" s="24" t="e">
        <f xml:space="preserve"> Weights!U95</f>
        <v>#VALUE!</v>
      </c>
      <c r="BS44" s="106" t="s">
        <v>173</v>
      </c>
      <c r="BT44" s="24" t="e">
        <f xml:space="preserve"> Weights!U111</f>
        <v>#VALUE!</v>
      </c>
      <c r="CC44" s="138"/>
      <c r="CD44" s="143"/>
      <c r="CE44" s="138"/>
      <c r="CF44" s="138"/>
    </row>
    <row r="45" spans="1:86" s="24" customFormat="1" x14ac:dyDescent="0.25">
      <c r="C45" s="172"/>
      <c r="G45" s="143"/>
      <c r="P45" s="172" t="s">
        <v>148</v>
      </c>
      <c r="Q45" s="88" t="e">
        <f xml:space="preserve"> SUM(Q43:Q44)/2.65</f>
        <v>#VALUE!</v>
      </c>
      <c r="AA45" s="143" t="s">
        <v>148</v>
      </c>
      <c r="AB45" s="24" t="e">
        <f xml:space="preserve"> SUM(AB43:AB44)/2.65</f>
        <v>#VALUE!</v>
      </c>
      <c r="AL45" s="143" t="s">
        <v>148</v>
      </c>
      <c r="AM45" s="24" t="e">
        <f xml:space="preserve"> SUM(AM43:AM44)/2.65</f>
        <v>#VALUE!</v>
      </c>
      <c r="AW45" s="143" t="s">
        <v>148</v>
      </c>
      <c r="AX45" s="24" t="e">
        <f xml:space="preserve"> SUM(AX43:AX44)/2.65</f>
        <v>#VALUE!</v>
      </c>
      <c r="BH45" s="143" t="s">
        <v>148</v>
      </c>
      <c r="BI45" s="24" t="e">
        <f xml:space="preserve"> SUM(BI43:BI44)/2.65</f>
        <v>#VALUE!</v>
      </c>
      <c r="BS45" s="143" t="s">
        <v>148</v>
      </c>
      <c r="BT45" s="24" t="e">
        <f xml:space="preserve"> SUM(BT43:BT44)/2.65</f>
        <v>#VALUE!</v>
      </c>
      <c r="CC45" s="138"/>
      <c r="CD45" s="143"/>
      <c r="CE45" s="138"/>
      <c r="CF45" s="138"/>
    </row>
    <row r="46" spans="1:86" s="24" customFormat="1" x14ac:dyDescent="0.25">
      <c r="C46" s="172"/>
      <c r="G46" s="143"/>
      <c r="P46" s="172"/>
      <c r="Q46" s="88"/>
      <c r="AA46" s="172"/>
      <c r="AL46" s="172"/>
      <c r="AW46" s="172"/>
      <c r="BH46" s="172"/>
      <c r="BS46" s="172"/>
      <c r="CC46" s="138"/>
      <c r="CD46" s="172"/>
      <c r="CE46" s="173"/>
      <c r="CF46" s="138"/>
    </row>
    <row r="47" spans="1:86" s="24" customFormat="1" x14ac:dyDescent="0.25">
      <c r="C47" s="172"/>
      <c r="G47" s="143"/>
      <c r="P47" s="172" t="s">
        <v>175</v>
      </c>
      <c r="Q47" s="88" t="e">
        <f>Q45+Q41+20*SUM(Z6:Z30)</f>
        <v>#VALUE!</v>
      </c>
      <c r="AA47" s="172" t="s">
        <v>175</v>
      </c>
      <c r="AB47" s="88" t="e">
        <f>AB45+AB41+20*SUM(AK6:AK30)</f>
        <v>#VALUE!</v>
      </c>
      <c r="AL47" s="172" t="s">
        <v>175</v>
      </c>
      <c r="AM47" s="88" t="e">
        <f>AM45+AM41+20*SUM(AV6:AV30)</f>
        <v>#VALUE!</v>
      </c>
      <c r="AW47" s="172" t="s">
        <v>175</v>
      </c>
      <c r="AX47" s="88" t="e">
        <f>AX45+AX41+20*SUM(BG6:BG30)</f>
        <v>#VALUE!</v>
      </c>
      <c r="BH47" s="172" t="s">
        <v>175</v>
      </c>
      <c r="BI47" s="88" t="e">
        <f>BI45+BI41+20*SUM(BR6:BR30)</f>
        <v>#VALUE!</v>
      </c>
      <c r="BS47" s="172" t="s">
        <v>175</v>
      </c>
      <c r="BT47" s="88" t="e">
        <f>BT45+BT41+20*SUM(CC6:CC30)</f>
        <v>#VALUE!</v>
      </c>
      <c r="CC47" s="138"/>
      <c r="CD47" s="172"/>
      <c r="CE47" s="173"/>
      <c r="CF47" s="138"/>
    </row>
    <row r="48" spans="1:86" x14ac:dyDescent="0.25">
      <c r="G48" s="6"/>
      <c r="P48" s="37"/>
      <c r="Q48" s="61"/>
      <c r="AA48" s="37"/>
      <c r="AB48" s="61"/>
      <c r="AL48" s="37"/>
      <c r="AM48" s="61"/>
      <c r="AW48" s="37"/>
      <c r="AX48" s="61"/>
      <c r="BH48" s="37"/>
      <c r="BI48" s="61"/>
      <c r="BS48" s="37"/>
      <c r="BT48" s="61"/>
      <c r="CC48" s="117"/>
      <c r="CD48" s="12"/>
      <c r="CE48" s="144"/>
      <c r="CF48" s="117"/>
    </row>
    <row r="49" spans="3:84" x14ac:dyDescent="0.25">
      <c r="C49" s="52"/>
      <c r="G49" s="67"/>
      <c r="P49" s="52" t="s">
        <v>130</v>
      </c>
      <c r="Q49" s="61" t="e">
        <f>Q40+Q42-Q47+20*SUM(AA6:AA30)</f>
        <v>#VALUE!</v>
      </c>
      <c r="AA49" s="52" t="s">
        <v>130</v>
      </c>
      <c r="AB49" s="61" t="e">
        <f>AB40+AB42-AB47+20*SUM(AL6:AL30)</f>
        <v>#VALUE!</v>
      </c>
      <c r="AL49" s="52" t="s">
        <v>130</v>
      </c>
      <c r="AM49" s="61" t="e">
        <f>AM40+AM42-AM47+20*SUM(AW6:AW30)</f>
        <v>#VALUE!</v>
      </c>
      <c r="AW49" s="52" t="s">
        <v>130</v>
      </c>
      <c r="AX49" s="61" t="e">
        <f>AX40+AX42-AX47+20*SUM(BH6:BH30)</f>
        <v>#VALUE!</v>
      </c>
      <c r="BH49" s="52" t="s">
        <v>130</v>
      </c>
      <c r="BI49" s="61" t="e">
        <f>BI40+BI42-BI47+20*SUM(BS6:BS30)</f>
        <v>#VALUE!</v>
      </c>
      <c r="BS49" s="52" t="s">
        <v>130</v>
      </c>
      <c r="BT49" s="61" t="e">
        <f>BT40+BT42-BT47+20*SUM(CD6:CD30)</f>
        <v>#VALUE!</v>
      </c>
      <c r="CC49" s="117"/>
      <c r="CD49" s="52"/>
      <c r="CE49" s="144"/>
      <c r="CF49" s="117"/>
    </row>
    <row r="50" spans="3:84" x14ac:dyDescent="0.25">
      <c r="C50" s="52"/>
      <c r="G50" s="67" t="s">
        <v>156</v>
      </c>
      <c r="H50" s="24">
        <f xml:space="preserve"> Weights!U8+Weights!U13+Weights!U18</f>
        <v>2064.4494249658742</v>
      </c>
      <c r="P50" s="52" t="s">
        <v>153</v>
      </c>
      <c r="Q50" s="61">
        <f xml:space="preserve"> Weights!U30</f>
        <v>17694.918661821288</v>
      </c>
      <c r="AA50" s="67" t="s">
        <v>153</v>
      </c>
      <c r="AB50">
        <f xml:space="preserve"> Weights!U46</f>
        <v>52223.352540398882</v>
      </c>
      <c r="AL50" s="67" t="s">
        <v>153</v>
      </c>
      <c r="AM50">
        <f xml:space="preserve"> Weights!U62</f>
        <v>76159.289418550281</v>
      </c>
      <c r="AW50" s="67" t="s">
        <v>153</v>
      </c>
      <c r="AX50">
        <f xml:space="preserve"> Weights!U78</f>
        <v>90110.099499241289</v>
      </c>
      <c r="BH50" s="67" t="s">
        <v>153</v>
      </c>
      <c r="BI50" t="e">
        <f xml:space="preserve"> Weights!U94</f>
        <v>#VALUE!</v>
      </c>
      <c r="BS50" s="67" t="s">
        <v>153</v>
      </c>
      <c r="BT50" t="e">
        <f xml:space="preserve"> Weights!U110</f>
        <v>#VALUE!</v>
      </c>
      <c r="CC50" s="117"/>
      <c r="CD50" s="67"/>
      <c r="CE50" s="138"/>
      <c r="CF50" s="117"/>
    </row>
    <row r="51" spans="3:84" s="89" customFormat="1" x14ac:dyDescent="0.25">
      <c r="C51" s="93"/>
      <c r="G51" s="94" t="s">
        <v>154</v>
      </c>
      <c r="H51" s="89">
        <f xml:space="preserve"> H50/H40</f>
        <v>9.9635590008005523E-2</v>
      </c>
      <c r="P51" s="93" t="s">
        <v>154</v>
      </c>
      <c r="Q51" s="95" t="e">
        <f xml:space="preserve"> Q50/Q49</f>
        <v>#VALUE!</v>
      </c>
      <c r="AA51" s="94" t="s">
        <v>154</v>
      </c>
      <c r="AB51" s="89" t="e">
        <f xml:space="preserve"> AB50/AB49</f>
        <v>#VALUE!</v>
      </c>
      <c r="AL51" s="94" t="s">
        <v>154</v>
      </c>
      <c r="AM51" s="89" t="e">
        <f xml:space="preserve"> AM50/AM49</f>
        <v>#VALUE!</v>
      </c>
      <c r="AW51" s="94" t="s">
        <v>154</v>
      </c>
      <c r="AX51" s="89" t="e">
        <f xml:space="preserve"> AX50/AX49</f>
        <v>#VALUE!</v>
      </c>
      <c r="BH51" s="94" t="s">
        <v>154</v>
      </c>
      <c r="BI51" s="89" t="e">
        <f xml:space="preserve"> BI50/BI49</f>
        <v>#VALUE!</v>
      </c>
      <c r="BS51" s="94" t="s">
        <v>154</v>
      </c>
      <c r="BT51" s="89" t="e">
        <f xml:space="preserve"> BT50/BT49</f>
        <v>#VALUE!</v>
      </c>
      <c r="CC51" s="145"/>
      <c r="CD51" s="94"/>
      <c r="CE51" s="145"/>
      <c r="CF51" s="145"/>
    </row>
    <row r="52" spans="3:84" s="89" customFormat="1" x14ac:dyDescent="0.25">
      <c r="C52" s="93"/>
      <c r="G52" s="94" t="s">
        <v>149</v>
      </c>
      <c r="H52" s="89" t="e">
        <f>(Weights!V8+Weights!V13+Weights!V18)/H40</f>
        <v>#VALUE!</v>
      </c>
      <c r="P52" s="93" t="s">
        <v>149</v>
      </c>
      <c r="Q52" s="95" t="e">
        <f xml:space="preserve"> Q51*Weights!T41</f>
        <v>#VALUE!</v>
      </c>
      <c r="AA52" s="94" t="s">
        <v>149</v>
      </c>
      <c r="AB52" s="89" t="e">
        <f xml:space="preserve"> AB51*Weights!T57</f>
        <v>#VALUE!</v>
      </c>
      <c r="AL52" s="94" t="s">
        <v>149</v>
      </c>
      <c r="AM52" s="89" t="e">
        <f xml:space="preserve"> AM51*Weights!T73</f>
        <v>#VALUE!</v>
      </c>
      <c r="AW52" s="94" t="s">
        <v>149</v>
      </c>
      <c r="AX52" s="89" t="e">
        <f xml:space="preserve"> AX51*Weights!T89</f>
        <v>#VALUE!</v>
      </c>
      <c r="BH52" s="94" t="s">
        <v>149</v>
      </c>
      <c r="BI52" s="89" t="e">
        <f xml:space="preserve"> BI51*Weights!T105</f>
        <v>#VALUE!</v>
      </c>
      <c r="BS52" s="94" t="s">
        <v>149</v>
      </c>
      <c r="BT52" s="89" t="e">
        <f xml:space="preserve"> BT51*Weights!T121</f>
        <v>#VALUE!</v>
      </c>
      <c r="CC52" s="145"/>
      <c r="CD52" s="94"/>
      <c r="CE52" s="145"/>
      <c r="CF52" s="145"/>
    </row>
    <row r="53" spans="3:84" x14ac:dyDescent="0.25">
      <c r="G53" s="37"/>
      <c r="H53" s="37"/>
      <c r="P53" s="37"/>
      <c r="Q53" s="61"/>
      <c r="CC53" s="117"/>
      <c r="CD53" s="146"/>
      <c r="CE53" s="117"/>
      <c r="CF53" s="117"/>
    </row>
    <row r="54" spans="3:84" s="90" customFormat="1" x14ac:dyDescent="0.25">
      <c r="C54" s="91"/>
      <c r="G54" s="91"/>
      <c r="H54" s="97"/>
      <c r="P54" s="91" t="s">
        <v>176</v>
      </c>
      <c r="Q54" s="96" t="e">
        <f>(Q47-20*SUM(U6:U30)+20*SUM(S6:S30))/(Q40-20*SUM(U6:U30)+20*SUM(S6:S30))</f>
        <v>#VALUE!</v>
      </c>
      <c r="AA54" s="91" t="s">
        <v>176</v>
      </c>
      <c r="AB54" s="96" t="e">
        <f>(AB47-20*SUM(AF6:AF30)+20*SUM(AD6:AD30))/(AB40-20*SUM(AF6:AF30)+20*SUM(AD6:AD30))</f>
        <v>#VALUE!</v>
      </c>
      <c r="AL54" s="91" t="s">
        <v>176</v>
      </c>
      <c r="AM54" s="96" t="e">
        <f>(AM47-20*SUM(AQ6:AQ30)+20*SUM(AO6:AO30))/(AM40-20*SUM(AQ6:AQ30)+20*SUM(AO6:AO30))</f>
        <v>#VALUE!</v>
      </c>
      <c r="AW54" s="91" t="s">
        <v>176</v>
      </c>
      <c r="AX54" s="96" t="e">
        <f>(AX47-20*SUM(BB6:BB30)+20*SUM(AZ6:AZ30))/(AX40-20*SUM(BB6:BB30)+20*SUM(AZ6:AZ30))</f>
        <v>#VALUE!</v>
      </c>
      <c r="BH54" s="91" t="s">
        <v>176</v>
      </c>
      <c r="BI54" s="96" t="e">
        <f>(BI47-20*SUM(BM6:BM30)+20*SUM(BK6:BK30))/(BI40-20*SUM(BM6:BM30)+20*SUM(BK6:BK30))</f>
        <v>#VALUE!</v>
      </c>
      <c r="BS54" s="91" t="s">
        <v>176</v>
      </c>
      <c r="BT54" s="96" t="e">
        <f>(BT47-20*SUM(BX6:BX30)+20*SUM(BV6:BV30))/(BT40-20*SUM(BX6:BX30)+20*SUM(BV6:BV30))</f>
        <v>#VALUE!</v>
      </c>
      <c r="CC54" s="147"/>
      <c r="CD54" s="92"/>
      <c r="CE54" s="147"/>
      <c r="CF54" s="147"/>
    </row>
    <row r="55" spans="3:84" x14ac:dyDescent="0.25">
      <c r="C55" s="11"/>
      <c r="Q55" s="61"/>
      <c r="CC55" s="117"/>
      <c r="CD55" s="146"/>
      <c r="CE55" s="117"/>
      <c r="CF55" s="117"/>
    </row>
    <row r="56" spans="3:84" x14ac:dyDescent="0.25">
      <c r="P56" s="11" t="s">
        <v>187</v>
      </c>
      <c r="Q56" s="88">
        <f xml:space="preserve"> Q34-H34-100</f>
        <v>31.680000000000007</v>
      </c>
      <c r="AA56" s="11" t="s">
        <v>187</v>
      </c>
      <c r="AB56" s="88">
        <f xml:space="preserve"> AB34-Q34-200</f>
        <v>-28.5</v>
      </c>
      <c r="AL56" s="11" t="s">
        <v>187</v>
      </c>
      <c r="AM56" s="88">
        <f xml:space="preserve"> AM34-AB34-200</f>
        <v>13.350000000000023</v>
      </c>
      <c r="BH56" s="11" t="s">
        <v>187</v>
      </c>
      <c r="BI56" s="88">
        <f xml:space="preserve"> BI34-AX34-250</f>
        <v>-291.45739130434788</v>
      </c>
      <c r="BS56" s="11" t="s">
        <v>187</v>
      </c>
      <c r="BT56" s="88">
        <f xml:space="preserve"> BT34-BI34-250</f>
        <v>-250</v>
      </c>
    </row>
    <row r="57" spans="3:84" x14ac:dyDescent="0.25">
      <c r="P57" s="11"/>
      <c r="Q57" s="88"/>
      <c r="AA57" s="11" t="s">
        <v>188</v>
      </c>
      <c r="AB57" s="88">
        <f xml:space="preserve"> AB34-$H34-300</f>
        <v>3.1800000000000068</v>
      </c>
      <c r="AL57" s="11" t="s">
        <v>188</v>
      </c>
      <c r="AM57" s="88">
        <f xml:space="preserve"> AM34-$H34-500</f>
        <v>16.529999999999973</v>
      </c>
      <c r="BH57" s="11"/>
      <c r="BI57" s="88"/>
      <c r="BS57" s="11" t="s">
        <v>188</v>
      </c>
      <c r="BT57" s="88">
        <f xml:space="preserve"> BT34-AX34-500</f>
        <v>-541.45739130434788</v>
      </c>
    </row>
  </sheetData>
  <phoneticPr fontId="3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11"/>
  <sheetViews>
    <sheetView workbookViewId="0">
      <selection activeCell="B2" sqref="B2"/>
    </sheetView>
  </sheetViews>
  <sheetFormatPr defaultRowHeight="13.2" x14ac:dyDescent="0.25"/>
  <cols>
    <col min="1" max="1" width="45.6640625" style="11" customWidth="1"/>
    <col min="2" max="2" width="7.88671875" customWidth="1"/>
  </cols>
  <sheetData>
    <row r="1" spans="1:2" x14ac:dyDescent="0.25">
      <c r="A1" s="71" t="s">
        <v>194</v>
      </c>
      <c r="B1" s="21" t="str">
        <f>Descriptive!B3</f>
        <v>HBM-2</v>
      </c>
    </row>
    <row r="4" spans="1:2" x14ac:dyDescent="0.25">
      <c r="A4" s="71" t="s">
        <v>104</v>
      </c>
    </row>
    <row r="6" spans="1:2" x14ac:dyDescent="0.25">
      <c r="A6" s="71" t="s">
        <v>195</v>
      </c>
    </row>
    <row r="7" spans="1:2" x14ac:dyDescent="0.25">
      <c r="A7" s="11" t="s">
        <v>102</v>
      </c>
      <c r="B7" s="17">
        <f>Vegetation!K41</f>
        <v>253.61944444444441</v>
      </c>
    </row>
    <row r="8" spans="1:2" x14ac:dyDescent="0.25">
      <c r="A8" s="11" t="s">
        <v>103</v>
      </c>
      <c r="B8" s="17">
        <f>Vegetation!K42</f>
        <v>69.030277777777769</v>
      </c>
    </row>
    <row r="9" spans="1:2" x14ac:dyDescent="0.25">
      <c r="A9" s="11" t="s">
        <v>182</v>
      </c>
      <c r="B9" s="17">
        <f>Vegetation!K43</f>
        <v>0</v>
      </c>
    </row>
    <row r="10" spans="1:2" x14ac:dyDescent="0.25">
      <c r="A10" s="11" t="s">
        <v>183</v>
      </c>
      <c r="B10" s="17">
        <f>Vegetation!K44</f>
        <v>0</v>
      </c>
    </row>
    <row r="11" spans="1:2" x14ac:dyDescent="0.25">
      <c r="A11"/>
    </row>
    <row r="12" spans="1:2" x14ac:dyDescent="0.25">
      <c r="A12" s="71" t="s">
        <v>196</v>
      </c>
    </row>
    <row r="13" spans="1:2" x14ac:dyDescent="0.25">
      <c r="A13" s="11" t="s">
        <v>161</v>
      </c>
      <c r="B13" s="24">
        <f>Vegetation!K47</f>
        <v>1768.3882565766148</v>
      </c>
    </row>
    <row r="14" spans="1:2" x14ac:dyDescent="0.25">
      <c r="A14" s="11" t="s">
        <v>162</v>
      </c>
      <c r="B14" s="24">
        <f>Vegetation!K48</f>
        <v>530.51647697298449</v>
      </c>
    </row>
    <row r="15" spans="1:2" x14ac:dyDescent="0.25">
      <c r="A15" s="11" t="s">
        <v>354</v>
      </c>
      <c r="B15" s="24">
        <f>Vegetation!K49</f>
        <v>0</v>
      </c>
    </row>
    <row r="16" spans="1:2" x14ac:dyDescent="0.25">
      <c r="A16" s="11" t="s">
        <v>355</v>
      </c>
      <c r="B16" s="24">
        <f>Vegetation!K50</f>
        <v>0</v>
      </c>
    </row>
    <row r="19" spans="1:4" x14ac:dyDescent="0.25">
      <c r="A19" s="71" t="s">
        <v>193</v>
      </c>
    </row>
    <row r="21" spans="1:4" x14ac:dyDescent="0.25">
      <c r="A21" s="71" t="str">
        <f>Descriptive!A21</f>
        <v>Forest Floor</v>
      </c>
    </row>
    <row r="22" spans="1:4" x14ac:dyDescent="0.25">
      <c r="A22" s="11" t="s">
        <v>189</v>
      </c>
      <c r="B22" s="24">
        <f>DepthCalc!H36</f>
        <v>41.439999999999991</v>
      </c>
    </row>
    <row r="23" spans="1:4" x14ac:dyDescent="0.25">
      <c r="A23" s="11" t="s">
        <v>198</v>
      </c>
      <c r="B23" s="24">
        <f>DepthCalc!H50</f>
        <v>2064.4494249658742</v>
      </c>
    </row>
    <row r="24" spans="1:4" x14ac:dyDescent="0.25">
      <c r="A24" s="11" t="s">
        <v>197</v>
      </c>
      <c r="B24" s="24" t="e">
        <f xml:space="preserve"> (Weights!U8*Weights!T12)+(Weights!U13*Weights!T25)</f>
        <v>#VALUE!</v>
      </c>
    </row>
    <row r="25" spans="1:4" x14ac:dyDescent="0.25">
      <c r="A25" s="11" t="s">
        <v>190</v>
      </c>
      <c r="B25" s="109">
        <f xml:space="preserve"> DepthCalc!H51</f>
        <v>9.9635590008005523E-2</v>
      </c>
    </row>
    <row r="26" spans="1:4" x14ac:dyDescent="0.25">
      <c r="A26" s="11" t="s">
        <v>191</v>
      </c>
      <c r="B26" s="109" t="e">
        <f xml:space="preserve"> DepthCalc!H52</f>
        <v>#VALUE!</v>
      </c>
      <c r="D26" s="109"/>
    </row>
    <row r="28" spans="1:4" x14ac:dyDescent="0.25">
      <c r="A28" s="71" t="str">
        <f>Descriptive!A25</f>
        <v>0-10 cm Layer</v>
      </c>
    </row>
    <row r="29" spans="1:4" x14ac:dyDescent="0.25">
      <c r="A29" s="11" t="s">
        <v>203</v>
      </c>
      <c r="B29" s="24">
        <f xml:space="preserve"> DepthCalc!Q$34-DepthCalc!H$34</f>
        <v>131.68</v>
      </c>
    </row>
    <row r="30" spans="1:4" x14ac:dyDescent="0.25">
      <c r="A30" s="11" t="s">
        <v>201</v>
      </c>
      <c r="B30" s="24">
        <f xml:space="preserve"> DepthCalc!Q$37</f>
        <v>107</v>
      </c>
    </row>
    <row r="31" spans="1:4" x14ac:dyDescent="0.25">
      <c r="A31" s="11" t="s">
        <v>202</v>
      </c>
      <c r="B31" s="24">
        <f xml:space="preserve"> DepthCalc!Q$38</f>
        <v>66</v>
      </c>
    </row>
    <row r="32" spans="1:4" x14ac:dyDescent="0.25">
      <c r="A32" s="11" t="s">
        <v>187</v>
      </c>
      <c r="B32" s="24">
        <f xml:space="preserve"> DepthCalc!Q$56</f>
        <v>31.680000000000007</v>
      </c>
    </row>
    <row r="33" spans="1:2" x14ac:dyDescent="0.25">
      <c r="A33" s="11" t="s">
        <v>199</v>
      </c>
      <c r="B33" s="24">
        <f xml:space="preserve"> Weights!U30</f>
        <v>17694.918661821288</v>
      </c>
    </row>
    <row r="34" spans="1:2" x14ac:dyDescent="0.25">
      <c r="A34" s="11" t="s">
        <v>200</v>
      </c>
      <c r="B34" s="24" t="str">
        <f xml:space="preserve"> Weights!V30</f>
        <v/>
      </c>
    </row>
    <row r="35" spans="1:2" x14ac:dyDescent="0.25">
      <c r="A35" s="11" t="s">
        <v>204</v>
      </c>
      <c r="B35" s="24" t="e">
        <f xml:space="preserve"> DepthCalc!Q$47</f>
        <v>#VALUE!</v>
      </c>
    </row>
    <row r="36" spans="1:2" x14ac:dyDescent="0.25">
      <c r="A36" s="11" t="s">
        <v>190</v>
      </c>
      <c r="B36" s="109" t="e">
        <f xml:space="preserve"> DepthCalc!Q$51</f>
        <v>#VALUE!</v>
      </c>
    </row>
    <row r="37" spans="1:2" x14ac:dyDescent="0.25">
      <c r="A37" s="11" t="s">
        <v>191</v>
      </c>
      <c r="B37" s="109" t="e">
        <f xml:space="preserve"> DepthCalc!Q$52</f>
        <v>#VALUE!</v>
      </c>
    </row>
    <row r="38" spans="1:2" x14ac:dyDescent="0.25">
      <c r="A38" s="11" t="s">
        <v>192</v>
      </c>
      <c r="B38" s="90" t="e">
        <f xml:space="preserve"> DepthCalc!Q$54</f>
        <v>#VALUE!</v>
      </c>
    </row>
    <row r="40" spans="1:2" x14ac:dyDescent="0.25">
      <c r="A40" s="71" t="str">
        <f>Descriptive!A30</f>
        <v>10-30 cm Layer</v>
      </c>
    </row>
    <row r="41" spans="1:2" x14ac:dyDescent="0.25">
      <c r="A41" s="11" t="s">
        <v>203</v>
      </c>
      <c r="B41" s="24">
        <f xml:space="preserve"> DepthCalc!AB$34-DepthCalc!Q$34</f>
        <v>171.5</v>
      </c>
    </row>
    <row r="42" spans="1:2" x14ac:dyDescent="0.25">
      <c r="A42" s="11" t="s">
        <v>201</v>
      </c>
      <c r="B42" s="24">
        <f xml:space="preserve"> DepthCalc!AB$37</f>
        <v>259</v>
      </c>
    </row>
    <row r="43" spans="1:2" x14ac:dyDescent="0.25">
      <c r="A43" s="11" t="s">
        <v>202</v>
      </c>
      <c r="B43" s="24">
        <f xml:space="preserve"> DepthCalc!AB$38</f>
        <v>217</v>
      </c>
    </row>
    <row r="44" spans="1:2" x14ac:dyDescent="0.25">
      <c r="A44" s="11" t="s">
        <v>187</v>
      </c>
      <c r="B44" s="24">
        <f xml:space="preserve"> DepthCalc!AB$56</f>
        <v>-28.5</v>
      </c>
    </row>
    <row r="45" spans="1:2" x14ac:dyDescent="0.25">
      <c r="A45" s="11" t="s">
        <v>205</v>
      </c>
      <c r="B45" s="24">
        <f xml:space="preserve"> DepthCalc!AB$57</f>
        <v>3.1800000000000068</v>
      </c>
    </row>
    <row r="46" spans="1:2" x14ac:dyDescent="0.25">
      <c r="A46" s="11" t="s">
        <v>199</v>
      </c>
      <c r="B46" s="24">
        <f>Weights!U46</f>
        <v>52223.352540398882</v>
      </c>
    </row>
    <row r="47" spans="1:2" x14ac:dyDescent="0.25">
      <c r="A47" s="11" t="s">
        <v>200</v>
      </c>
      <c r="B47" s="24" t="str">
        <f>Weights!V46</f>
        <v/>
      </c>
    </row>
    <row r="48" spans="1:2" x14ac:dyDescent="0.25">
      <c r="A48" s="11" t="s">
        <v>204</v>
      </c>
      <c r="B48" s="24" t="e">
        <f xml:space="preserve"> DepthCalc!AB$47</f>
        <v>#VALUE!</v>
      </c>
    </row>
    <row r="49" spans="1:2" x14ac:dyDescent="0.25">
      <c r="A49" s="11" t="s">
        <v>190</v>
      </c>
      <c r="B49" s="109" t="e">
        <f xml:space="preserve"> DepthCalc!AB$51</f>
        <v>#VALUE!</v>
      </c>
    </row>
    <row r="50" spans="1:2" x14ac:dyDescent="0.25">
      <c r="A50" s="11" t="s">
        <v>191</v>
      </c>
      <c r="B50" s="109" t="e">
        <f xml:space="preserve"> DepthCalc!AB$52</f>
        <v>#VALUE!</v>
      </c>
    </row>
    <row r="51" spans="1:2" x14ac:dyDescent="0.25">
      <c r="A51" s="11" t="s">
        <v>192</v>
      </c>
      <c r="B51" s="90" t="e">
        <f xml:space="preserve"> DepthCalc!AB$54</f>
        <v>#VALUE!</v>
      </c>
    </row>
    <row r="53" spans="1:2" x14ac:dyDescent="0.25">
      <c r="A53" s="71" t="str">
        <f>Descriptive!A34</f>
        <v>30-50</v>
      </c>
    </row>
    <row r="54" spans="1:2" x14ac:dyDescent="0.25">
      <c r="A54" s="11" t="s">
        <v>203</v>
      </c>
      <c r="B54" s="24">
        <f xml:space="preserve"> DepthCalc!AM$34-DepthCalc!AB$34</f>
        <v>213.35000000000002</v>
      </c>
    </row>
    <row r="55" spans="1:2" x14ac:dyDescent="0.25">
      <c r="A55" s="11" t="s">
        <v>201</v>
      </c>
      <c r="B55" s="24">
        <f xml:space="preserve"> DepthCalc!AM$37</f>
        <v>451</v>
      </c>
    </row>
    <row r="56" spans="1:2" x14ac:dyDescent="0.25">
      <c r="A56" s="11" t="s">
        <v>202</v>
      </c>
      <c r="B56" s="24">
        <f xml:space="preserve"> DepthCalc!AM$38</f>
        <v>410</v>
      </c>
    </row>
    <row r="57" spans="1:2" x14ac:dyDescent="0.25">
      <c r="A57" s="11" t="s">
        <v>187</v>
      </c>
      <c r="B57" s="24">
        <f xml:space="preserve"> DepthCalc!AM$56</f>
        <v>13.350000000000023</v>
      </c>
    </row>
    <row r="58" spans="1:2" x14ac:dyDescent="0.25">
      <c r="A58" s="11" t="s">
        <v>205</v>
      </c>
      <c r="B58" s="24">
        <f xml:space="preserve"> DepthCalc!AM$57</f>
        <v>16.529999999999973</v>
      </c>
    </row>
    <row r="59" spans="1:2" x14ac:dyDescent="0.25">
      <c r="A59" s="11" t="s">
        <v>199</v>
      </c>
      <c r="B59" s="24">
        <f>Weights!U62</f>
        <v>76159.289418550281</v>
      </c>
    </row>
    <row r="60" spans="1:2" x14ac:dyDescent="0.25">
      <c r="A60" s="11" t="s">
        <v>200</v>
      </c>
      <c r="B60" s="24" t="str">
        <f>Weights!V62</f>
        <v/>
      </c>
    </row>
    <row r="61" spans="1:2" x14ac:dyDescent="0.25">
      <c r="A61" s="11" t="s">
        <v>204</v>
      </c>
      <c r="B61" s="24" t="e">
        <f xml:space="preserve"> DepthCalc!AM$47</f>
        <v>#VALUE!</v>
      </c>
    </row>
    <row r="62" spans="1:2" x14ac:dyDescent="0.25">
      <c r="A62" s="11" t="s">
        <v>190</v>
      </c>
      <c r="B62" s="109" t="e">
        <f xml:space="preserve"> DepthCalc!AM$51</f>
        <v>#VALUE!</v>
      </c>
    </row>
    <row r="63" spans="1:2" x14ac:dyDescent="0.25">
      <c r="A63" s="11" t="s">
        <v>191</v>
      </c>
      <c r="B63" s="109" t="e">
        <f xml:space="preserve"> DepthCalc!AM$52</f>
        <v>#VALUE!</v>
      </c>
    </row>
    <row r="64" spans="1:2" x14ac:dyDescent="0.25">
      <c r="A64" s="11" t="s">
        <v>192</v>
      </c>
      <c r="B64" s="90" t="e">
        <f xml:space="preserve"> DepthCalc!AM$54</f>
        <v>#VALUE!</v>
      </c>
    </row>
    <row r="66" spans="1:2" x14ac:dyDescent="0.25">
      <c r="A66" s="71" t="str">
        <f>Descriptive!A38</f>
        <v>50+</v>
      </c>
    </row>
    <row r="67" spans="1:2" x14ac:dyDescent="0.25">
      <c r="A67" s="11" t="s">
        <v>203</v>
      </c>
      <c r="B67" s="24">
        <f xml:space="preserve"> DepthCalc!AX$34-DepthCalc!AM$34</f>
        <v>277.36739130434785</v>
      </c>
    </row>
    <row r="68" spans="1:2" x14ac:dyDescent="0.25">
      <c r="A68" s="11" t="s">
        <v>201</v>
      </c>
      <c r="B68" s="24">
        <f xml:space="preserve"> DepthCalc!AX$37</f>
        <v>697</v>
      </c>
    </row>
    <row r="69" spans="1:2" x14ac:dyDescent="0.25">
      <c r="A69" s="11" t="s">
        <v>202</v>
      </c>
      <c r="B69" s="24">
        <f xml:space="preserve"> DepthCalc!AX$38</f>
        <v>655</v>
      </c>
    </row>
    <row r="70" spans="1:2" x14ac:dyDescent="0.25">
      <c r="A70" s="11" t="s">
        <v>199</v>
      </c>
      <c r="B70" s="24">
        <f>Weights!U78</f>
        <v>90110.099499241289</v>
      </c>
    </row>
    <row r="71" spans="1:2" x14ac:dyDescent="0.25">
      <c r="A71" s="11" t="s">
        <v>200</v>
      </c>
      <c r="B71" s="24" t="str">
        <f>Weights!V78</f>
        <v/>
      </c>
    </row>
    <row r="72" spans="1:2" x14ac:dyDescent="0.25">
      <c r="A72" s="11" t="s">
        <v>204</v>
      </c>
      <c r="B72" s="24" t="e">
        <f xml:space="preserve"> DepthCalc!AX$47</f>
        <v>#VALUE!</v>
      </c>
    </row>
    <row r="73" spans="1:2" x14ac:dyDescent="0.25">
      <c r="A73" s="11" t="s">
        <v>190</v>
      </c>
      <c r="B73" s="109" t="e">
        <f xml:space="preserve"> DepthCalc!AX$51</f>
        <v>#VALUE!</v>
      </c>
    </row>
    <row r="74" spans="1:2" x14ac:dyDescent="0.25">
      <c r="A74" s="11" t="s">
        <v>191</v>
      </c>
      <c r="B74" s="109" t="e">
        <f xml:space="preserve"> DepthCalc!AX$52</f>
        <v>#VALUE!</v>
      </c>
    </row>
    <row r="75" spans="1:2" x14ac:dyDescent="0.25">
      <c r="A75" s="11" t="s">
        <v>192</v>
      </c>
      <c r="B75" s="90" t="e">
        <f xml:space="preserve"> DepthCalc!AX$54</f>
        <v>#VALUE!</v>
      </c>
    </row>
    <row r="77" spans="1:2" x14ac:dyDescent="0.25">
      <c r="A77" s="71" t="str">
        <f>Descriptive!A42</f>
        <v>C</v>
      </c>
    </row>
    <row r="78" spans="1:2" x14ac:dyDescent="0.25">
      <c r="A78" s="11" t="s">
        <v>203</v>
      </c>
      <c r="B78" s="24">
        <f xml:space="preserve"> DepthCalc!BI$34-DepthCalc!AX$34</f>
        <v>-41.45739130434788</v>
      </c>
    </row>
    <row r="79" spans="1:2" x14ac:dyDescent="0.25">
      <c r="A79" s="11" t="s">
        <v>201</v>
      </c>
      <c r="B79" s="24">
        <f xml:space="preserve"> DepthCalc!BI$37</f>
        <v>815</v>
      </c>
    </row>
    <row r="80" spans="1:2" x14ac:dyDescent="0.25">
      <c r="A80" s="11" t="s">
        <v>202</v>
      </c>
      <c r="B80" s="24">
        <f xml:space="preserve"> DepthCalc!BI$38</f>
        <v>773</v>
      </c>
    </row>
    <row r="81" spans="1:2" x14ac:dyDescent="0.25">
      <c r="A81" s="11" t="s">
        <v>187</v>
      </c>
      <c r="B81" s="24">
        <f xml:space="preserve"> DepthCalc!BI$56</f>
        <v>-291.45739130434788</v>
      </c>
    </row>
    <row r="82" spans="1:2" x14ac:dyDescent="0.25">
      <c r="A82" s="11" t="s">
        <v>199</v>
      </c>
      <c r="B82" s="24" t="e">
        <f>Weights!U94</f>
        <v>#VALUE!</v>
      </c>
    </row>
    <row r="83" spans="1:2" x14ac:dyDescent="0.25">
      <c r="A83" s="11" t="s">
        <v>200</v>
      </c>
      <c r="B83" s="24" t="str">
        <f>Weights!V94</f>
        <v/>
      </c>
    </row>
    <row r="84" spans="1:2" x14ac:dyDescent="0.25">
      <c r="A84" s="11" t="s">
        <v>204</v>
      </c>
      <c r="B84" s="24" t="e">
        <f xml:space="preserve"> DepthCalc!BI$47</f>
        <v>#VALUE!</v>
      </c>
    </row>
    <row r="85" spans="1:2" x14ac:dyDescent="0.25">
      <c r="A85" s="11" t="s">
        <v>190</v>
      </c>
      <c r="B85" s="109" t="e">
        <f xml:space="preserve"> DepthCalc!BI$51</f>
        <v>#VALUE!</v>
      </c>
    </row>
    <row r="86" spans="1:2" x14ac:dyDescent="0.25">
      <c r="A86" s="11" t="s">
        <v>191</v>
      </c>
      <c r="B86" s="109" t="e">
        <f xml:space="preserve"> DepthCalc!BI$52</f>
        <v>#VALUE!</v>
      </c>
    </row>
    <row r="87" spans="1:2" x14ac:dyDescent="0.25">
      <c r="A87" s="11" t="s">
        <v>192</v>
      </c>
      <c r="B87" s="90" t="e">
        <f xml:space="preserve"> DepthCalc!BI$54</f>
        <v>#VALUE!</v>
      </c>
    </row>
    <row r="89" spans="1:2" x14ac:dyDescent="0.25">
      <c r="A89" s="71" t="str">
        <f>Descriptive!A46</f>
        <v>Seventh Layer Name</v>
      </c>
    </row>
    <row r="90" spans="1:2" x14ac:dyDescent="0.25">
      <c r="A90" s="11" t="s">
        <v>203</v>
      </c>
      <c r="B90" s="24">
        <f xml:space="preserve"> DepthCalc!BT$34-DepthCalc!BI$34</f>
        <v>0</v>
      </c>
    </row>
    <row r="91" spans="1:2" x14ac:dyDescent="0.25">
      <c r="A91" s="11" t="s">
        <v>201</v>
      </c>
      <c r="B91" s="24">
        <f xml:space="preserve"> DepthCalc!BT$37</f>
        <v>794</v>
      </c>
    </row>
    <row r="92" spans="1:2" x14ac:dyDescent="0.25">
      <c r="A92" s="11" t="s">
        <v>202</v>
      </c>
      <c r="B92" s="24">
        <f xml:space="preserve"> DepthCalc!BT$38</f>
        <v>752</v>
      </c>
    </row>
    <row r="93" spans="1:2" x14ac:dyDescent="0.25">
      <c r="A93" s="11" t="s">
        <v>187</v>
      </c>
      <c r="B93" s="24">
        <f xml:space="preserve"> DepthCalc!BT$56</f>
        <v>-250</v>
      </c>
    </row>
    <row r="94" spans="1:2" x14ac:dyDescent="0.25">
      <c r="A94" s="11" t="s">
        <v>206</v>
      </c>
      <c r="B94" s="24">
        <f xml:space="preserve"> DepthCalc!BT$57</f>
        <v>-541.45739130434788</v>
      </c>
    </row>
    <row r="95" spans="1:2" x14ac:dyDescent="0.25">
      <c r="A95" s="11" t="s">
        <v>199</v>
      </c>
      <c r="B95" s="24" t="e">
        <f xml:space="preserve"> Weights!U110</f>
        <v>#VALUE!</v>
      </c>
    </row>
    <row r="96" spans="1:2" x14ac:dyDescent="0.25">
      <c r="A96" s="11" t="s">
        <v>200</v>
      </c>
      <c r="B96" s="24" t="str">
        <f xml:space="preserve"> Weights!V110</f>
        <v/>
      </c>
    </row>
    <row r="97" spans="1:2" x14ac:dyDescent="0.25">
      <c r="A97" s="11" t="s">
        <v>204</v>
      </c>
      <c r="B97" s="24" t="e">
        <f xml:space="preserve"> DepthCalc!BT$47</f>
        <v>#VALUE!</v>
      </c>
    </row>
    <row r="98" spans="1:2" x14ac:dyDescent="0.25">
      <c r="A98" s="11" t="s">
        <v>190</v>
      </c>
      <c r="B98" s="109" t="e">
        <f xml:space="preserve"> DepthCalc!BT$51</f>
        <v>#VALUE!</v>
      </c>
    </row>
    <row r="99" spans="1:2" x14ac:dyDescent="0.25">
      <c r="A99" s="11" t="s">
        <v>191</v>
      </c>
      <c r="B99" s="109" t="e">
        <f xml:space="preserve"> DepthCalc!BT$52</f>
        <v>#VALUE!</v>
      </c>
    </row>
    <row r="100" spans="1:2" x14ac:dyDescent="0.25">
      <c r="A100" s="11" t="s">
        <v>192</v>
      </c>
      <c r="B100" s="90" t="e">
        <f xml:space="preserve"> DepthCalc!BT$54</f>
        <v>#VALUE!</v>
      </c>
    </row>
    <row r="102" spans="1:2" x14ac:dyDescent="0.25">
      <c r="A102" s="71"/>
    </row>
    <row r="103" spans="1:2" x14ac:dyDescent="0.25">
      <c r="B103" s="24"/>
    </row>
    <row r="104" spans="1:2" x14ac:dyDescent="0.25">
      <c r="B104" s="24"/>
    </row>
    <row r="105" spans="1:2" x14ac:dyDescent="0.25">
      <c r="B105" s="24"/>
    </row>
    <row r="106" spans="1:2" x14ac:dyDescent="0.25">
      <c r="B106" s="24"/>
    </row>
    <row r="107" spans="1:2" x14ac:dyDescent="0.25">
      <c r="B107" s="24"/>
    </row>
    <row r="108" spans="1:2" x14ac:dyDescent="0.25">
      <c r="B108" s="24"/>
    </row>
    <row r="109" spans="1:2" x14ac:dyDescent="0.25">
      <c r="B109" s="109"/>
    </row>
    <row r="110" spans="1:2" x14ac:dyDescent="0.25">
      <c r="B110" s="109"/>
    </row>
    <row r="111" spans="1:2" x14ac:dyDescent="0.25">
      <c r="B111" s="90"/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Descriptive</vt:lpstr>
      <vt:lpstr>Vegetation</vt:lpstr>
      <vt:lpstr>Weights</vt:lpstr>
      <vt:lpstr>Depths</vt:lpstr>
      <vt:lpstr>DepthCalc</vt:lpstr>
      <vt:lpstr>Summary</vt:lpstr>
    </vt:vector>
  </TitlesOfParts>
  <Company>Brown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Vadeboncoeur</dc:creator>
  <cp:lastModifiedBy>Admin</cp:lastModifiedBy>
  <cp:lastPrinted>2003-12-05T18:41:55Z</cp:lastPrinted>
  <dcterms:created xsi:type="dcterms:W3CDTF">2003-12-03T18:36:38Z</dcterms:created>
  <dcterms:modified xsi:type="dcterms:W3CDTF">2018-08-03T17:14:13Z</dcterms:modified>
</cp:coreProperties>
</file>