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C:\Users\amric\Documents\College Years!\SUNY ESF\MELNHE\Soil\Protocols and Data Sheets\Data\"/>
    </mc:Choice>
  </mc:AlternateContent>
  <xr:revisionPtr revIDLastSave="0" documentId="13_ncr:1_{F03F9850-6541-4E94-B860-8949304F3D06}" xr6:coauthVersionLast="44" xr6:coauthVersionMax="44" xr10:uidLastSave="{00000000-0000-0000-0000-000000000000}"/>
  <bookViews>
    <workbookView xWindow="-108" yWindow="-108" windowWidth="23256" windowHeight="12576" xr2:uid="{00000000-000D-0000-FFFF-FFFF00000000}"/>
  </bookViews>
  <sheets>
    <sheet name="Metadata" sheetId="5" r:id="rId1"/>
    <sheet name="Total Digest Weight" sheetId="6" r:id="rId2"/>
    <sheet name="Soil Nutrient" sheetId="12" r:id="rId3"/>
    <sheet name="% CN" sheetId="7" r:id="rId4"/>
    <sheet name="JB Calculations" sheetId="4" r:id="rId5"/>
    <sheet name="ICP HNO3" sheetId="10" r:id="rId6"/>
    <sheet name="ICP NH4Cl" sheetId="11" r:id="rId7"/>
    <sheet name="ICP HF Digest" sheetId="8" r:id="rId8"/>
  </sheets>
  <definedNames>
    <definedName name="_xlnm._FilterDatabase" localSheetId="4" hidden="1">'JB Calculations'!$A$2:$AG$65</definedName>
    <definedName name="_xlnm._FilterDatabase" localSheetId="2" hidden="1">'Soil Nutrient'!$A$1:$W$1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34" i="12" l="1"/>
  <c r="I1034" i="12"/>
  <c r="J1034" i="12"/>
  <c r="K1034" i="12"/>
  <c r="L1034" i="12"/>
  <c r="M1034" i="12"/>
  <c r="N1034" i="12"/>
  <c r="O1034" i="12"/>
  <c r="P1034" i="12"/>
  <c r="Q1034" i="12"/>
  <c r="R1034" i="12"/>
  <c r="S1034" i="12"/>
  <c r="H1036" i="12"/>
  <c r="I1036" i="12"/>
  <c r="J1036" i="12"/>
  <c r="K1036" i="12"/>
  <c r="L1036" i="12"/>
  <c r="M1036" i="12"/>
  <c r="N1036" i="12"/>
  <c r="O1036" i="12"/>
  <c r="P1036" i="12"/>
  <c r="Q1036" i="12"/>
  <c r="R1036" i="12"/>
  <c r="S1036" i="12"/>
  <c r="H1037" i="12"/>
  <c r="I1037" i="12"/>
  <c r="J1037" i="12"/>
  <c r="K1037" i="12"/>
  <c r="L1037" i="12"/>
  <c r="M1037" i="12"/>
  <c r="N1037" i="12"/>
  <c r="O1037" i="12"/>
  <c r="P1037" i="12"/>
  <c r="Q1037" i="12"/>
  <c r="R1037" i="12"/>
  <c r="S1037" i="12"/>
  <c r="H1038" i="12"/>
  <c r="I1038" i="12"/>
  <c r="J1038" i="12"/>
  <c r="K1038" i="12"/>
  <c r="L1038" i="12"/>
  <c r="M1038" i="12"/>
  <c r="N1038" i="12"/>
  <c r="O1038" i="12"/>
  <c r="P1038" i="12"/>
  <c r="Q1038" i="12"/>
  <c r="R1038" i="12"/>
  <c r="S1038" i="12"/>
  <c r="H1039" i="12"/>
  <c r="I1039" i="12"/>
  <c r="J1039" i="12"/>
  <c r="K1039" i="12"/>
  <c r="L1039" i="12"/>
  <c r="M1039" i="12"/>
  <c r="N1039" i="12"/>
  <c r="O1039" i="12"/>
  <c r="P1039" i="12"/>
  <c r="Q1039" i="12"/>
  <c r="R1039" i="12"/>
  <c r="S1039" i="12"/>
  <c r="H1040" i="12"/>
  <c r="I1040" i="12"/>
  <c r="J1040" i="12"/>
  <c r="K1040" i="12"/>
  <c r="L1040" i="12"/>
  <c r="M1040" i="12"/>
  <c r="N1040" i="12"/>
  <c r="O1040" i="12"/>
  <c r="P1040" i="12"/>
  <c r="Q1040" i="12"/>
  <c r="R1040" i="12"/>
  <c r="S1040" i="12"/>
  <c r="H1041" i="12"/>
  <c r="I1041" i="12"/>
  <c r="J1041" i="12"/>
  <c r="K1041" i="12"/>
  <c r="L1041" i="12"/>
  <c r="M1041" i="12"/>
  <c r="N1041" i="12"/>
  <c r="O1041" i="12"/>
  <c r="P1041" i="12"/>
  <c r="Q1041" i="12"/>
  <c r="R1041" i="12"/>
  <c r="S1041" i="12"/>
  <c r="H1042" i="12"/>
  <c r="I1042" i="12"/>
  <c r="J1042" i="12"/>
  <c r="K1042" i="12"/>
  <c r="L1042" i="12"/>
  <c r="M1042" i="12"/>
  <c r="N1042" i="12"/>
  <c r="O1042" i="12"/>
  <c r="P1042" i="12"/>
  <c r="Q1042" i="12"/>
  <c r="R1042" i="12"/>
  <c r="S1042" i="12"/>
  <c r="H1043" i="12"/>
  <c r="I1043" i="12"/>
  <c r="J1043" i="12"/>
  <c r="K1043" i="12"/>
  <c r="L1043" i="12"/>
  <c r="M1043" i="12"/>
  <c r="N1043" i="12"/>
  <c r="O1043" i="12"/>
  <c r="P1043" i="12"/>
  <c r="Q1043" i="12"/>
  <c r="R1043" i="12"/>
  <c r="S1043" i="12"/>
  <c r="H1044" i="12"/>
  <c r="I1044" i="12"/>
  <c r="J1044" i="12"/>
  <c r="K1044" i="12"/>
  <c r="L1044" i="12"/>
  <c r="M1044" i="12"/>
  <c r="N1044" i="12"/>
  <c r="O1044" i="12"/>
  <c r="P1044" i="12"/>
  <c r="Q1044" i="12"/>
  <c r="R1044" i="12"/>
  <c r="S1044" i="12"/>
  <c r="H1045" i="12"/>
  <c r="I1045" i="12"/>
  <c r="J1045" i="12"/>
  <c r="K1045" i="12"/>
  <c r="L1045" i="12"/>
  <c r="M1045" i="12"/>
  <c r="N1045" i="12"/>
  <c r="O1045" i="12"/>
  <c r="P1045" i="12"/>
  <c r="Q1045" i="12"/>
  <c r="R1045" i="12"/>
  <c r="S1045" i="12"/>
  <c r="H1046" i="12"/>
  <c r="I1046" i="12"/>
  <c r="J1046" i="12"/>
  <c r="K1046" i="12"/>
  <c r="L1046" i="12"/>
  <c r="M1046" i="12"/>
  <c r="N1046" i="12"/>
  <c r="O1046" i="12"/>
  <c r="P1046" i="12"/>
  <c r="Q1046" i="12"/>
  <c r="R1046" i="12"/>
  <c r="S1046" i="12"/>
  <c r="H1047" i="12"/>
  <c r="I1047" i="12"/>
  <c r="J1047" i="12"/>
  <c r="K1047" i="12"/>
  <c r="L1047" i="12"/>
  <c r="M1047" i="12"/>
  <c r="N1047" i="12"/>
  <c r="O1047" i="12"/>
  <c r="P1047" i="12"/>
  <c r="Q1047" i="12"/>
  <c r="R1047" i="12"/>
  <c r="S1047" i="12"/>
  <c r="H1048" i="12"/>
  <c r="I1048" i="12"/>
  <c r="J1048" i="12"/>
  <c r="K1048" i="12"/>
  <c r="L1048" i="12"/>
  <c r="M1048" i="12"/>
  <c r="N1048" i="12"/>
  <c r="O1048" i="12"/>
  <c r="P1048" i="12"/>
  <c r="Q1048" i="12"/>
  <c r="R1048" i="12"/>
  <c r="S1048" i="12"/>
  <c r="H1049" i="12"/>
  <c r="I1049" i="12"/>
  <c r="J1049" i="12"/>
  <c r="K1049" i="12"/>
  <c r="L1049" i="12"/>
  <c r="M1049" i="12"/>
  <c r="N1049" i="12"/>
  <c r="O1049" i="12"/>
  <c r="P1049" i="12"/>
  <c r="Q1049" i="12"/>
  <c r="R1049" i="12"/>
  <c r="S1049" i="12"/>
  <c r="H1050" i="12"/>
  <c r="I1050" i="12"/>
  <c r="J1050" i="12"/>
  <c r="K1050" i="12"/>
  <c r="L1050" i="12"/>
  <c r="M1050" i="12"/>
  <c r="N1050" i="12"/>
  <c r="O1050" i="12"/>
  <c r="P1050" i="12"/>
  <c r="Q1050" i="12"/>
  <c r="R1050" i="12"/>
  <c r="S1050" i="12"/>
  <c r="H1051" i="12"/>
  <c r="I1051" i="12"/>
  <c r="J1051" i="12"/>
  <c r="K1051" i="12"/>
  <c r="L1051" i="12"/>
  <c r="M1051" i="12"/>
  <c r="N1051" i="12"/>
  <c r="O1051" i="12"/>
  <c r="P1051" i="12"/>
  <c r="Q1051" i="12"/>
  <c r="R1051" i="12"/>
  <c r="S1051" i="12"/>
  <c r="H1052" i="12"/>
  <c r="I1052" i="12"/>
  <c r="J1052" i="12"/>
  <c r="K1052" i="12"/>
  <c r="L1052" i="12"/>
  <c r="M1052" i="12"/>
  <c r="N1052" i="12"/>
  <c r="O1052" i="12"/>
  <c r="P1052" i="12"/>
  <c r="Q1052" i="12"/>
  <c r="R1052" i="12"/>
  <c r="S1052" i="12"/>
  <c r="H1053" i="12"/>
  <c r="I1053" i="12"/>
  <c r="J1053" i="12"/>
  <c r="K1053" i="12"/>
  <c r="L1053" i="12"/>
  <c r="M1053" i="12"/>
  <c r="N1053" i="12"/>
  <c r="O1053" i="12"/>
  <c r="P1053" i="12"/>
  <c r="Q1053" i="12"/>
  <c r="R1053" i="12"/>
  <c r="S1053" i="12"/>
  <c r="H1054" i="12"/>
  <c r="I1054" i="12"/>
  <c r="J1054" i="12"/>
  <c r="K1054" i="12"/>
  <c r="L1054" i="12"/>
  <c r="M1054" i="12"/>
  <c r="N1054" i="12"/>
  <c r="O1054" i="12"/>
  <c r="P1054" i="12"/>
  <c r="Q1054" i="12"/>
  <c r="R1054" i="12"/>
  <c r="S1054" i="12"/>
  <c r="H1055" i="12"/>
  <c r="I1055" i="12"/>
  <c r="J1055" i="12"/>
  <c r="K1055" i="12"/>
  <c r="L1055" i="12"/>
  <c r="M1055" i="12"/>
  <c r="N1055" i="12"/>
  <c r="O1055" i="12"/>
  <c r="P1055" i="12"/>
  <c r="Q1055" i="12"/>
  <c r="R1055" i="12"/>
  <c r="S1055" i="12"/>
  <c r="H1056" i="12"/>
  <c r="I1056" i="12"/>
  <c r="J1056" i="12"/>
  <c r="K1056" i="12"/>
  <c r="L1056" i="12"/>
  <c r="M1056" i="12"/>
  <c r="N1056" i="12"/>
  <c r="O1056" i="12"/>
  <c r="P1056" i="12"/>
  <c r="Q1056" i="12"/>
  <c r="R1056" i="12"/>
  <c r="S1056" i="12"/>
  <c r="H1057" i="12"/>
  <c r="I1057" i="12"/>
  <c r="J1057" i="12"/>
  <c r="K1057" i="12"/>
  <c r="L1057" i="12"/>
  <c r="M1057" i="12"/>
  <c r="N1057" i="12"/>
  <c r="O1057" i="12"/>
  <c r="P1057" i="12"/>
  <c r="Q1057" i="12"/>
  <c r="R1057" i="12"/>
  <c r="S1057" i="12"/>
  <c r="H1058" i="12"/>
  <c r="I1058" i="12"/>
  <c r="J1058" i="12"/>
  <c r="K1058" i="12"/>
  <c r="L1058" i="12"/>
  <c r="M1058" i="12"/>
  <c r="N1058" i="12"/>
  <c r="O1058" i="12"/>
  <c r="P1058" i="12"/>
  <c r="Q1058" i="12"/>
  <c r="R1058" i="12"/>
  <c r="S1058" i="12"/>
  <c r="H1059" i="12"/>
  <c r="I1059" i="12"/>
  <c r="J1059" i="12"/>
  <c r="K1059" i="12"/>
  <c r="L1059" i="12"/>
  <c r="M1059" i="12"/>
  <c r="N1059" i="12"/>
  <c r="O1059" i="12"/>
  <c r="P1059" i="12"/>
  <c r="Q1059" i="12"/>
  <c r="R1059" i="12"/>
  <c r="S1059" i="12"/>
  <c r="H1060" i="12"/>
  <c r="I1060" i="12"/>
  <c r="J1060" i="12"/>
  <c r="K1060" i="12"/>
  <c r="L1060" i="12"/>
  <c r="M1060" i="12"/>
  <c r="N1060" i="12"/>
  <c r="O1060" i="12"/>
  <c r="P1060" i="12"/>
  <c r="Q1060" i="12"/>
  <c r="R1060" i="12"/>
  <c r="S1060" i="12"/>
  <c r="H1061" i="12"/>
  <c r="I1061" i="12"/>
  <c r="J1061" i="12"/>
  <c r="K1061" i="12"/>
  <c r="L1061" i="12"/>
  <c r="M1061" i="12"/>
  <c r="N1061" i="12"/>
  <c r="O1061" i="12"/>
  <c r="P1061" i="12"/>
  <c r="Q1061" i="12"/>
  <c r="R1061" i="12"/>
  <c r="S1061" i="12"/>
  <c r="H1062" i="12"/>
  <c r="I1062" i="12"/>
  <c r="J1062" i="12"/>
  <c r="K1062" i="12"/>
  <c r="L1062" i="12"/>
  <c r="M1062" i="12"/>
  <c r="N1062" i="12"/>
  <c r="O1062" i="12"/>
  <c r="P1062" i="12"/>
  <c r="Q1062" i="12"/>
  <c r="R1062" i="12"/>
  <c r="S1062" i="12"/>
  <c r="H1063" i="12"/>
  <c r="I1063" i="12"/>
  <c r="J1063" i="12"/>
  <c r="K1063" i="12"/>
  <c r="L1063" i="12"/>
  <c r="M1063" i="12"/>
  <c r="N1063" i="12"/>
  <c r="O1063" i="12"/>
  <c r="P1063" i="12"/>
  <c r="Q1063" i="12"/>
  <c r="R1063" i="12"/>
  <c r="S1063" i="12"/>
  <c r="H1064" i="12"/>
  <c r="I1064" i="12"/>
  <c r="J1064" i="12"/>
  <c r="K1064" i="12"/>
  <c r="L1064" i="12"/>
  <c r="M1064" i="12"/>
  <c r="N1064" i="12"/>
  <c r="O1064" i="12"/>
  <c r="P1064" i="12"/>
  <c r="Q1064" i="12"/>
  <c r="R1064" i="12"/>
  <c r="S1064" i="12"/>
  <c r="H1065" i="12"/>
  <c r="I1065" i="12"/>
  <c r="J1065" i="12"/>
  <c r="K1065" i="12"/>
  <c r="L1065" i="12"/>
  <c r="M1065" i="12"/>
  <c r="N1065" i="12"/>
  <c r="O1065" i="12"/>
  <c r="P1065" i="12"/>
  <c r="Q1065" i="12"/>
  <c r="R1065" i="12"/>
  <c r="S1065" i="12"/>
  <c r="H1066" i="12"/>
  <c r="I1066" i="12"/>
  <c r="J1066" i="12"/>
  <c r="K1066" i="12"/>
  <c r="L1066" i="12"/>
  <c r="M1066" i="12"/>
  <c r="N1066" i="12"/>
  <c r="O1066" i="12"/>
  <c r="P1066" i="12"/>
  <c r="Q1066" i="12"/>
  <c r="R1066" i="12"/>
  <c r="S1066" i="12"/>
  <c r="H1067" i="12"/>
  <c r="I1067" i="12"/>
  <c r="J1067" i="12"/>
  <c r="K1067" i="12"/>
  <c r="L1067" i="12"/>
  <c r="M1067" i="12"/>
  <c r="N1067" i="12"/>
  <c r="O1067" i="12"/>
  <c r="P1067" i="12"/>
  <c r="Q1067" i="12"/>
  <c r="R1067" i="12"/>
  <c r="S1067" i="12"/>
  <c r="H1068" i="12"/>
  <c r="I1068" i="12"/>
  <c r="J1068" i="12"/>
  <c r="K1068" i="12"/>
  <c r="L1068" i="12"/>
  <c r="M1068" i="12"/>
  <c r="N1068" i="12"/>
  <c r="O1068" i="12"/>
  <c r="P1068" i="12"/>
  <c r="Q1068" i="12"/>
  <c r="R1068" i="12"/>
  <c r="S1068" i="12"/>
  <c r="H1069" i="12"/>
  <c r="I1069" i="12"/>
  <c r="J1069" i="12"/>
  <c r="K1069" i="12"/>
  <c r="L1069" i="12"/>
  <c r="M1069" i="12"/>
  <c r="N1069" i="12"/>
  <c r="O1069" i="12"/>
  <c r="P1069" i="12"/>
  <c r="Q1069" i="12"/>
  <c r="R1069" i="12"/>
  <c r="S1069" i="12"/>
  <c r="H1070" i="12"/>
  <c r="I1070" i="12"/>
  <c r="J1070" i="12"/>
  <c r="K1070" i="12"/>
  <c r="L1070" i="12"/>
  <c r="M1070" i="12"/>
  <c r="N1070" i="12"/>
  <c r="O1070" i="12"/>
  <c r="P1070" i="12"/>
  <c r="Q1070" i="12"/>
  <c r="R1070" i="12"/>
  <c r="S1070" i="12"/>
  <c r="H1071" i="12"/>
  <c r="I1071" i="12"/>
  <c r="J1071" i="12"/>
  <c r="K1071" i="12"/>
  <c r="L1071" i="12"/>
  <c r="M1071" i="12"/>
  <c r="N1071" i="12"/>
  <c r="O1071" i="12"/>
  <c r="P1071" i="12"/>
  <c r="Q1071" i="12"/>
  <c r="R1071" i="12"/>
  <c r="S1071" i="12"/>
  <c r="H1072" i="12"/>
  <c r="I1072" i="12"/>
  <c r="J1072" i="12"/>
  <c r="K1072" i="12"/>
  <c r="L1072" i="12"/>
  <c r="M1072" i="12"/>
  <c r="N1072" i="12"/>
  <c r="O1072" i="12"/>
  <c r="P1072" i="12"/>
  <c r="Q1072" i="12"/>
  <c r="R1072" i="12"/>
  <c r="S1072" i="12"/>
  <c r="H1073" i="12"/>
  <c r="I1073" i="12"/>
  <c r="J1073" i="12"/>
  <c r="K1073" i="12"/>
  <c r="L1073" i="12"/>
  <c r="M1073" i="12"/>
  <c r="N1073" i="12"/>
  <c r="O1073" i="12"/>
  <c r="P1073" i="12"/>
  <c r="Q1073" i="12"/>
  <c r="R1073" i="12"/>
  <c r="S1073" i="12"/>
  <c r="H1074" i="12"/>
  <c r="I1074" i="12"/>
  <c r="J1074" i="12"/>
  <c r="K1074" i="12"/>
  <c r="L1074" i="12"/>
  <c r="M1074" i="12"/>
  <c r="N1074" i="12"/>
  <c r="O1074" i="12"/>
  <c r="P1074" i="12"/>
  <c r="Q1074" i="12"/>
  <c r="R1074" i="12"/>
  <c r="S1074" i="12"/>
  <c r="H1075" i="12"/>
  <c r="I1075" i="12"/>
  <c r="J1075" i="12"/>
  <c r="K1075" i="12"/>
  <c r="L1075" i="12"/>
  <c r="M1075" i="12"/>
  <c r="N1075" i="12"/>
  <c r="O1075" i="12"/>
  <c r="P1075" i="12"/>
  <c r="Q1075" i="12"/>
  <c r="R1075" i="12"/>
  <c r="S1075" i="12"/>
  <c r="H1076" i="12"/>
  <c r="I1076" i="12"/>
  <c r="J1076" i="12"/>
  <c r="K1076" i="12"/>
  <c r="L1076" i="12"/>
  <c r="M1076" i="12"/>
  <c r="N1076" i="12"/>
  <c r="O1076" i="12"/>
  <c r="P1076" i="12"/>
  <c r="Q1076" i="12"/>
  <c r="R1076" i="12"/>
  <c r="S1076" i="12"/>
  <c r="H1077" i="12"/>
  <c r="I1077" i="12"/>
  <c r="J1077" i="12"/>
  <c r="K1077" i="12"/>
  <c r="L1077" i="12"/>
  <c r="M1077" i="12"/>
  <c r="N1077" i="12"/>
  <c r="O1077" i="12"/>
  <c r="P1077" i="12"/>
  <c r="Q1077" i="12"/>
  <c r="R1077" i="12"/>
  <c r="S1077" i="12"/>
  <c r="H1078" i="12"/>
  <c r="I1078" i="12"/>
  <c r="J1078" i="12"/>
  <c r="K1078" i="12"/>
  <c r="L1078" i="12"/>
  <c r="M1078" i="12"/>
  <c r="N1078" i="12"/>
  <c r="O1078" i="12"/>
  <c r="P1078" i="12"/>
  <c r="Q1078" i="12"/>
  <c r="R1078" i="12"/>
  <c r="S1078" i="12"/>
  <c r="H1079" i="12"/>
  <c r="I1079" i="12"/>
  <c r="J1079" i="12"/>
  <c r="K1079" i="12"/>
  <c r="L1079" i="12"/>
  <c r="M1079" i="12"/>
  <c r="N1079" i="12"/>
  <c r="O1079" i="12"/>
  <c r="P1079" i="12"/>
  <c r="Q1079" i="12"/>
  <c r="R1079" i="12"/>
  <c r="S1079" i="12"/>
  <c r="H1080" i="12"/>
  <c r="I1080" i="12"/>
  <c r="J1080" i="12"/>
  <c r="K1080" i="12"/>
  <c r="L1080" i="12"/>
  <c r="M1080" i="12"/>
  <c r="N1080" i="12"/>
  <c r="O1080" i="12"/>
  <c r="P1080" i="12"/>
  <c r="Q1080" i="12"/>
  <c r="R1080" i="12"/>
  <c r="S1080" i="12"/>
  <c r="H1081" i="12"/>
  <c r="I1081" i="12"/>
  <c r="J1081" i="12"/>
  <c r="K1081" i="12"/>
  <c r="L1081" i="12"/>
  <c r="M1081" i="12"/>
  <c r="N1081" i="12"/>
  <c r="O1081" i="12"/>
  <c r="P1081" i="12"/>
  <c r="Q1081" i="12"/>
  <c r="R1081" i="12"/>
  <c r="S1081" i="12"/>
  <c r="H1082" i="12"/>
  <c r="I1082" i="12"/>
  <c r="J1082" i="12"/>
  <c r="K1082" i="12"/>
  <c r="L1082" i="12"/>
  <c r="M1082" i="12"/>
  <c r="N1082" i="12"/>
  <c r="O1082" i="12"/>
  <c r="P1082" i="12"/>
  <c r="Q1082" i="12"/>
  <c r="R1082" i="12"/>
  <c r="S1082" i="12"/>
  <c r="H1083" i="12"/>
  <c r="I1083" i="12"/>
  <c r="J1083" i="12"/>
  <c r="K1083" i="12"/>
  <c r="L1083" i="12"/>
  <c r="M1083" i="12"/>
  <c r="N1083" i="12"/>
  <c r="O1083" i="12"/>
  <c r="P1083" i="12"/>
  <c r="Q1083" i="12"/>
  <c r="R1083" i="12"/>
  <c r="S1083" i="12"/>
  <c r="H1084" i="12"/>
  <c r="I1084" i="12"/>
  <c r="J1084" i="12"/>
  <c r="K1084" i="12"/>
  <c r="L1084" i="12"/>
  <c r="M1084" i="12"/>
  <c r="N1084" i="12"/>
  <c r="O1084" i="12"/>
  <c r="P1084" i="12"/>
  <c r="Q1084" i="12"/>
  <c r="R1084" i="12"/>
  <c r="S1084" i="12"/>
  <c r="H1085" i="12"/>
  <c r="I1085" i="12"/>
  <c r="J1085" i="12"/>
  <c r="K1085" i="12"/>
  <c r="L1085" i="12"/>
  <c r="M1085" i="12"/>
  <c r="N1085" i="12"/>
  <c r="O1085" i="12"/>
  <c r="P1085" i="12"/>
  <c r="Q1085" i="12"/>
  <c r="R1085" i="12"/>
  <c r="S1085" i="12"/>
  <c r="H1086" i="12"/>
  <c r="I1086" i="12"/>
  <c r="J1086" i="12"/>
  <c r="K1086" i="12"/>
  <c r="L1086" i="12"/>
  <c r="M1086" i="12"/>
  <c r="N1086" i="12"/>
  <c r="O1086" i="12"/>
  <c r="P1086" i="12"/>
  <c r="Q1086" i="12"/>
  <c r="R1086" i="12"/>
  <c r="S1086" i="12"/>
  <c r="H1087" i="12"/>
  <c r="I1087" i="12"/>
  <c r="J1087" i="12"/>
  <c r="K1087" i="12"/>
  <c r="L1087" i="12"/>
  <c r="M1087" i="12"/>
  <c r="N1087" i="12"/>
  <c r="O1087" i="12"/>
  <c r="P1087" i="12"/>
  <c r="Q1087" i="12"/>
  <c r="R1087" i="12"/>
  <c r="S1087" i="12"/>
  <c r="H1088" i="12"/>
  <c r="I1088" i="12"/>
  <c r="J1088" i="12"/>
  <c r="K1088" i="12"/>
  <c r="L1088" i="12"/>
  <c r="M1088" i="12"/>
  <c r="N1088" i="12"/>
  <c r="O1088" i="12"/>
  <c r="P1088" i="12"/>
  <c r="Q1088" i="12"/>
  <c r="R1088" i="12"/>
  <c r="S1088" i="12"/>
  <c r="H1089" i="12"/>
  <c r="I1089" i="12"/>
  <c r="J1089" i="12"/>
  <c r="K1089" i="12"/>
  <c r="L1089" i="12"/>
  <c r="M1089" i="12"/>
  <c r="N1089" i="12"/>
  <c r="O1089" i="12"/>
  <c r="P1089" i="12"/>
  <c r="Q1089" i="12"/>
  <c r="R1089" i="12"/>
  <c r="S1089" i="12"/>
  <c r="H1090" i="12"/>
  <c r="I1090" i="12"/>
  <c r="J1090" i="12"/>
  <c r="K1090" i="12"/>
  <c r="L1090" i="12"/>
  <c r="M1090" i="12"/>
  <c r="N1090" i="12"/>
  <c r="O1090" i="12"/>
  <c r="P1090" i="12"/>
  <c r="Q1090" i="12"/>
  <c r="R1090" i="12"/>
  <c r="S1090" i="12"/>
  <c r="H1091" i="12"/>
  <c r="I1091" i="12"/>
  <c r="J1091" i="12"/>
  <c r="K1091" i="12"/>
  <c r="L1091" i="12"/>
  <c r="M1091" i="12"/>
  <c r="N1091" i="12"/>
  <c r="O1091" i="12"/>
  <c r="P1091" i="12"/>
  <c r="Q1091" i="12"/>
  <c r="R1091" i="12"/>
  <c r="S1091" i="12"/>
  <c r="H1092" i="12"/>
  <c r="I1092" i="12"/>
  <c r="J1092" i="12"/>
  <c r="K1092" i="12"/>
  <c r="L1092" i="12"/>
  <c r="M1092" i="12"/>
  <c r="N1092" i="12"/>
  <c r="O1092" i="12"/>
  <c r="P1092" i="12"/>
  <c r="Q1092" i="12"/>
  <c r="R1092" i="12"/>
  <c r="S1092" i="12"/>
  <c r="H1093" i="12"/>
  <c r="I1093" i="12"/>
  <c r="J1093" i="12"/>
  <c r="K1093" i="12"/>
  <c r="L1093" i="12"/>
  <c r="M1093" i="12"/>
  <c r="N1093" i="12"/>
  <c r="O1093" i="12"/>
  <c r="P1093" i="12"/>
  <c r="Q1093" i="12"/>
  <c r="R1093" i="12"/>
  <c r="S1093" i="12"/>
  <c r="H1094" i="12"/>
  <c r="I1094" i="12"/>
  <c r="J1094" i="12"/>
  <c r="K1094" i="12"/>
  <c r="L1094" i="12"/>
  <c r="M1094" i="12"/>
  <c r="N1094" i="12"/>
  <c r="O1094" i="12"/>
  <c r="P1094" i="12"/>
  <c r="Q1094" i="12"/>
  <c r="R1094" i="12"/>
  <c r="S1094" i="12"/>
  <c r="H1095" i="12"/>
  <c r="I1095" i="12"/>
  <c r="J1095" i="12"/>
  <c r="K1095" i="12"/>
  <c r="L1095" i="12"/>
  <c r="M1095" i="12"/>
  <c r="N1095" i="12"/>
  <c r="O1095" i="12"/>
  <c r="P1095" i="12"/>
  <c r="Q1095" i="12"/>
  <c r="R1095" i="12"/>
  <c r="S1095" i="12"/>
  <c r="H1096" i="12"/>
  <c r="I1096" i="12"/>
  <c r="J1096" i="12"/>
  <c r="K1096" i="12"/>
  <c r="L1096" i="12"/>
  <c r="M1096" i="12"/>
  <c r="N1096" i="12"/>
  <c r="O1096" i="12"/>
  <c r="P1096" i="12"/>
  <c r="Q1096" i="12"/>
  <c r="R1096" i="12"/>
  <c r="S1096" i="12"/>
  <c r="H1097" i="12"/>
  <c r="I1097" i="12"/>
  <c r="J1097" i="12"/>
  <c r="K1097" i="12"/>
  <c r="L1097" i="12"/>
  <c r="M1097" i="12"/>
  <c r="N1097" i="12"/>
  <c r="O1097" i="12"/>
  <c r="P1097" i="12"/>
  <c r="Q1097" i="12"/>
  <c r="R1097" i="12"/>
  <c r="S1097" i="12"/>
  <c r="H1098" i="12"/>
  <c r="I1098" i="12"/>
  <c r="J1098" i="12"/>
  <c r="K1098" i="12"/>
  <c r="L1098" i="12"/>
  <c r="M1098" i="12"/>
  <c r="N1098" i="12"/>
  <c r="O1098" i="12"/>
  <c r="P1098" i="12"/>
  <c r="Q1098" i="12"/>
  <c r="R1098" i="12"/>
  <c r="S1098" i="12"/>
  <c r="H1099" i="12"/>
  <c r="I1099" i="12"/>
  <c r="J1099" i="12"/>
  <c r="K1099" i="12"/>
  <c r="L1099" i="12"/>
  <c r="M1099" i="12"/>
  <c r="N1099" i="12"/>
  <c r="O1099" i="12"/>
  <c r="P1099" i="12"/>
  <c r="Q1099" i="12"/>
  <c r="R1099" i="12"/>
  <c r="S1099" i="12"/>
  <c r="H1100" i="12"/>
  <c r="I1100" i="12"/>
  <c r="J1100" i="12"/>
  <c r="K1100" i="12"/>
  <c r="L1100" i="12"/>
  <c r="M1100" i="12"/>
  <c r="N1100" i="12"/>
  <c r="O1100" i="12"/>
  <c r="P1100" i="12"/>
  <c r="Q1100" i="12"/>
  <c r="R1100" i="12"/>
  <c r="S1100" i="12"/>
  <c r="H1101" i="12"/>
  <c r="I1101" i="12"/>
  <c r="J1101" i="12"/>
  <c r="K1101" i="12"/>
  <c r="L1101" i="12"/>
  <c r="M1101" i="12"/>
  <c r="N1101" i="12"/>
  <c r="O1101" i="12"/>
  <c r="P1101" i="12"/>
  <c r="Q1101" i="12"/>
  <c r="R1101" i="12"/>
  <c r="S1101" i="12"/>
  <c r="H1102" i="12"/>
  <c r="I1102" i="12"/>
  <c r="J1102" i="12"/>
  <c r="K1102" i="12"/>
  <c r="L1102" i="12"/>
  <c r="M1102" i="12"/>
  <c r="N1102" i="12"/>
  <c r="O1102" i="12"/>
  <c r="P1102" i="12"/>
  <c r="Q1102" i="12"/>
  <c r="R1102" i="12"/>
  <c r="S1102" i="12"/>
  <c r="H1103" i="12"/>
  <c r="I1103" i="12"/>
  <c r="J1103" i="12"/>
  <c r="K1103" i="12"/>
  <c r="L1103" i="12"/>
  <c r="M1103" i="12"/>
  <c r="N1103" i="12"/>
  <c r="O1103" i="12"/>
  <c r="P1103" i="12"/>
  <c r="Q1103" i="12"/>
  <c r="R1103" i="12"/>
  <c r="S1103" i="12"/>
  <c r="H1104" i="12"/>
  <c r="I1104" i="12"/>
  <c r="J1104" i="12"/>
  <c r="K1104" i="12"/>
  <c r="L1104" i="12"/>
  <c r="M1104" i="12"/>
  <c r="N1104" i="12"/>
  <c r="O1104" i="12"/>
  <c r="P1104" i="12"/>
  <c r="Q1104" i="12"/>
  <c r="R1104" i="12"/>
  <c r="S1104" i="12"/>
  <c r="H1105" i="12"/>
  <c r="I1105" i="12"/>
  <c r="J1105" i="12"/>
  <c r="K1105" i="12"/>
  <c r="L1105" i="12"/>
  <c r="M1105" i="12"/>
  <c r="N1105" i="12"/>
  <c r="O1105" i="12"/>
  <c r="P1105" i="12"/>
  <c r="Q1105" i="12"/>
  <c r="R1105" i="12"/>
  <c r="S1105" i="12"/>
  <c r="H1106" i="12"/>
  <c r="I1106" i="12"/>
  <c r="J1106" i="12"/>
  <c r="K1106" i="12"/>
  <c r="L1106" i="12"/>
  <c r="M1106" i="12"/>
  <c r="N1106" i="12"/>
  <c r="O1106" i="12"/>
  <c r="P1106" i="12"/>
  <c r="Q1106" i="12"/>
  <c r="R1106" i="12"/>
  <c r="S1106" i="12"/>
  <c r="H1107" i="12"/>
  <c r="I1107" i="12"/>
  <c r="J1107" i="12"/>
  <c r="K1107" i="12"/>
  <c r="L1107" i="12"/>
  <c r="M1107" i="12"/>
  <c r="N1107" i="12"/>
  <c r="O1107" i="12"/>
  <c r="P1107" i="12"/>
  <c r="Q1107" i="12"/>
  <c r="R1107" i="12"/>
  <c r="S1107" i="12"/>
  <c r="H1108" i="12"/>
  <c r="I1108" i="12"/>
  <c r="J1108" i="12"/>
  <c r="K1108" i="12"/>
  <c r="L1108" i="12"/>
  <c r="M1108" i="12"/>
  <c r="N1108" i="12"/>
  <c r="O1108" i="12"/>
  <c r="P1108" i="12"/>
  <c r="Q1108" i="12"/>
  <c r="R1108" i="12"/>
  <c r="S1108" i="12"/>
  <c r="H1109" i="12"/>
  <c r="I1109" i="12"/>
  <c r="J1109" i="12"/>
  <c r="K1109" i="12"/>
  <c r="L1109" i="12"/>
  <c r="M1109" i="12"/>
  <c r="N1109" i="12"/>
  <c r="O1109" i="12"/>
  <c r="P1109" i="12"/>
  <c r="Q1109" i="12"/>
  <c r="R1109" i="12"/>
  <c r="S1109" i="12"/>
  <c r="H1110" i="12"/>
  <c r="I1110" i="12"/>
  <c r="J1110" i="12"/>
  <c r="K1110" i="12"/>
  <c r="L1110" i="12"/>
  <c r="M1110" i="12"/>
  <c r="N1110" i="12"/>
  <c r="O1110" i="12"/>
  <c r="P1110" i="12"/>
  <c r="Q1110" i="12"/>
  <c r="R1110" i="12"/>
  <c r="S1110" i="12"/>
  <c r="H1111" i="12"/>
  <c r="I1111" i="12"/>
  <c r="J1111" i="12"/>
  <c r="K1111" i="12"/>
  <c r="L1111" i="12"/>
  <c r="M1111" i="12"/>
  <c r="N1111" i="12"/>
  <c r="O1111" i="12"/>
  <c r="P1111" i="12"/>
  <c r="Q1111" i="12"/>
  <c r="R1111" i="12"/>
  <c r="S1111" i="12"/>
  <c r="H1112" i="12"/>
  <c r="I1112" i="12"/>
  <c r="J1112" i="12"/>
  <c r="K1112" i="12"/>
  <c r="L1112" i="12"/>
  <c r="M1112" i="12"/>
  <c r="N1112" i="12"/>
  <c r="O1112" i="12"/>
  <c r="P1112" i="12"/>
  <c r="Q1112" i="12"/>
  <c r="R1112" i="12"/>
  <c r="S1112" i="12"/>
  <c r="H1113" i="12"/>
  <c r="I1113" i="12"/>
  <c r="J1113" i="12"/>
  <c r="K1113" i="12"/>
  <c r="L1113" i="12"/>
  <c r="M1113" i="12"/>
  <c r="N1113" i="12"/>
  <c r="O1113" i="12"/>
  <c r="P1113" i="12"/>
  <c r="Q1113" i="12"/>
  <c r="R1113" i="12"/>
  <c r="S1113" i="12"/>
  <c r="H1114" i="12"/>
  <c r="I1114" i="12"/>
  <c r="J1114" i="12"/>
  <c r="K1114" i="12"/>
  <c r="L1114" i="12"/>
  <c r="M1114" i="12"/>
  <c r="N1114" i="12"/>
  <c r="O1114" i="12"/>
  <c r="P1114" i="12"/>
  <c r="Q1114" i="12"/>
  <c r="R1114" i="12"/>
  <c r="S1114" i="12"/>
  <c r="H1115" i="12"/>
  <c r="I1115" i="12"/>
  <c r="J1115" i="12"/>
  <c r="K1115" i="12"/>
  <c r="L1115" i="12"/>
  <c r="M1115" i="12"/>
  <c r="N1115" i="12"/>
  <c r="O1115" i="12"/>
  <c r="P1115" i="12"/>
  <c r="Q1115" i="12"/>
  <c r="R1115" i="12"/>
  <c r="S1115" i="12"/>
  <c r="H1116" i="12"/>
  <c r="I1116" i="12"/>
  <c r="J1116" i="12"/>
  <c r="K1116" i="12"/>
  <c r="L1116" i="12"/>
  <c r="M1116" i="12"/>
  <c r="N1116" i="12"/>
  <c r="O1116" i="12"/>
  <c r="P1116" i="12"/>
  <c r="Q1116" i="12"/>
  <c r="R1116" i="12"/>
  <c r="S1116" i="12"/>
  <c r="H1117" i="12"/>
  <c r="I1117" i="12"/>
  <c r="J1117" i="12"/>
  <c r="K1117" i="12"/>
  <c r="L1117" i="12"/>
  <c r="M1117" i="12"/>
  <c r="N1117" i="12"/>
  <c r="O1117" i="12"/>
  <c r="P1117" i="12"/>
  <c r="Q1117" i="12"/>
  <c r="R1117" i="12"/>
  <c r="S1117" i="12"/>
  <c r="H1118" i="12"/>
  <c r="I1118" i="12"/>
  <c r="J1118" i="12"/>
  <c r="K1118" i="12"/>
  <c r="L1118" i="12"/>
  <c r="M1118" i="12"/>
  <c r="N1118" i="12"/>
  <c r="O1118" i="12"/>
  <c r="P1118" i="12"/>
  <c r="Q1118" i="12"/>
  <c r="R1118" i="12"/>
  <c r="S1118" i="12"/>
  <c r="H1119" i="12"/>
  <c r="I1119" i="12"/>
  <c r="J1119" i="12"/>
  <c r="K1119" i="12"/>
  <c r="L1119" i="12"/>
  <c r="M1119" i="12"/>
  <c r="N1119" i="12"/>
  <c r="O1119" i="12"/>
  <c r="P1119" i="12"/>
  <c r="Q1119" i="12"/>
  <c r="R1119" i="12"/>
  <c r="S1119" i="12"/>
  <c r="H1120" i="12"/>
  <c r="I1120" i="12"/>
  <c r="J1120" i="12"/>
  <c r="K1120" i="12"/>
  <c r="L1120" i="12"/>
  <c r="M1120" i="12"/>
  <c r="N1120" i="12"/>
  <c r="O1120" i="12"/>
  <c r="P1120" i="12"/>
  <c r="Q1120" i="12"/>
  <c r="R1120" i="12"/>
  <c r="S1120" i="12"/>
  <c r="H1121" i="12"/>
  <c r="I1121" i="12"/>
  <c r="J1121" i="12"/>
  <c r="K1121" i="12"/>
  <c r="L1121" i="12"/>
  <c r="M1121" i="12"/>
  <c r="N1121" i="12"/>
  <c r="O1121" i="12"/>
  <c r="P1121" i="12"/>
  <c r="Q1121" i="12"/>
  <c r="R1121" i="12"/>
  <c r="S1121" i="12"/>
  <c r="H1122" i="12"/>
  <c r="I1122" i="12"/>
  <c r="J1122" i="12"/>
  <c r="K1122" i="12"/>
  <c r="L1122" i="12"/>
  <c r="M1122" i="12"/>
  <c r="N1122" i="12"/>
  <c r="O1122" i="12"/>
  <c r="P1122" i="12"/>
  <c r="Q1122" i="12"/>
  <c r="R1122" i="12"/>
  <c r="S1122" i="12"/>
  <c r="H1123" i="12"/>
  <c r="I1123" i="12"/>
  <c r="J1123" i="12"/>
  <c r="K1123" i="12"/>
  <c r="L1123" i="12"/>
  <c r="M1123" i="12"/>
  <c r="N1123" i="12"/>
  <c r="O1123" i="12"/>
  <c r="P1123" i="12"/>
  <c r="Q1123" i="12"/>
  <c r="R1123" i="12"/>
  <c r="S1123" i="12"/>
  <c r="H1124" i="12"/>
  <c r="I1124" i="12"/>
  <c r="J1124" i="12"/>
  <c r="K1124" i="12"/>
  <c r="L1124" i="12"/>
  <c r="M1124" i="12"/>
  <c r="N1124" i="12"/>
  <c r="O1124" i="12"/>
  <c r="P1124" i="12"/>
  <c r="Q1124" i="12"/>
  <c r="R1124" i="12"/>
  <c r="S1124" i="12"/>
  <c r="H1125" i="12"/>
  <c r="I1125" i="12"/>
  <c r="J1125" i="12"/>
  <c r="K1125" i="12"/>
  <c r="L1125" i="12"/>
  <c r="M1125" i="12"/>
  <c r="N1125" i="12"/>
  <c r="O1125" i="12"/>
  <c r="P1125" i="12"/>
  <c r="Q1125" i="12"/>
  <c r="R1125" i="12"/>
  <c r="S1125" i="12"/>
  <c r="H1126" i="12"/>
  <c r="I1126" i="12"/>
  <c r="J1126" i="12"/>
  <c r="K1126" i="12"/>
  <c r="L1126" i="12"/>
  <c r="M1126" i="12"/>
  <c r="N1126" i="12"/>
  <c r="O1126" i="12"/>
  <c r="P1126" i="12"/>
  <c r="Q1126" i="12"/>
  <c r="R1126" i="12"/>
  <c r="S1126" i="12"/>
  <c r="H1127" i="12"/>
  <c r="I1127" i="12"/>
  <c r="J1127" i="12"/>
  <c r="K1127" i="12"/>
  <c r="L1127" i="12"/>
  <c r="M1127" i="12"/>
  <c r="N1127" i="12"/>
  <c r="O1127" i="12"/>
  <c r="P1127" i="12"/>
  <c r="Q1127" i="12"/>
  <c r="R1127" i="12"/>
  <c r="S1127" i="12"/>
  <c r="H1128" i="12"/>
  <c r="I1128" i="12"/>
  <c r="J1128" i="12"/>
  <c r="K1128" i="12"/>
  <c r="L1128" i="12"/>
  <c r="M1128" i="12"/>
  <c r="N1128" i="12"/>
  <c r="O1128" i="12"/>
  <c r="P1128" i="12"/>
  <c r="Q1128" i="12"/>
  <c r="R1128" i="12"/>
  <c r="S1128" i="12"/>
  <c r="H1129" i="12"/>
  <c r="I1129" i="12"/>
  <c r="J1129" i="12"/>
  <c r="K1129" i="12"/>
  <c r="L1129" i="12"/>
  <c r="M1129" i="12"/>
  <c r="N1129" i="12"/>
  <c r="O1129" i="12"/>
  <c r="P1129" i="12"/>
  <c r="Q1129" i="12"/>
  <c r="R1129" i="12"/>
  <c r="S1129" i="12"/>
  <c r="H1130" i="12"/>
  <c r="I1130" i="12"/>
  <c r="J1130" i="12"/>
  <c r="K1130" i="12"/>
  <c r="L1130" i="12"/>
  <c r="M1130" i="12"/>
  <c r="N1130" i="12"/>
  <c r="O1130" i="12"/>
  <c r="P1130" i="12"/>
  <c r="Q1130" i="12"/>
  <c r="R1130" i="12"/>
  <c r="S1130" i="12"/>
  <c r="H1131" i="12"/>
  <c r="I1131" i="12"/>
  <c r="J1131" i="12"/>
  <c r="K1131" i="12"/>
  <c r="L1131" i="12"/>
  <c r="M1131" i="12"/>
  <c r="N1131" i="12"/>
  <c r="O1131" i="12"/>
  <c r="P1131" i="12"/>
  <c r="Q1131" i="12"/>
  <c r="R1131" i="12"/>
  <c r="S1131" i="12"/>
  <c r="H1132" i="12"/>
  <c r="I1132" i="12"/>
  <c r="J1132" i="12"/>
  <c r="K1132" i="12"/>
  <c r="L1132" i="12"/>
  <c r="M1132" i="12"/>
  <c r="N1132" i="12"/>
  <c r="O1132" i="12"/>
  <c r="P1132" i="12"/>
  <c r="Q1132" i="12"/>
  <c r="R1132" i="12"/>
  <c r="S1132" i="12"/>
  <c r="H1133" i="12"/>
  <c r="I1133" i="12"/>
  <c r="J1133" i="12"/>
  <c r="K1133" i="12"/>
  <c r="L1133" i="12"/>
  <c r="M1133" i="12"/>
  <c r="N1133" i="12"/>
  <c r="O1133" i="12"/>
  <c r="P1133" i="12"/>
  <c r="Q1133" i="12"/>
  <c r="R1133" i="12"/>
  <c r="S1133" i="12"/>
  <c r="H1134" i="12"/>
  <c r="I1134" i="12"/>
  <c r="J1134" i="12"/>
  <c r="K1134" i="12"/>
  <c r="L1134" i="12"/>
  <c r="M1134" i="12"/>
  <c r="N1134" i="12"/>
  <c r="O1134" i="12"/>
  <c r="P1134" i="12"/>
  <c r="Q1134" i="12"/>
  <c r="R1134" i="12"/>
  <c r="S1134" i="12"/>
  <c r="H1135" i="12"/>
  <c r="I1135" i="12"/>
  <c r="J1135" i="12"/>
  <c r="K1135" i="12"/>
  <c r="L1135" i="12"/>
  <c r="M1135" i="12"/>
  <c r="N1135" i="12"/>
  <c r="O1135" i="12"/>
  <c r="P1135" i="12"/>
  <c r="Q1135" i="12"/>
  <c r="R1135" i="12"/>
  <c r="S1135" i="12"/>
  <c r="H1136" i="12"/>
  <c r="I1136" i="12"/>
  <c r="J1136" i="12"/>
  <c r="K1136" i="12"/>
  <c r="L1136" i="12"/>
  <c r="M1136" i="12"/>
  <c r="N1136" i="12"/>
  <c r="O1136" i="12"/>
  <c r="P1136" i="12"/>
  <c r="Q1136" i="12"/>
  <c r="R1136" i="12"/>
  <c r="S1136" i="12"/>
  <c r="H1137" i="12"/>
  <c r="I1137" i="12"/>
  <c r="J1137" i="12"/>
  <c r="K1137" i="12"/>
  <c r="L1137" i="12"/>
  <c r="M1137" i="12"/>
  <c r="N1137" i="12"/>
  <c r="O1137" i="12"/>
  <c r="P1137" i="12"/>
  <c r="Q1137" i="12"/>
  <c r="R1137" i="12"/>
  <c r="S1137" i="12"/>
  <c r="H1138" i="12"/>
  <c r="I1138" i="12"/>
  <c r="J1138" i="12"/>
  <c r="K1138" i="12"/>
  <c r="L1138" i="12"/>
  <c r="M1138" i="12"/>
  <c r="N1138" i="12"/>
  <c r="O1138" i="12"/>
  <c r="P1138" i="12"/>
  <c r="Q1138" i="12"/>
  <c r="R1138" i="12"/>
  <c r="S1138" i="12"/>
  <c r="H1139" i="12"/>
  <c r="I1139" i="12"/>
  <c r="J1139" i="12"/>
  <c r="K1139" i="12"/>
  <c r="L1139" i="12"/>
  <c r="M1139" i="12"/>
  <c r="N1139" i="12"/>
  <c r="O1139" i="12"/>
  <c r="P1139" i="12"/>
  <c r="Q1139" i="12"/>
  <c r="R1139" i="12"/>
  <c r="S1139" i="12"/>
  <c r="H1140" i="12"/>
  <c r="I1140" i="12"/>
  <c r="J1140" i="12"/>
  <c r="K1140" i="12"/>
  <c r="L1140" i="12"/>
  <c r="M1140" i="12"/>
  <c r="N1140" i="12"/>
  <c r="O1140" i="12"/>
  <c r="P1140" i="12"/>
  <c r="Q1140" i="12"/>
  <c r="R1140" i="12"/>
  <c r="S1140" i="12"/>
  <c r="H1141" i="12"/>
  <c r="I1141" i="12"/>
  <c r="J1141" i="12"/>
  <c r="K1141" i="12"/>
  <c r="L1141" i="12"/>
  <c r="M1141" i="12"/>
  <c r="N1141" i="12"/>
  <c r="O1141" i="12"/>
  <c r="P1141" i="12"/>
  <c r="Q1141" i="12"/>
  <c r="R1141" i="12"/>
  <c r="S1141" i="12"/>
  <c r="H1142" i="12"/>
  <c r="I1142" i="12"/>
  <c r="J1142" i="12"/>
  <c r="K1142" i="12"/>
  <c r="L1142" i="12"/>
  <c r="M1142" i="12"/>
  <c r="N1142" i="12"/>
  <c r="O1142" i="12"/>
  <c r="P1142" i="12"/>
  <c r="Q1142" i="12"/>
  <c r="R1142" i="12"/>
  <c r="S1142" i="12"/>
  <c r="H1143" i="12"/>
  <c r="I1143" i="12"/>
  <c r="J1143" i="12"/>
  <c r="K1143" i="12"/>
  <c r="L1143" i="12"/>
  <c r="M1143" i="12"/>
  <c r="N1143" i="12"/>
  <c r="O1143" i="12"/>
  <c r="P1143" i="12"/>
  <c r="Q1143" i="12"/>
  <c r="R1143" i="12"/>
  <c r="S1143" i="12"/>
  <c r="H1144" i="12"/>
  <c r="I1144" i="12"/>
  <c r="J1144" i="12"/>
  <c r="K1144" i="12"/>
  <c r="L1144" i="12"/>
  <c r="M1144" i="12"/>
  <c r="N1144" i="12"/>
  <c r="O1144" i="12"/>
  <c r="P1144" i="12"/>
  <c r="Q1144" i="12"/>
  <c r="R1144" i="12"/>
  <c r="S1144" i="12"/>
  <c r="H1145" i="12"/>
  <c r="I1145" i="12"/>
  <c r="J1145" i="12"/>
  <c r="K1145" i="12"/>
  <c r="L1145" i="12"/>
  <c r="M1145" i="12"/>
  <c r="N1145" i="12"/>
  <c r="O1145" i="12"/>
  <c r="P1145" i="12"/>
  <c r="Q1145" i="12"/>
  <c r="R1145" i="12"/>
  <c r="S1145" i="12"/>
  <c r="H1146" i="12"/>
  <c r="I1146" i="12"/>
  <c r="J1146" i="12"/>
  <c r="K1146" i="12"/>
  <c r="L1146" i="12"/>
  <c r="M1146" i="12"/>
  <c r="N1146" i="12"/>
  <c r="O1146" i="12"/>
  <c r="P1146" i="12"/>
  <c r="Q1146" i="12"/>
  <c r="R1146" i="12"/>
  <c r="S1146" i="12"/>
  <c r="H1147" i="12"/>
  <c r="I1147" i="12"/>
  <c r="J1147" i="12"/>
  <c r="K1147" i="12"/>
  <c r="L1147" i="12"/>
  <c r="M1147" i="12"/>
  <c r="N1147" i="12"/>
  <c r="O1147" i="12"/>
  <c r="P1147" i="12"/>
  <c r="Q1147" i="12"/>
  <c r="R1147" i="12"/>
  <c r="S1147" i="12"/>
  <c r="H1148" i="12"/>
  <c r="I1148" i="12"/>
  <c r="J1148" i="12"/>
  <c r="K1148" i="12"/>
  <c r="L1148" i="12"/>
  <c r="M1148" i="12"/>
  <c r="N1148" i="12"/>
  <c r="O1148" i="12"/>
  <c r="P1148" i="12"/>
  <c r="Q1148" i="12"/>
  <c r="R1148" i="12"/>
  <c r="S1148" i="12"/>
  <c r="H1149" i="12"/>
  <c r="I1149" i="12"/>
  <c r="J1149" i="12"/>
  <c r="K1149" i="12"/>
  <c r="L1149" i="12"/>
  <c r="M1149" i="12"/>
  <c r="N1149" i="12"/>
  <c r="O1149" i="12"/>
  <c r="P1149" i="12"/>
  <c r="Q1149" i="12"/>
  <c r="R1149" i="12"/>
  <c r="S1149" i="12"/>
  <c r="H1150" i="12"/>
  <c r="I1150" i="12"/>
  <c r="J1150" i="12"/>
  <c r="K1150" i="12"/>
  <c r="L1150" i="12"/>
  <c r="M1150" i="12"/>
  <c r="N1150" i="12"/>
  <c r="O1150" i="12"/>
  <c r="P1150" i="12"/>
  <c r="Q1150" i="12"/>
  <c r="R1150" i="12"/>
  <c r="S1150" i="12"/>
  <c r="H1151" i="12"/>
  <c r="I1151" i="12"/>
  <c r="J1151" i="12"/>
  <c r="K1151" i="12"/>
  <c r="L1151" i="12"/>
  <c r="M1151" i="12"/>
  <c r="N1151" i="12"/>
  <c r="O1151" i="12"/>
  <c r="P1151" i="12"/>
  <c r="Q1151" i="12"/>
  <c r="R1151" i="12"/>
  <c r="S1151" i="12"/>
  <c r="H1152" i="12"/>
  <c r="I1152" i="12"/>
  <c r="J1152" i="12"/>
  <c r="K1152" i="12"/>
  <c r="L1152" i="12"/>
  <c r="M1152" i="12"/>
  <c r="N1152" i="12"/>
  <c r="O1152" i="12"/>
  <c r="P1152" i="12"/>
  <c r="Q1152" i="12"/>
  <c r="R1152" i="12"/>
  <c r="S1152" i="12"/>
  <c r="H1153" i="12"/>
  <c r="I1153" i="12"/>
  <c r="J1153" i="12"/>
  <c r="K1153" i="12"/>
  <c r="L1153" i="12"/>
  <c r="M1153" i="12"/>
  <c r="N1153" i="12"/>
  <c r="O1153" i="12"/>
  <c r="P1153" i="12"/>
  <c r="Q1153" i="12"/>
  <c r="R1153" i="12"/>
  <c r="S1153" i="12"/>
  <c r="H1154" i="12"/>
  <c r="I1154" i="12"/>
  <c r="J1154" i="12"/>
  <c r="K1154" i="12"/>
  <c r="L1154" i="12"/>
  <c r="M1154" i="12"/>
  <c r="N1154" i="12"/>
  <c r="O1154" i="12"/>
  <c r="P1154" i="12"/>
  <c r="Q1154" i="12"/>
  <c r="R1154" i="12"/>
  <c r="S1154" i="12"/>
  <c r="H1155" i="12"/>
  <c r="I1155" i="12"/>
  <c r="J1155" i="12"/>
  <c r="K1155" i="12"/>
  <c r="L1155" i="12"/>
  <c r="M1155" i="12"/>
  <c r="N1155" i="12"/>
  <c r="O1155" i="12"/>
  <c r="P1155" i="12"/>
  <c r="Q1155" i="12"/>
  <c r="R1155" i="12"/>
  <c r="S1155" i="12"/>
  <c r="H1156" i="12"/>
  <c r="I1156" i="12"/>
  <c r="J1156" i="12"/>
  <c r="K1156" i="12"/>
  <c r="L1156" i="12"/>
  <c r="M1156" i="12"/>
  <c r="N1156" i="12"/>
  <c r="O1156" i="12"/>
  <c r="P1156" i="12"/>
  <c r="Q1156" i="12"/>
  <c r="R1156" i="12"/>
  <c r="S1156" i="12"/>
  <c r="H1157" i="12"/>
  <c r="I1157" i="12"/>
  <c r="J1157" i="12"/>
  <c r="K1157" i="12"/>
  <c r="L1157" i="12"/>
  <c r="M1157" i="12"/>
  <c r="N1157" i="12"/>
  <c r="O1157" i="12"/>
  <c r="P1157" i="12"/>
  <c r="Q1157" i="12"/>
  <c r="R1157" i="12"/>
  <c r="S1157" i="12"/>
  <c r="H1158" i="12"/>
  <c r="I1158" i="12"/>
  <c r="J1158" i="12"/>
  <c r="K1158" i="12"/>
  <c r="L1158" i="12"/>
  <c r="M1158" i="12"/>
  <c r="N1158" i="12"/>
  <c r="O1158" i="12"/>
  <c r="P1158" i="12"/>
  <c r="Q1158" i="12"/>
  <c r="R1158" i="12"/>
  <c r="S1158" i="12"/>
  <c r="H1159" i="12"/>
  <c r="I1159" i="12"/>
  <c r="J1159" i="12"/>
  <c r="K1159" i="12"/>
  <c r="L1159" i="12"/>
  <c r="M1159" i="12"/>
  <c r="N1159" i="12"/>
  <c r="O1159" i="12"/>
  <c r="P1159" i="12"/>
  <c r="Q1159" i="12"/>
  <c r="R1159" i="12"/>
  <c r="S1159" i="12"/>
  <c r="H1160" i="12"/>
  <c r="I1160" i="12"/>
  <c r="J1160" i="12"/>
  <c r="K1160" i="12"/>
  <c r="L1160" i="12"/>
  <c r="M1160" i="12"/>
  <c r="N1160" i="12"/>
  <c r="O1160" i="12"/>
  <c r="P1160" i="12"/>
  <c r="Q1160" i="12"/>
  <c r="R1160" i="12"/>
  <c r="S1160" i="12"/>
  <c r="H1161" i="12"/>
  <c r="I1161" i="12"/>
  <c r="J1161" i="12"/>
  <c r="K1161" i="12"/>
  <c r="L1161" i="12"/>
  <c r="M1161" i="12"/>
  <c r="N1161" i="12"/>
  <c r="O1161" i="12"/>
  <c r="P1161" i="12"/>
  <c r="Q1161" i="12"/>
  <c r="R1161" i="12"/>
  <c r="S1161" i="12"/>
  <c r="H1162" i="12"/>
  <c r="I1162" i="12"/>
  <c r="J1162" i="12"/>
  <c r="K1162" i="12"/>
  <c r="L1162" i="12"/>
  <c r="M1162" i="12"/>
  <c r="N1162" i="12"/>
  <c r="O1162" i="12"/>
  <c r="P1162" i="12"/>
  <c r="Q1162" i="12"/>
  <c r="R1162" i="12"/>
  <c r="S1162" i="12"/>
  <c r="H1163" i="12"/>
  <c r="I1163" i="12"/>
  <c r="J1163" i="12"/>
  <c r="K1163" i="12"/>
  <c r="L1163" i="12"/>
  <c r="M1163" i="12"/>
  <c r="N1163" i="12"/>
  <c r="O1163" i="12"/>
  <c r="P1163" i="12"/>
  <c r="Q1163" i="12"/>
  <c r="R1163" i="12"/>
  <c r="S1163" i="12"/>
  <c r="H1164" i="12"/>
  <c r="I1164" i="12"/>
  <c r="J1164" i="12"/>
  <c r="K1164" i="12"/>
  <c r="L1164" i="12"/>
  <c r="M1164" i="12"/>
  <c r="N1164" i="12"/>
  <c r="O1164" i="12"/>
  <c r="P1164" i="12"/>
  <c r="Q1164" i="12"/>
  <c r="R1164" i="12"/>
  <c r="S1164" i="12"/>
  <c r="H1165" i="12"/>
  <c r="I1165" i="12"/>
  <c r="J1165" i="12"/>
  <c r="K1165" i="12"/>
  <c r="L1165" i="12"/>
  <c r="M1165" i="12"/>
  <c r="N1165" i="12"/>
  <c r="O1165" i="12"/>
  <c r="P1165" i="12"/>
  <c r="Q1165" i="12"/>
  <c r="R1165" i="12"/>
  <c r="S1165" i="12"/>
  <c r="H1166" i="12"/>
  <c r="I1166" i="12"/>
  <c r="J1166" i="12"/>
  <c r="K1166" i="12"/>
  <c r="L1166" i="12"/>
  <c r="M1166" i="12"/>
  <c r="N1166" i="12"/>
  <c r="O1166" i="12"/>
  <c r="P1166" i="12"/>
  <c r="Q1166" i="12"/>
  <c r="R1166" i="12"/>
  <c r="S1166" i="12"/>
  <c r="H1167" i="12"/>
  <c r="I1167" i="12"/>
  <c r="J1167" i="12"/>
  <c r="K1167" i="12"/>
  <c r="L1167" i="12"/>
  <c r="M1167" i="12"/>
  <c r="N1167" i="12"/>
  <c r="O1167" i="12"/>
  <c r="P1167" i="12"/>
  <c r="Q1167" i="12"/>
  <c r="R1167" i="12"/>
  <c r="S1167" i="12"/>
  <c r="H1168" i="12"/>
  <c r="I1168" i="12"/>
  <c r="J1168" i="12"/>
  <c r="K1168" i="12"/>
  <c r="L1168" i="12"/>
  <c r="M1168" i="12"/>
  <c r="N1168" i="12"/>
  <c r="O1168" i="12"/>
  <c r="P1168" i="12"/>
  <c r="Q1168" i="12"/>
  <c r="R1168" i="12"/>
  <c r="S1168" i="12"/>
  <c r="H1169" i="12"/>
  <c r="I1169" i="12"/>
  <c r="J1169" i="12"/>
  <c r="K1169" i="12"/>
  <c r="L1169" i="12"/>
  <c r="M1169" i="12"/>
  <c r="N1169" i="12"/>
  <c r="O1169" i="12"/>
  <c r="P1169" i="12"/>
  <c r="Q1169" i="12"/>
  <c r="R1169" i="12"/>
  <c r="S1169" i="12"/>
  <c r="H1170" i="12"/>
  <c r="I1170" i="12"/>
  <c r="J1170" i="12"/>
  <c r="K1170" i="12"/>
  <c r="L1170" i="12"/>
  <c r="M1170" i="12"/>
  <c r="N1170" i="12"/>
  <c r="O1170" i="12"/>
  <c r="P1170" i="12"/>
  <c r="Q1170" i="12"/>
  <c r="R1170" i="12"/>
  <c r="S1170" i="12"/>
  <c r="H1171" i="12"/>
  <c r="I1171" i="12"/>
  <c r="J1171" i="12"/>
  <c r="K1171" i="12"/>
  <c r="L1171" i="12"/>
  <c r="M1171" i="12"/>
  <c r="N1171" i="12"/>
  <c r="O1171" i="12"/>
  <c r="P1171" i="12"/>
  <c r="Q1171" i="12"/>
  <c r="R1171" i="12"/>
  <c r="S1171" i="12"/>
  <c r="H1172" i="12"/>
  <c r="I1172" i="12"/>
  <c r="J1172" i="12"/>
  <c r="K1172" i="12"/>
  <c r="L1172" i="12"/>
  <c r="M1172" i="12"/>
  <c r="N1172" i="12"/>
  <c r="O1172" i="12"/>
  <c r="P1172" i="12"/>
  <c r="Q1172" i="12"/>
  <c r="R1172" i="12"/>
  <c r="S1172" i="12"/>
  <c r="H1173" i="12"/>
  <c r="I1173" i="12"/>
  <c r="J1173" i="12"/>
  <c r="K1173" i="12"/>
  <c r="L1173" i="12"/>
  <c r="M1173" i="12"/>
  <c r="N1173" i="12"/>
  <c r="O1173" i="12"/>
  <c r="P1173" i="12"/>
  <c r="Q1173" i="12"/>
  <c r="R1173" i="12"/>
  <c r="S1173" i="12"/>
  <c r="H1174" i="12"/>
  <c r="I1174" i="12"/>
  <c r="J1174" i="12"/>
  <c r="K1174" i="12"/>
  <c r="L1174" i="12"/>
  <c r="M1174" i="12"/>
  <c r="N1174" i="12"/>
  <c r="O1174" i="12"/>
  <c r="P1174" i="12"/>
  <c r="Q1174" i="12"/>
  <c r="R1174" i="12"/>
  <c r="S1174" i="12"/>
  <c r="H1175" i="12"/>
  <c r="I1175" i="12"/>
  <c r="J1175" i="12"/>
  <c r="K1175" i="12"/>
  <c r="L1175" i="12"/>
  <c r="M1175" i="12"/>
  <c r="N1175" i="12"/>
  <c r="O1175" i="12"/>
  <c r="P1175" i="12"/>
  <c r="Q1175" i="12"/>
  <c r="R1175" i="12"/>
  <c r="S1175" i="12"/>
  <c r="H1176" i="12"/>
  <c r="I1176" i="12"/>
  <c r="J1176" i="12"/>
  <c r="K1176" i="12"/>
  <c r="L1176" i="12"/>
  <c r="M1176" i="12"/>
  <c r="N1176" i="12"/>
  <c r="O1176" i="12"/>
  <c r="P1176" i="12"/>
  <c r="Q1176" i="12"/>
  <c r="R1176" i="12"/>
  <c r="S1176" i="12"/>
  <c r="H1177" i="12"/>
  <c r="I1177" i="12"/>
  <c r="J1177" i="12"/>
  <c r="K1177" i="12"/>
  <c r="L1177" i="12"/>
  <c r="M1177" i="12"/>
  <c r="N1177" i="12"/>
  <c r="O1177" i="12"/>
  <c r="P1177" i="12"/>
  <c r="Q1177" i="12"/>
  <c r="R1177" i="12"/>
  <c r="S1177" i="12"/>
  <c r="H1178" i="12"/>
  <c r="I1178" i="12"/>
  <c r="J1178" i="12"/>
  <c r="K1178" i="12"/>
  <c r="L1178" i="12"/>
  <c r="M1178" i="12"/>
  <c r="N1178" i="12"/>
  <c r="O1178" i="12"/>
  <c r="P1178" i="12"/>
  <c r="Q1178" i="12"/>
  <c r="R1178" i="12"/>
  <c r="S1178" i="12"/>
  <c r="H1179" i="12"/>
  <c r="I1179" i="12"/>
  <c r="J1179" i="12"/>
  <c r="K1179" i="12"/>
  <c r="L1179" i="12"/>
  <c r="M1179" i="12"/>
  <c r="N1179" i="12"/>
  <c r="O1179" i="12"/>
  <c r="P1179" i="12"/>
  <c r="Q1179" i="12"/>
  <c r="R1179" i="12"/>
  <c r="S1179" i="12"/>
  <c r="H1180" i="12"/>
  <c r="I1180" i="12"/>
  <c r="J1180" i="12"/>
  <c r="K1180" i="12"/>
  <c r="L1180" i="12"/>
  <c r="M1180" i="12"/>
  <c r="N1180" i="12"/>
  <c r="O1180" i="12"/>
  <c r="P1180" i="12"/>
  <c r="Q1180" i="12"/>
  <c r="R1180" i="12"/>
  <c r="S1180" i="12"/>
  <c r="H1181" i="12"/>
  <c r="I1181" i="12"/>
  <c r="J1181" i="12"/>
  <c r="K1181" i="12"/>
  <c r="L1181" i="12"/>
  <c r="M1181" i="12"/>
  <c r="N1181" i="12"/>
  <c r="O1181" i="12"/>
  <c r="P1181" i="12"/>
  <c r="Q1181" i="12"/>
  <c r="R1181" i="12"/>
  <c r="S1181" i="12"/>
  <c r="H1182" i="12"/>
  <c r="I1182" i="12"/>
  <c r="J1182" i="12"/>
  <c r="K1182" i="12"/>
  <c r="L1182" i="12"/>
  <c r="M1182" i="12"/>
  <c r="N1182" i="12"/>
  <c r="O1182" i="12"/>
  <c r="P1182" i="12"/>
  <c r="Q1182" i="12"/>
  <c r="R1182" i="12"/>
  <c r="S1182" i="12"/>
  <c r="H1183" i="12"/>
  <c r="I1183" i="12"/>
  <c r="J1183" i="12"/>
  <c r="K1183" i="12"/>
  <c r="L1183" i="12"/>
  <c r="M1183" i="12"/>
  <c r="N1183" i="12"/>
  <c r="O1183" i="12"/>
  <c r="P1183" i="12"/>
  <c r="Q1183" i="12"/>
  <c r="R1183" i="12"/>
  <c r="S1183" i="12"/>
  <c r="H1184" i="12"/>
  <c r="I1184" i="12"/>
  <c r="J1184" i="12"/>
  <c r="K1184" i="12"/>
  <c r="L1184" i="12"/>
  <c r="M1184" i="12"/>
  <c r="N1184" i="12"/>
  <c r="O1184" i="12"/>
  <c r="P1184" i="12"/>
  <c r="Q1184" i="12"/>
  <c r="R1184" i="12"/>
  <c r="S1184" i="12"/>
  <c r="H1185" i="12"/>
  <c r="I1185" i="12"/>
  <c r="J1185" i="12"/>
  <c r="K1185" i="12"/>
  <c r="L1185" i="12"/>
  <c r="M1185" i="12"/>
  <c r="N1185" i="12"/>
  <c r="O1185" i="12"/>
  <c r="P1185" i="12"/>
  <c r="Q1185" i="12"/>
  <c r="R1185" i="12"/>
  <c r="S1185" i="12"/>
  <c r="H1186" i="12"/>
  <c r="I1186" i="12"/>
  <c r="J1186" i="12"/>
  <c r="K1186" i="12"/>
  <c r="L1186" i="12"/>
  <c r="M1186" i="12"/>
  <c r="N1186" i="12"/>
  <c r="O1186" i="12"/>
  <c r="P1186" i="12"/>
  <c r="Q1186" i="12"/>
  <c r="R1186" i="12"/>
  <c r="S1186" i="12"/>
  <c r="H1187" i="12"/>
  <c r="I1187" i="12"/>
  <c r="J1187" i="12"/>
  <c r="K1187" i="12"/>
  <c r="L1187" i="12"/>
  <c r="M1187" i="12"/>
  <c r="N1187" i="12"/>
  <c r="O1187" i="12"/>
  <c r="P1187" i="12"/>
  <c r="Q1187" i="12"/>
  <c r="R1187" i="12"/>
  <c r="S1187" i="12"/>
  <c r="H1188" i="12"/>
  <c r="I1188" i="12"/>
  <c r="J1188" i="12"/>
  <c r="K1188" i="12"/>
  <c r="L1188" i="12"/>
  <c r="M1188" i="12"/>
  <c r="N1188" i="12"/>
  <c r="O1188" i="12"/>
  <c r="P1188" i="12"/>
  <c r="Q1188" i="12"/>
  <c r="R1188" i="12"/>
  <c r="S1188" i="12"/>
  <c r="H1189" i="12"/>
  <c r="I1189" i="12"/>
  <c r="J1189" i="12"/>
  <c r="K1189" i="12"/>
  <c r="L1189" i="12"/>
  <c r="M1189" i="12"/>
  <c r="N1189" i="12"/>
  <c r="O1189" i="12"/>
  <c r="P1189" i="12"/>
  <c r="Q1189" i="12"/>
  <c r="R1189" i="12"/>
  <c r="S1189" i="12"/>
  <c r="H1190" i="12"/>
  <c r="I1190" i="12"/>
  <c r="J1190" i="12"/>
  <c r="K1190" i="12"/>
  <c r="L1190" i="12"/>
  <c r="M1190" i="12"/>
  <c r="N1190" i="12"/>
  <c r="O1190" i="12"/>
  <c r="P1190" i="12"/>
  <c r="Q1190" i="12"/>
  <c r="R1190" i="12"/>
  <c r="S1190" i="12"/>
  <c r="H1191" i="12"/>
  <c r="I1191" i="12"/>
  <c r="J1191" i="12"/>
  <c r="K1191" i="12"/>
  <c r="L1191" i="12"/>
  <c r="M1191" i="12"/>
  <c r="N1191" i="12"/>
  <c r="O1191" i="12"/>
  <c r="P1191" i="12"/>
  <c r="Q1191" i="12"/>
  <c r="R1191" i="12"/>
  <c r="S1191" i="12"/>
  <c r="H1192" i="12"/>
  <c r="I1192" i="12"/>
  <c r="J1192" i="12"/>
  <c r="K1192" i="12"/>
  <c r="L1192" i="12"/>
  <c r="M1192" i="12"/>
  <c r="N1192" i="12"/>
  <c r="O1192" i="12"/>
  <c r="P1192" i="12"/>
  <c r="Q1192" i="12"/>
  <c r="R1192" i="12"/>
  <c r="S1192" i="12"/>
  <c r="H1193" i="12"/>
  <c r="I1193" i="12"/>
  <c r="J1193" i="12"/>
  <c r="K1193" i="12"/>
  <c r="L1193" i="12"/>
  <c r="M1193" i="12"/>
  <c r="N1193" i="12"/>
  <c r="O1193" i="12"/>
  <c r="P1193" i="12"/>
  <c r="Q1193" i="12"/>
  <c r="R1193" i="12"/>
  <c r="S1193" i="12"/>
  <c r="H1194" i="12"/>
  <c r="I1194" i="12"/>
  <c r="J1194" i="12"/>
  <c r="K1194" i="12"/>
  <c r="L1194" i="12"/>
  <c r="M1194" i="12"/>
  <c r="N1194" i="12"/>
  <c r="O1194" i="12"/>
  <c r="P1194" i="12"/>
  <c r="Q1194" i="12"/>
  <c r="R1194" i="12"/>
  <c r="S1194" i="12"/>
  <c r="H1195" i="12"/>
  <c r="I1195" i="12"/>
  <c r="J1195" i="12"/>
  <c r="K1195" i="12"/>
  <c r="L1195" i="12"/>
  <c r="M1195" i="12"/>
  <c r="N1195" i="12"/>
  <c r="O1195" i="12"/>
  <c r="P1195" i="12"/>
  <c r="Q1195" i="12"/>
  <c r="R1195" i="12"/>
  <c r="S1195" i="12"/>
  <c r="H1196" i="12"/>
  <c r="I1196" i="12"/>
  <c r="J1196" i="12"/>
  <c r="K1196" i="12"/>
  <c r="L1196" i="12"/>
  <c r="M1196" i="12"/>
  <c r="N1196" i="12"/>
  <c r="O1196" i="12"/>
  <c r="P1196" i="12"/>
  <c r="Q1196" i="12"/>
  <c r="R1196" i="12"/>
  <c r="S1196" i="12"/>
  <c r="H1197" i="12"/>
  <c r="I1197" i="12"/>
  <c r="J1197" i="12"/>
  <c r="K1197" i="12"/>
  <c r="L1197" i="12"/>
  <c r="M1197" i="12"/>
  <c r="N1197" i="12"/>
  <c r="O1197" i="12"/>
  <c r="P1197" i="12"/>
  <c r="Q1197" i="12"/>
  <c r="R1197" i="12"/>
  <c r="S1197" i="12"/>
  <c r="H1198" i="12"/>
  <c r="I1198" i="12"/>
  <c r="J1198" i="12"/>
  <c r="K1198" i="12"/>
  <c r="L1198" i="12"/>
  <c r="M1198" i="12"/>
  <c r="N1198" i="12"/>
  <c r="O1198" i="12"/>
  <c r="P1198" i="12"/>
  <c r="Q1198" i="12"/>
  <c r="R1198" i="12"/>
  <c r="S1198" i="12"/>
  <c r="H1199" i="12"/>
  <c r="I1199" i="12"/>
  <c r="J1199" i="12"/>
  <c r="K1199" i="12"/>
  <c r="L1199" i="12"/>
  <c r="M1199" i="12"/>
  <c r="N1199" i="12"/>
  <c r="O1199" i="12"/>
  <c r="P1199" i="12"/>
  <c r="Q1199" i="12"/>
  <c r="R1199" i="12"/>
  <c r="S1199" i="12"/>
  <c r="H1200" i="12"/>
  <c r="I1200" i="12"/>
  <c r="J1200" i="12"/>
  <c r="K1200" i="12"/>
  <c r="L1200" i="12"/>
  <c r="M1200" i="12"/>
  <c r="N1200" i="12"/>
  <c r="O1200" i="12"/>
  <c r="P1200" i="12"/>
  <c r="Q1200" i="12"/>
  <c r="R1200" i="12"/>
  <c r="S1200" i="12"/>
  <c r="H1201" i="12"/>
  <c r="I1201" i="12"/>
  <c r="J1201" i="12"/>
  <c r="K1201" i="12"/>
  <c r="L1201" i="12"/>
  <c r="M1201" i="12"/>
  <c r="N1201" i="12"/>
  <c r="O1201" i="12"/>
  <c r="P1201" i="12"/>
  <c r="Q1201" i="12"/>
  <c r="R1201" i="12"/>
  <c r="S1201" i="12"/>
  <c r="H1202" i="12"/>
  <c r="I1202" i="12"/>
  <c r="J1202" i="12"/>
  <c r="K1202" i="12"/>
  <c r="L1202" i="12"/>
  <c r="M1202" i="12"/>
  <c r="N1202" i="12"/>
  <c r="O1202" i="12"/>
  <c r="P1202" i="12"/>
  <c r="Q1202" i="12"/>
  <c r="R1202" i="12"/>
  <c r="S1202" i="12"/>
  <c r="H1203" i="12"/>
  <c r="I1203" i="12"/>
  <c r="J1203" i="12"/>
  <c r="K1203" i="12"/>
  <c r="L1203" i="12"/>
  <c r="M1203" i="12"/>
  <c r="N1203" i="12"/>
  <c r="O1203" i="12"/>
  <c r="P1203" i="12"/>
  <c r="Q1203" i="12"/>
  <c r="R1203" i="12"/>
  <c r="S1203" i="12"/>
  <c r="H1204" i="12"/>
  <c r="I1204" i="12"/>
  <c r="J1204" i="12"/>
  <c r="K1204" i="12"/>
  <c r="L1204" i="12"/>
  <c r="M1204" i="12"/>
  <c r="N1204" i="12"/>
  <c r="O1204" i="12"/>
  <c r="P1204" i="12"/>
  <c r="Q1204" i="12"/>
  <c r="R1204" i="12"/>
  <c r="S1204" i="12"/>
  <c r="H1205" i="12"/>
  <c r="I1205" i="12"/>
  <c r="J1205" i="12"/>
  <c r="K1205" i="12"/>
  <c r="L1205" i="12"/>
  <c r="M1205" i="12"/>
  <c r="N1205" i="12"/>
  <c r="O1205" i="12"/>
  <c r="P1205" i="12"/>
  <c r="Q1205" i="12"/>
  <c r="R1205" i="12"/>
  <c r="S1205" i="12"/>
  <c r="H1206" i="12"/>
  <c r="I1206" i="12"/>
  <c r="J1206" i="12"/>
  <c r="K1206" i="12"/>
  <c r="L1206" i="12"/>
  <c r="M1206" i="12"/>
  <c r="N1206" i="12"/>
  <c r="O1206" i="12"/>
  <c r="P1206" i="12"/>
  <c r="Q1206" i="12"/>
  <c r="R1206" i="12"/>
  <c r="S1206" i="12"/>
  <c r="H1207" i="12"/>
  <c r="I1207" i="12"/>
  <c r="J1207" i="12"/>
  <c r="K1207" i="12"/>
  <c r="L1207" i="12"/>
  <c r="M1207" i="12"/>
  <c r="N1207" i="12"/>
  <c r="O1207" i="12"/>
  <c r="P1207" i="12"/>
  <c r="Q1207" i="12"/>
  <c r="R1207" i="12"/>
  <c r="S1207" i="12"/>
  <c r="H1208" i="12"/>
  <c r="I1208" i="12"/>
  <c r="J1208" i="12"/>
  <c r="K1208" i="12"/>
  <c r="L1208" i="12"/>
  <c r="M1208" i="12"/>
  <c r="N1208" i="12"/>
  <c r="O1208" i="12"/>
  <c r="P1208" i="12"/>
  <c r="Q1208" i="12"/>
  <c r="R1208" i="12"/>
  <c r="S1208" i="12"/>
  <c r="H1209" i="12"/>
  <c r="I1209" i="12"/>
  <c r="J1209" i="12"/>
  <c r="K1209" i="12"/>
  <c r="L1209" i="12"/>
  <c r="M1209" i="12"/>
  <c r="N1209" i="12"/>
  <c r="O1209" i="12"/>
  <c r="P1209" i="12"/>
  <c r="Q1209" i="12"/>
  <c r="R1209" i="12"/>
  <c r="S1209" i="12"/>
  <c r="H1210" i="12"/>
  <c r="I1210" i="12"/>
  <c r="J1210" i="12"/>
  <c r="K1210" i="12"/>
  <c r="L1210" i="12"/>
  <c r="M1210" i="12"/>
  <c r="N1210" i="12"/>
  <c r="O1210" i="12"/>
  <c r="P1210" i="12"/>
  <c r="Q1210" i="12"/>
  <c r="R1210" i="12"/>
  <c r="S1210" i="12"/>
  <c r="H1211" i="12"/>
  <c r="I1211" i="12"/>
  <c r="J1211" i="12"/>
  <c r="K1211" i="12"/>
  <c r="L1211" i="12"/>
  <c r="M1211" i="12"/>
  <c r="N1211" i="12"/>
  <c r="O1211" i="12"/>
  <c r="P1211" i="12"/>
  <c r="Q1211" i="12"/>
  <c r="R1211" i="12"/>
  <c r="S1211" i="12"/>
  <c r="H1212" i="12"/>
  <c r="I1212" i="12"/>
  <c r="J1212" i="12"/>
  <c r="K1212" i="12"/>
  <c r="L1212" i="12"/>
  <c r="M1212" i="12"/>
  <c r="N1212" i="12"/>
  <c r="O1212" i="12"/>
  <c r="P1212" i="12"/>
  <c r="Q1212" i="12"/>
  <c r="R1212" i="12"/>
  <c r="S1212" i="12"/>
  <c r="H1213" i="12"/>
  <c r="I1213" i="12"/>
  <c r="J1213" i="12"/>
  <c r="K1213" i="12"/>
  <c r="L1213" i="12"/>
  <c r="M1213" i="12"/>
  <c r="N1213" i="12"/>
  <c r="O1213" i="12"/>
  <c r="P1213" i="12"/>
  <c r="Q1213" i="12"/>
  <c r="R1213" i="12"/>
  <c r="S1213" i="12"/>
  <c r="H1214" i="12"/>
  <c r="I1214" i="12"/>
  <c r="J1214" i="12"/>
  <c r="K1214" i="12"/>
  <c r="L1214" i="12"/>
  <c r="M1214" i="12"/>
  <c r="N1214" i="12"/>
  <c r="O1214" i="12"/>
  <c r="P1214" i="12"/>
  <c r="Q1214" i="12"/>
  <c r="R1214" i="12"/>
  <c r="S1214" i="12"/>
  <c r="H1215" i="12"/>
  <c r="I1215" i="12"/>
  <c r="J1215" i="12"/>
  <c r="K1215" i="12"/>
  <c r="L1215" i="12"/>
  <c r="M1215" i="12"/>
  <c r="N1215" i="12"/>
  <c r="O1215" i="12"/>
  <c r="P1215" i="12"/>
  <c r="Q1215" i="12"/>
  <c r="R1215" i="12"/>
  <c r="S1215" i="12"/>
  <c r="H1216" i="12"/>
  <c r="I1216" i="12"/>
  <c r="J1216" i="12"/>
  <c r="K1216" i="12"/>
  <c r="L1216" i="12"/>
  <c r="M1216" i="12"/>
  <c r="N1216" i="12"/>
  <c r="O1216" i="12"/>
  <c r="P1216" i="12"/>
  <c r="Q1216" i="12"/>
  <c r="R1216" i="12"/>
  <c r="S1216" i="12"/>
  <c r="H1217" i="12"/>
  <c r="I1217" i="12"/>
  <c r="J1217" i="12"/>
  <c r="K1217" i="12"/>
  <c r="L1217" i="12"/>
  <c r="M1217" i="12"/>
  <c r="N1217" i="12"/>
  <c r="O1217" i="12"/>
  <c r="P1217" i="12"/>
  <c r="Q1217" i="12"/>
  <c r="R1217" i="12"/>
  <c r="S1217" i="12"/>
  <c r="H1218" i="12"/>
  <c r="I1218" i="12"/>
  <c r="J1218" i="12"/>
  <c r="K1218" i="12"/>
  <c r="L1218" i="12"/>
  <c r="M1218" i="12"/>
  <c r="N1218" i="12"/>
  <c r="O1218" i="12"/>
  <c r="P1218" i="12"/>
  <c r="Q1218" i="12"/>
  <c r="R1218" i="12"/>
  <c r="S1218" i="12"/>
  <c r="H1219" i="12"/>
  <c r="I1219" i="12"/>
  <c r="J1219" i="12"/>
  <c r="K1219" i="12"/>
  <c r="L1219" i="12"/>
  <c r="M1219" i="12"/>
  <c r="N1219" i="12"/>
  <c r="O1219" i="12"/>
  <c r="P1219" i="12"/>
  <c r="Q1219" i="12"/>
  <c r="R1219" i="12"/>
  <c r="S1219" i="12"/>
  <c r="H1220" i="12"/>
  <c r="I1220" i="12"/>
  <c r="J1220" i="12"/>
  <c r="K1220" i="12"/>
  <c r="L1220" i="12"/>
  <c r="M1220" i="12"/>
  <c r="N1220" i="12"/>
  <c r="O1220" i="12"/>
  <c r="P1220" i="12"/>
  <c r="Q1220" i="12"/>
  <c r="R1220" i="12"/>
  <c r="S1220" i="12"/>
  <c r="H1221" i="12"/>
  <c r="I1221" i="12"/>
  <c r="J1221" i="12"/>
  <c r="K1221" i="12"/>
  <c r="L1221" i="12"/>
  <c r="M1221" i="12"/>
  <c r="N1221" i="12"/>
  <c r="O1221" i="12"/>
  <c r="P1221" i="12"/>
  <c r="Q1221" i="12"/>
  <c r="R1221" i="12"/>
  <c r="S1221" i="12"/>
  <c r="H1222" i="12"/>
  <c r="I1222" i="12"/>
  <c r="J1222" i="12"/>
  <c r="K1222" i="12"/>
  <c r="L1222" i="12"/>
  <c r="M1222" i="12"/>
  <c r="N1222" i="12"/>
  <c r="O1222" i="12"/>
  <c r="P1222" i="12"/>
  <c r="Q1222" i="12"/>
  <c r="R1222" i="12"/>
  <c r="S1222" i="12"/>
  <c r="H1223" i="12"/>
  <c r="I1223" i="12"/>
  <c r="J1223" i="12"/>
  <c r="K1223" i="12"/>
  <c r="L1223" i="12"/>
  <c r="M1223" i="12"/>
  <c r="N1223" i="12"/>
  <c r="O1223" i="12"/>
  <c r="P1223" i="12"/>
  <c r="Q1223" i="12"/>
  <c r="R1223" i="12"/>
  <c r="S1223" i="12"/>
  <c r="H1224" i="12"/>
  <c r="I1224" i="12"/>
  <c r="J1224" i="12"/>
  <c r="K1224" i="12"/>
  <c r="L1224" i="12"/>
  <c r="M1224" i="12"/>
  <c r="N1224" i="12"/>
  <c r="O1224" i="12"/>
  <c r="P1224" i="12"/>
  <c r="Q1224" i="12"/>
  <c r="R1224" i="12"/>
  <c r="S1224" i="12"/>
  <c r="H1225" i="12"/>
  <c r="I1225" i="12"/>
  <c r="J1225" i="12"/>
  <c r="K1225" i="12"/>
  <c r="L1225" i="12"/>
  <c r="M1225" i="12"/>
  <c r="N1225" i="12"/>
  <c r="O1225" i="12"/>
  <c r="P1225" i="12"/>
  <c r="Q1225" i="12"/>
  <c r="R1225" i="12"/>
  <c r="S1225" i="12"/>
  <c r="H1226" i="12"/>
  <c r="I1226" i="12"/>
  <c r="J1226" i="12"/>
  <c r="K1226" i="12"/>
  <c r="L1226" i="12"/>
  <c r="M1226" i="12"/>
  <c r="N1226" i="12"/>
  <c r="O1226" i="12"/>
  <c r="P1226" i="12"/>
  <c r="Q1226" i="12"/>
  <c r="R1226" i="12"/>
  <c r="S1226" i="12"/>
  <c r="H1227" i="12"/>
  <c r="I1227" i="12"/>
  <c r="J1227" i="12"/>
  <c r="K1227" i="12"/>
  <c r="L1227" i="12"/>
  <c r="M1227" i="12"/>
  <c r="N1227" i="12"/>
  <c r="O1227" i="12"/>
  <c r="P1227" i="12"/>
  <c r="Q1227" i="12"/>
  <c r="R1227" i="12"/>
  <c r="S1227" i="12"/>
  <c r="H1228" i="12"/>
  <c r="I1228" i="12"/>
  <c r="J1228" i="12"/>
  <c r="K1228" i="12"/>
  <c r="L1228" i="12"/>
  <c r="M1228" i="12"/>
  <c r="N1228" i="12"/>
  <c r="O1228" i="12"/>
  <c r="P1228" i="12"/>
  <c r="Q1228" i="12"/>
  <c r="R1228" i="12"/>
  <c r="S1228" i="12"/>
  <c r="H1229" i="12"/>
  <c r="I1229" i="12"/>
  <c r="J1229" i="12"/>
  <c r="K1229" i="12"/>
  <c r="L1229" i="12"/>
  <c r="M1229" i="12"/>
  <c r="N1229" i="12"/>
  <c r="O1229" i="12"/>
  <c r="P1229" i="12"/>
  <c r="Q1229" i="12"/>
  <c r="R1229" i="12"/>
  <c r="S1229" i="12"/>
  <c r="H1230" i="12"/>
  <c r="I1230" i="12"/>
  <c r="J1230" i="12"/>
  <c r="K1230" i="12"/>
  <c r="L1230" i="12"/>
  <c r="M1230" i="12"/>
  <c r="N1230" i="12"/>
  <c r="O1230" i="12"/>
  <c r="P1230" i="12"/>
  <c r="Q1230" i="12"/>
  <c r="R1230" i="12"/>
  <c r="S1230" i="12"/>
  <c r="H1231" i="12"/>
  <c r="I1231" i="12"/>
  <c r="J1231" i="12"/>
  <c r="K1231" i="12"/>
  <c r="L1231" i="12"/>
  <c r="M1231" i="12"/>
  <c r="N1231" i="12"/>
  <c r="O1231" i="12"/>
  <c r="P1231" i="12"/>
  <c r="Q1231" i="12"/>
  <c r="R1231" i="12"/>
  <c r="S1231" i="12"/>
  <c r="H1232" i="12"/>
  <c r="I1232" i="12"/>
  <c r="J1232" i="12"/>
  <c r="K1232" i="12"/>
  <c r="L1232" i="12"/>
  <c r="M1232" i="12"/>
  <c r="N1232" i="12"/>
  <c r="O1232" i="12"/>
  <c r="P1232" i="12"/>
  <c r="Q1232" i="12"/>
  <c r="R1232" i="12"/>
  <c r="S1232" i="12"/>
  <c r="H1233" i="12"/>
  <c r="I1233" i="12"/>
  <c r="J1233" i="12"/>
  <c r="K1233" i="12"/>
  <c r="L1233" i="12"/>
  <c r="M1233" i="12"/>
  <c r="N1233" i="12"/>
  <c r="O1233" i="12"/>
  <c r="P1233" i="12"/>
  <c r="Q1233" i="12"/>
  <c r="R1233" i="12"/>
  <c r="S1233" i="12"/>
  <c r="H1234" i="12"/>
  <c r="I1234" i="12"/>
  <c r="J1234" i="12"/>
  <c r="K1234" i="12"/>
  <c r="L1234" i="12"/>
  <c r="M1234" i="12"/>
  <c r="N1234" i="12"/>
  <c r="O1234" i="12"/>
  <c r="P1234" i="12"/>
  <c r="Q1234" i="12"/>
  <c r="R1234" i="12"/>
  <c r="S1234" i="12"/>
  <c r="H1235" i="12"/>
  <c r="I1235" i="12"/>
  <c r="J1235" i="12"/>
  <c r="K1235" i="12"/>
  <c r="L1235" i="12"/>
  <c r="M1235" i="12"/>
  <c r="N1235" i="12"/>
  <c r="O1235" i="12"/>
  <c r="P1235" i="12"/>
  <c r="Q1235" i="12"/>
  <c r="R1235" i="12"/>
  <c r="S1235" i="12"/>
  <c r="H1236" i="12"/>
  <c r="I1236" i="12"/>
  <c r="J1236" i="12"/>
  <c r="K1236" i="12"/>
  <c r="L1236" i="12"/>
  <c r="M1236" i="12"/>
  <c r="N1236" i="12"/>
  <c r="O1236" i="12"/>
  <c r="P1236" i="12"/>
  <c r="Q1236" i="12"/>
  <c r="R1236" i="12"/>
  <c r="S1236" i="12"/>
  <c r="H1237" i="12"/>
  <c r="I1237" i="12"/>
  <c r="J1237" i="12"/>
  <c r="K1237" i="12"/>
  <c r="L1237" i="12"/>
  <c r="M1237" i="12"/>
  <c r="N1237" i="12"/>
  <c r="O1237" i="12"/>
  <c r="P1237" i="12"/>
  <c r="Q1237" i="12"/>
  <c r="R1237" i="12"/>
  <c r="S1237" i="12"/>
  <c r="H1238" i="12"/>
  <c r="I1238" i="12"/>
  <c r="J1238" i="12"/>
  <c r="K1238" i="12"/>
  <c r="L1238" i="12"/>
  <c r="M1238" i="12"/>
  <c r="N1238" i="12"/>
  <c r="O1238" i="12"/>
  <c r="P1238" i="12"/>
  <c r="Q1238" i="12"/>
  <c r="R1238" i="12"/>
  <c r="S1238" i="12"/>
  <c r="H1239" i="12"/>
  <c r="I1239" i="12"/>
  <c r="J1239" i="12"/>
  <c r="K1239" i="12"/>
  <c r="L1239" i="12"/>
  <c r="M1239" i="12"/>
  <c r="N1239" i="12"/>
  <c r="O1239" i="12"/>
  <c r="P1239" i="12"/>
  <c r="Q1239" i="12"/>
  <c r="R1239" i="12"/>
  <c r="S1239" i="12"/>
  <c r="H1240" i="12"/>
  <c r="I1240" i="12"/>
  <c r="J1240" i="12"/>
  <c r="K1240" i="12"/>
  <c r="L1240" i="12"/>
  <c r="M1240" i="12"/>
  <c r="N1240" i="12"/>
  <c r="O1240" i="12"/>
  <c r="P1240" i="12"/>
  <c r="Q1240" i="12"/>
  <c r="R1240" i="12"/>
  <c r="S1240" i="12"/>
  <c r="H1241" i="12"/>
  <c r="I1241" i="12"/>
  <c r="J1241" i="12"/>
  <c r="K1241" i="12"/>
  <c r="L1241" i="12"/>
  <c r="M1241" i="12"/>
  <c r="N1241" i="12"/>
  <c r="O1241" i="12"/>
  <c r="P1241" i="12"/>
  <c r="Q1241" i="12"/>
  <c r="R1241" i="12"/>
  <c r="S1241" i="12"/>
  <c r="H1242" i="12"/>
  <c r="I1242" i="12"/>
  <c r="J1242" i="12"/>
  <c r="K1242" i="12"/>
  <c r="L1242" i="12"/>
  <c r="M1242" i="12"/>
  <c r="N1242" i="12"/>
  <c r="O1242" i="12"/>
  <c r="P1242" i="12"/>
  <c r="Q1242" i="12"/>
  <c r="R1242" i="12"/>
  <c r="S1242" i="12"/>
  <c r="H1243" i="12"/>
  <c r="I1243" i="12"/>
  <c r="J1243" i="12"/>
  <c r="K1243" i="12"/>
  <c r="L1243" i="12"/>
  <c r="M1243" i="12"/>
  <c r="N1243" i="12"/>
  <c r="O1243" i="12"/>
  <c r="P1243" i="12"/>
  <c r="Q1243" i="12"/>
  <c r="R1243" i="12"/>
  <c r="S1243" i="12"/>
  <c r="H1244" i="12"/>
  <c r="I1244" i="12"/>
  <c r="J1244" i="12"/>
  <c r="K1244" i="12"/>
  <c r="L1244" i="12"/>
  <c r="M1244" i="12"/>
  <c r="N1244" i="12"/>
  <c r="O1244" i="12"/>
  <c r="P1244" i="12"/>
  <c r="Q1244" i="12"/>
  <c r="R1244" i="12"/>
  <c r="S1244" i="12"/>
  <c r="H1245" i="12"/>
  <c r="I1245" i="12"/>
  <c r="J1245" i="12"/>
  <c r="K1245" i="12"/>
  <c r="L1245" i="12"/>
  <c r="M1245" i="12"/>
  <c r="N1245" i="12"/>
  <c r="O1245" i="12"/>
  <c r="P1245" i="12"/>
  <c r="Q1245" i="12"/>
  <c r="R1245" i="12"/>
  <c r="S1245" i="12"/>
  <c r="H1246" i="12"/>
  <c r="I1246" i="12"/>
  <c r="J1246" i="12"/>
  <c r="K1246" i="12"/>
  <c r="L1246" i="12"/>
  <c r="M1246" i="12"/>
  <c r="N1246" i="12"/>
  <c r="O1246" i="12"/>
  <c r="P1246" i="12"/>
  <c r="Q1246" i="12"/>
  <c r="R1246" i="12"/>
  <c r="S1246" i="12"/>
  <c r="H1247" i="12"/>
  <c r="I1247" i="12"/>
  <c r="J1247" i="12"/>
  <c r="K1247" i="12"/>
  <c r="L1247" i="12"/>
  <c r="M1247" i="12"/>
  <c r="N1247" i="12"/>
  <c r="O1247" i="12"/>
  <c r="P1247" i="12"/>
  <c r="Q1247" i="12"/>
  <c r="R1247" i="12"/>
  <c r="S1247" i="12"/>
  <c r="H1248" i="12"/>
  <c r="I1248" i="12"/>
  <c r="J1248" i="12"/>
  <c r="K1248" i="12"/>
  <c r="L1248" i="12"/>
  <c r="M1248" i="12"/>
  <c r="N1248" i="12"/>
  <c r="O1248" i="12"/>
  <c r="P1248" i="12"/>
  <c r="Q1248" i="12"/>
  <c r="R1248" i="12"/>
  <c r="S1248" i="12"/>
  <c r="H1249" i="12"/>
  <c r="I1249" i="12"/>
  <c r="J1249" i="12"/>
  <c r="K1249" i="12"/>
  <c r="L1249" i="12"/>
  <c r="M1249" i="12"/>
  <c r="N1249" i="12"/>
  <c r="O1249" i="12"/>
  <c r="P1249" i="12"/>
  <c r="Q1249" i="12"/>
  <c r="R1249" i="12"/>
  <c r="S1249" i="12"/>
  <c r="H1250" i="12"/>
  <c r="I1250" i="12"/>
  <c r="J1250" i="12"/>
  <c r="K1250" i="12"/>
  <c r="L1250" i="12"/>
  <c r="M1250" i="12"/>
  <c r="N1250" i="12"/>
  <c r="O1250" i="12"/>
  <c r="P1250" i="12"/>
  <c r="Q1250" i="12"/>
  <c r="R1250" i="12"/>
  <c r="S1250" i="12"/>
  <c r="H1251" i="12"/>
  <c r="I1251" i="12"/>
  <c r="J1251" i="12"/>
  <c r="K1251" i="12"/>
  <c r="L1251" i="12"/>
  <c r="M1251" i="12"/>
  <c r="N1251" i="12"/>
  <c r="O1251" i="12"/>
  <c r="P1251" i="12"/>
  <c r="Q1251" i="12"/>
  <c r="R1251" i="12"/>
  <c r="S1251" i="12"/>
  <c r="H1252" i="12"/>
  <c r="I1252" i="12"/>
  <c r="J1252" i="12"/>
  <c r="K1252" i="12"/>
  <c r="L1252" i="12"/>
  <c r="M1252" i="12"/>
  <c r="N1252" i="12"/>
  <c r="O1252" i="12"/>
  <c r="P1252" i="12"/>
  <c r="Q1252" i="12"/>
  <c r="R1252" i="12"/>
  <c r="S1252" i="12"/>
  <c r="H1253" i="12"/>
  <c r="I1253" i="12"/>
  <c r="J1253" i="12"/>
  <c r="K1253" i="12"/>
  <c r="L1253" i="12"/>
  <c r="M1253" i="12"/>
  <c r="N1253" i="12"/>
  <c r="O1253" i="12"/>
  <c r="P1253" i="12"/>
  <c r="Q1253" i="12"/>
  <c r="R1253" i="12"/>
  <c r="S1253" i="12"/>
  <c r="H1254" i="12"/>
  <c r="I1254" i="12"/>
  <c r="J1254" i="12"/>
  <c r="K1254" i="12"/>
  <c r="L1254" i="12"/>
  <c r="M1254" i="12"/>
  <c r="N1254" i="12"/>
  <c r="O1254" i="12"/>
  <c r="P1254" i="12"/>
  <c r="Q1254" i="12"/>
  <c r="R1254" i="12"/>
  <c r="S1254" i="12"/>
  <c r="H1255" i="12"/>
  <c r="I1255" i="12"/>
  <c r="J1255" i="12"/>
  <c r="K1255" i="12"/>
  <c r="L1255" i="12"/>
  <c r="M1255" i="12"/>
  <c r="N1255" i="12"/>
  <c r="O1255" i="12"/>
  <c r="P1255" i="12"/>
  <c r="Q1255" i="12"/>
  <c r="R1255" i="12"/>
  <c r="S1255" i="12"/>
  <c r="H1256" i="12"/>
  <c r="I1256" i="12"/>
  <c r="J1256" i="12"/>
  <c r="K1256" i="12"/>
  <c r="L1256" i="12"/>
  <c r="M1256" i="12"/>
  <c r="N1256" i="12"/>
  <c r="O1256" i="12"/>
  <c r="P1256" i="12"/>
  <c r="Q1256" i="12"/>
  <c r="R1256" i="12"/>
  <c r="S1256" i="12"/>
  <c r="H1257" i="12"/>
  <c r="I1257" i="12"/>
  <c r="J1257" i="12"/>
  <c r="K1257" i="12"/>
  <c r="L1257" i="12"/>
  <c r="M1257" i="12"/>
  <c r="N1257" i="12"/>
  <c r="O1257" i="12"/>
  <c r="P1257" i="12"/>
  <c r="Q1257" i="12"/>
  <c r="R1257" i="12"/>
  <c r="S1257" i="12"/>
  <c r="H1258" i="12"/>
  <c r="I1258" i="12"/>
  <c r="J1258" i="12"/>
  <c r="K1258" i="12"/>
  <c r="L1258" i="12"/>
  <c r="M1258" i="12"/>
  <c r="N1258" i="12"/>
  <c r="O1258" i="12"/>
  <c r="P1258" i="12"/>
  <c r="Q1258" i="12"/>
  <c r="R1258" i="12"/>
  <c r="S1258" i="12"/>
  <c r="H1259" i="12"/>
  <c r="I1259" i="12"/>
  <c r="J1259" i="12"/>
  <c r="K1259" i="12"/>
  <c r="L1259" i="12"/>
  <c r="M1259" i="12"/>
  <c r="N1259" i="12"/>
  <c r="O1259" i="12"/>
  <c r="P1259" i="12"/>
  <c r="Q1259" i="12"/>
  <c r="R1259" i="12"/>
  <c r="S1259" i="12"/>
  <c r="H1260" i="12"/>
  <c r="I1260" i="12"/>
  <c r="J1260" i="12"/>
  <c r="K1260" i="12"/>
  <c r="L1260" i="12"/>
  <c r="M1260" i="12"/>
  <c r="N1260" i="12"/>
  <c r="O1260" i="12"/>
  <c r="P1260" i="12"/>
  <c r="Q1260" i="12"/>
  <c r="R1260" i="12"/>
  <c r="S1260" i="12"/>
  <c r="H1261" i="12"/>
  <c r="I1261" i="12"/>
  <c r="J1261" i="12"/>
  <c r="K1261" i="12"/>
  <c r="L1261" i="12"/>
  <c r="M1261" i="12"/>
  <c r="N1261" i="12"/>
  <c r="O1261" i="12"/>
  <c r="P1261" i="12"/>
  <c r="Q1261" i="12"/>
  <c r="R1261" i="12"/>
  <c r="S1261" i="12"/>
  <c r="H1262" i="12"/>
  <c r="I1262" i="12"/>
  <c r="J1262" i="12"/>
  <c r="K1262" i="12"/>
  <c r="L1262" i="12"/>
  <c r="M1262" i="12"/>
  <c r="N1262" i="12"/>
  <c r="O1262" i="12"/>
  <c r="P1262" i="12"/>
  <c r="Q1262" i="12"/>
  <c r="R1262" i="12"/>
  <c r="S1262" i="12"/>
  <c r="H1263" i="12"/>
  <c r="I1263" i="12"/>
  <c r="J1263" i="12"/>
  <c r="K1263" i="12"/>
  <c r="L1263" i="12"/>
  <c r="M1263" i="12"/>
  <c r="N1263" i="12"/>
  <c r="O1263" i="12"/>
  <c r="P1263" i="12"/>
  <c r="Q1263" i="12"/>
  <c r="R1263" i="12"/>
  <c r="S1263" i="12"/>
  <c r="H1264" i="12"/>
  <c r="I1264" i="12"/>
  <c r="J1264" i="12"/>
  <c r="K1264" i="12"/>
  <c r="L1264" i="12"/>
  <c r="M1264" i="12"/>
  <c r="N1264" i="12"/>
  <c r="O1264" i="12"/>
  <c r="P1264" i="12"/>
  <c r="Q1264" i="12"/>
  <c r="R1264" i="12"/>
  <c r="S1264" i="12"/>
  <c r="H1265" i="12"/>
  <c r="I1265" i="12"/>
  <c r="J1265" i="12"/>
  <c r="K1265" i="12"/>
  <c r="L1265" i="12"/>
  <c r="M1265" i="12"/>
  <c r="N1265" i="12"/>
  <c r="O1265" i="12"/>
  <c r="P1265" i="12"/>
  <c r="Q1265" i="12"/>
  <c r="R1265" i="12"/>
  <c r="S1265" i="12"/>
  <c r="H1266" i="12"/>
  <c r="I1266" i="12"/>
  <c r="J1266" i="12"/>
  <c r="K1266" i="12"/>
  <c r="L1266" i="12"/>
  <c r="M1266" i="12"/>
  <c r="N1266" i="12"/>
  <c r="O1266" i="12"/>
  <c r="P1266" i="12"/>
  <c r="Q1266" i="12"/>
  <c r="R1266" i="12"/>
  <c r="S1266" i="12"/>
  <c r="H1267" i="12"/>
  <c r="I1267" i="12"/>
  <c r="J1267" i="12"/>
  <c r="K1267" i="12"/>
  <c r="L1267" i="12"/>
  <c r="M1267" i="12"/>
  <c r="N1267" i="12"/>
  <c r="O1267" i="12"/>
  <c r="P1267" i="12"/>
  <c r="Q1267" i="12"/>
  <c r="R1267" i="12"/>
  <c r="S1267" i="12"/>
  <c r="H1268" i="12"/>
  <c r="I1268" i="12"/>
  <c r="J1268" i="12"/>
  <c r="K1268" i="12"/>
  <c r="L1268" i="12"/>
  <c r="M1268" i="12"/>
  <c r="N1268" i="12"/>
  <c r="O1268" i="12"/>
  <c r="P1268" i="12"/>
  <c r="Q1268" i="12"/>
  <c r="R1268" i="12"/>
  <c r="S1268" i="12"/>
  <c r="H1269" i="12"/>
  <c r="I1269" i="12"/>
  <c r="J1269" i="12"/>
  <c r="K1269" i="12"/>
  <c r="L1269" i="12"/>
  <c r="M1269" i="12"/>
  <c r="N1269" i="12"/>
  <c r="O1269" i="12"/>
  <c r="P1269" i="12"/>
  <c r="Q1269" i="12"/>
  <c r="R1269" i="12"/>
  <c r="S1269" i="12"/>
  <c r="H1270" i="12"/>
  <c r="I1270" i="12"/>
  <c r="J1270" i="12"/>
  <c r="K1270" i="12"/>
  <c r="L1270" i="12"/>
  <c r="M1270" i="12"/>
  <c r="N1270" i="12"/>
  <c r="O1270" i="12"/>
  <c r="P1270" i="12"/>
  <c r="Q1270" i="12"/>
  <c r="R1270" i="12"/>
  <c r="S1270" i="12"/>
  <c r="H1271" i="12"/>
  <c r="I1271" i="12"/>
  <c r="J1271" i="12"/>
  <c r="K1271" i="12"/>
  <c r="L1271" i="12"/>
  <c r="M1271" i="12"/>
  <c r="N1271" i="12"/>
  <c r="O1271" i="12"/>
  <c r="P1271" i="12"/>
  <c r="Q1271" i="12"/>
  <c r="R1271" i="12"/>
  <c r="S1271" i="12"/>
  <c r="H1272" i="12"/>
  <c r="I1272" i="12"/>
  <c r="J1272" i="12"/>
  <c r="K1272" i="12"/>
  <c r="L1272" i="12"/>
  <c r="M1272" i="12"/>
  <c r="N1272" i="12"/>
  <c r="O1272" i="12"/>
  <c r="P1272" i="12"/>
  <c r="Q1272" i="12"/>
  <c r="R1272" i="12"/>
  <c r="S1272" i="12"/>
  <c r="H1273" i="12"/>
  <c r="I1273" i="12"/>
  <c r="J1273" i="12"/>
  <c r="K1273" i="12"/>
  <c r="L1273" i="12"/>
  <c r="M1273" i="12"/>
  <c r="N1273" i="12"/>
  <c r="O1273" i="12"/>
  <c r="P1273" i="12"/>
  <c r="Q1273" i="12"/>
  <c r="R1273" i="12"/>
  <c r="S1273" i="12"/>
  <c r="H1274" i="12"/>
  <c r="I1274" i="12"/>
  <c r="J1274" i="12"/>
  <c r="K1274" i="12"/>
  <c r="L1274" i="12"/>
  <c r="M1274" i="12"/>
  <c r="N1274" i="12"/>
  <c r="O1274" i="12"/>
  <c r="P1274" i="12"/>
  <c r="Q1274" i="12"/>
  <c r="R1274" i="12"/>
  <c r="S1274" i="12"/>
  <c r="H1275" i="12"/>
  <c r="I1275" i="12"/>
  <c r="J1275" i="12"/>
  <c r="K1275" i="12"/>
  <c r="L1275" i="12"/>
  <c r="M1275" i="12"/>
  <c r="N1275" i="12"/>
  <c r="O1275" i="12"/>
  <c r="P1275" i="12"/>
  <c r="Q1275" i="12"/>
  <c r="R1275" i="12"/>
  <c r="S1275" i="12"/>
  <c r="H1276" i="12"/>
  <c r="I1276" i="12"/>
  <c r="J1276" i="12"/>
  <c r="K1276" i="12"/>
  <c r="L1276" i="12"/>
  <c r="M1276" i="12"/>
  <c r="N1276" i="12"/>
  <c r="O1276" i="12"/>
  <c r="P1276" i="12"/>
  <c r="Q1276" i="12"/>
  <c r="R1276" i="12"/>
  <c r="S1276" i="12"/>
  <c r="H1277" i="12"/>
  <c r="I1277" i="12"/>
  <c r="J1277" i="12"/>
  <c r="K1277" i="12"/>
  <c r="L1277" i="12"/>
  <c r="M1277" i="12"/>
  <c r="N1277" i="12"/>
  <c r="O1277" i="12"/>
  <c r="P1277" i="12"/>
  <c r="Q1277" i="12"/>
  <c r="R1277" i="12"/>
  <c r="S1277" i="12"/>
  <c r="H1278" i="12"/>
  <c r="I1278" i="12"/>
  <c r="J1278" i="12"/>
  <c r="K1278" i="12"/>
  <c r="L1278" i="12"/>
  <c r="M1278" i="12"/>
  <c r="N1278" i="12"/>
  <c r="O1278" i="12"/>
  <c r="P1278" i="12"/>
  <c r="Q1278" i="12"/>
  <c r="R1278" i="12"/>
  <c r="S1278" i="12"/>
  <c r="H1279" i="12"/>
  <c r="I1279" i="12"/>
  <c r="J1279" i="12"/>
  <c r="K1279" i="12"/>
  <c r="L1279" i="12"/>
  <c r="M1279" i="12"/>
  <c r="N1279" i="12"/>
  <c r="O1279" i="12"/>
  <c r="P1279" i="12"/>
  <c r="Q1279" i="12"/>
  <c r="R1279" i="12"/>
  <c r="S1279" i="12"/>
  <c r="H1280" i="12"/>
  <c r="I1280" i="12"/>
  <c r="J1280" i="12"/>
  <c r="K1280" i="12"/>
  <c r="L1280" i="12"/>
  <c r="M1280" i="12"/>
  <c r="N1280" i="12"/>
  <c r="O1280" i="12"/>
  <c r="P1280" i="12"/>
  <c r="Q1280" i="12"/>
  <c r="R1280" i="12"/>
  <c r="S1280" i="12"/>
  <c r="H1281" i="12"/>
  <c r="I1281" i="12"/>
  <c r="J1281" i="12"/>
  <c r="K1281" i="12"/>
  <c r="L1281" i="12"/>
  <c r="M1281" i="12"/>
  <c r="N1281" i="12"/>
  <c r="O1281" i="12"/>
  <c r="P1281" i="12"/>
  <c r="Q1281" i="12"/>
  <c r="R1281" i="12"/>
  <c r="S1281" i="12"/>
  <c r="H1282" i="12"/>
  <c r="I1282" i="12"/>
  <c r="J1282" i="12"/>
  <c r="K1282" i="12"/>
  <c r="L1282" i="12"/>
  <c r="M1282" i="12"/>
  <c r="N1282" i="12"/>
  <c r="O1282" i="12"/>
  <c r="P1282" i="12"/>
  <c r="Q1282" i="12"/>
  <c r="R1282" i="12"/>
  <c r="S1282" i="12"/>
  <c r="H1283" i="12"/>
  <c r="I1283" i="12"/>
  <c r="J1283" i="12"/>
  <c r="K1283" i="12"/>
  <c r="L1283" i="12"/>
  <c r="M1283" i="12"/>
  <c r="N1283" i="12"/>
  <c r="O1283" i="12"/>
  <c r="P1283" i="12"/>
  <c r="Q1283" i="12"/>
  <c r="R1283" i="12"/>
  <c r="S1283" i="12"/>
  <c r="H1284" i="12"/>
  <c r="I1284" i="12"/>
  <c r="J1284" i="12"/>
  <c r="K1284" i="12"/>
  <c r="L1284" i="12"/>
  <c r="M1284" i="12"/>
  <c r="N1284" i="12"/>
  <c r="O1284" i="12"/>
  <c r="P1284" i="12"/>
  <c r="Q1284" i="12"/>
  <c r="R1284" i="12"/>
  <c r="S1284" i="12"/>
  <c r="H1285" i="12"/>
  <c r="I1285" i="12"/>
  <c r="J1285" i="12"/>
  <c r="K1285" i="12"/>
  <c r="L1285" i="12"/>
  <c r="M1285" i="12"/>
  <c r="N1285" i="12"/>
  <c r="O1285" i="12"/>
  <c r="P1285" i="12"/>
  <c r="Q1285" i="12"/>
  <c r="R1285" i="12"/>
  <c r="S1285" i="12"/>
  <c r="H1286" i="12"/>
  <c r="I1286" i="12"/>
  <c r="J1286" i="12"/>
  <c r="K1286" i="12"/>
  <c r="L1286" i="12"/>
  <c r="M1286" i="12"/>
  <c r="N1286" i="12"/>
  <c r="O1286" i="12"/>
  <c r="P1286" i="12"/>
  <c r="Q1286" i="12"/>
  <c r="R1286" i="12"/>
  <c r="S1286" i="12"/>
  <c r="H1287" i="12"/>
  <c r="I1287" i="12"/>
  <c r="J1287" i="12"/>
  <c r="K1287" i="12"/>
  <c r="L1287" i="12"/>
  <c r="M1287" i="12"/>
  <c r="N1287" i="12"/>
  <c r="O1287" i="12"/>
  <c r="P1287" i="12"/>
  <c r="Q1287" i="12"/>
  <c r="R1287" i="12"/>
  <c r="S1287" i="12"/>
  <c r="H1288" i="12"/>
  <c r="I1288" i="12"/>
  <c r="J1288" i="12"/>
  <c r="K1288" i="12"/>
  <c r="L1288" i="12"/>
  <c r="M1288" i="12"/>
  <c r="N1288" i="12"/>
  <c r="O1288" i="12"/>
  <c r="P1288" i="12"/>
  <c r="Q1288" i="12"/>
  <c r="R1288" i="12"/>
  <c r="S1288" i="12"/>
  <c r="H1289" i="12"/>
  <c r="I1289" i="12"/>
  <c r="J1289" i="12"/>
  <c r="K1289" i="12"/>
  <c r="L1289" i="12"/>
  <c r="M1289" i="12"/>
  <c r="N1289" i="12"/>
  <c r="O1289" i="12"/>
  <c r="P1289" i="12"/>
  <c r="Q1289" i="12"/>
  <c r="R1289" i="12"/>
  <c r="S1289" i="12"/>
  <c r="H1290" i="12"/>
  <c r="I1290" i="12"/>
  <c r="J1290" i="12"/>
  <c r="K1290" i="12"/>
  <c r="L1290" i="12"/>
  <c r="M1290" i="12"/>
  <c r="N1290" i="12"/>
  <c r="O1290" i="12"/>
  <c r="P1290" i="12"/>
  <c r="Q1290" i="12"/>
  <c r="R1290" i="12"/>
  <c r="S1290" i="12"/>
  <c r="H1291" i="12"/>
  <c r="I1291" i="12"/>
  <c r="J1291" i="12"/>
  <c r="K1291" i="12"/>
  <c r="L1291" i="12"/>
  <c r="M1291" i="12"/>
  <c r="N1291" i="12"/>
  <c r="O1291" i="12"/>
  <c r="P1291" i="12"/>
  <c r="Q1291" i="12"/>
  <c r="R1291" i="12"/>
  <c r="S1291" i="12"/>
  <c r="H1292" i="12"/>
  <c r="I1292" i="12"/>
  <c r="J1292" i="12"/>
  <c r="K1292" i="12"/>
  <c r="L1292" i="12"/>
  <c r="M1292" i="12"/>
  <c r="N1292" i="12"/>
  <c r="O1292" i="12"/>
  <c r="P1292" i="12"/>
  <c r="Q1292" i="12"/>
  <c r="R1292" i="12"/>
  <c r="S1292" i="12"/>
  <c r="H1293" i="12"/>
  <c r="I1293" i="12"/>
  <c r="J1293" i="12"/>
  <c r="K1293" i="12"/>
  <c r="L1293" i="12"/>
  <c r="M1293" i="12"/>
  <c r="N1293" i="12"/>
  <c r="O1293" i="12"/>
  <c r="P1293" i="12"/>
  <c r="Q1293" i="12"/>
  <c r="R1293" i="12"/>
  <c r="S1293" i="12"/>
  <c r="H1294" i="12"/>
  <c r="I1294" i="12"/>
  <c r="J1294" i="12"/>
  <c r="K1294" i="12"/>
  <c r="L1294" i="12"/>
  <c r="M1294" i="12"/>
  <c r="N1294" i="12"/>
  <c r="O1294" i="12"/>
  <c r="P1294" i="12"/>
  <c r="Q1294" i="12"/>
  <c r="R1294" i="12"/>
  <c r="S1294" i="12"/>
  <c r="H1295" i="12"/>
  <c r="I1295" i="12"/>
  <c r="J1295" i="12"/>
  <c r="K1295" i="12"/>
  <c r="L1295" i="12"/>
  <c r="M1295" i="12"/>
  <c r="N1295" i="12"/>
  <c r="O1295" i="12"/>
  <c r="P1295" i="12"/>
  <c r="Q1295" i="12"/>
  <c r="R1295" i="12"/>
  <c r="S1295" i="12"/>
  <c r="H1296" i="12"/>
  <c r="I1296" i="12"/>
  <c r="J1296" i="12"/>
  <c r="K1296" i="12"/>
  <c r="L1296" i="12"/>
  <c r="M1296" i="12"/>
  <c r="N1296" i="12"/>
  <c r="O1296" i="12"/>
  <c r="P1296" i="12"/>
  <c r="Q1296" i="12"/>
  <c r="R1296" i="12"/>
  <c r="S1296" i="12"/>
  <c r="H1297" i="12"/>
  <c r="I1297" i="12"/>
  <c r="J1297" i="12"/>
  <c r="K1297" i="12"/>
  <c r="L1297" i="12"/>
  <c r="M1297" i="12"/>
  <c r="N1297" i="12"/>
  <c r="O1297" i="12"/>
  <c r="P1297" i="12"/>
  <c r="Q1297" i="12"/>
  <c r="R1297" i="12"/>
  <c r="S1297" i="12"/>
  <c r="H1298" i="12"/>
  <c r="I1298" i="12"/>
  <c r="J1298" i="12"/>
  <c r="K1298" i="12"/>
  <c r="L1298" i="12"/>
  <c r="M1298" i="12"/>
  <c r="N1298" i="12"/>
  <c r="O1298" i="12"/>
  <c r="P1298" i="12"/>
  <c r="Q1298" i="12"/>
  <c r="R1298" i="12"/>
  <c r="S1298" i="12"/>
  <c r="H1299" i="12"/>
  <c r="I1299" i="12"/>
  <c r="J1299" i="12"/>
  <c r="K1299" i="12"/>
  <c r="L1299" i="12"/>
  <c r="M1299" i="12"/>
  <c r="N1299" i="12"/>
  <c r="O1299" i="12"/>
  <c r="P1299" i="12"/>
  <c r="Q1299" i="12"/>
  <c r="R1299" i="12"/>
  <c r="S1299" i="12"/>
  <c r="H1300" i="12"/>
  <c r="I1300" i="12"/>
  <c r="J1300" i="12"/>
  <c r="K1300" i="12"/>
  <c r="L1300" i="12"/>
  <c r="M1300" i="12"/>
  <c r="N1300" i="12"/>
  <c r="O1300" i="12"/>
  <c r="P1300" i="12"/>
  <c r="Q1300" i="12"/>
  <c r="R1300" i="12"/>
  <c r="S1300" i="12"/>
  <c r="H1301" i="12"/>
  <c r="I1301" i="12"/>
  <c r="J1301" i="12"/>
  <c r="K1301" i="12"/>
  <c r="L1301" i="12"/>
  <c r="M1301" i="12"/>
  <c r="N1301" i="12"/>
  <c r="O1301" i="12"/>
  <c r="P1301" i="12"/>
  <c r="Q1301" i="12"/>
  <c r="R1301" i="12"/>
  <c r="S1301" i="12"/>
  <c r="H1302" i="12"/>
  <c r="I1302" i="12"/>
  <c r="J1302" i="12"/>
  <c r="K1302" i="12"/>
  <c r="L1302" i="12"/>
  <c r="M1302" i="12"/>
  <c r="N1302" i="12"/>
  <c r="O1302" i="12"/>
  <c r="P1302" i="12"/>
  <c r="Q1302" i="12"/>
  <c r="R1302" i="12"/>
  <c r="S1302" i="12"/>
  <c r="H1303" i="12"/>
  <c r="I1303" i="12"/>
  <c r="J1303" i="12"/>
  <c r="K1303" i="12"/>
  <c r="L1303" i="12"/>
  <c r="M1303" i="12"/>
  <c r="N1303" i="12"/>
  <c r="O1303" i="12"/>
  <c r="P1303" i="12"/>
  <c r="Q1303" i="12"/>
  <c r="R1303" i="12"/>
  <c r="S1303" i="12"/>
  <c r="H1304" i="12"/>
  <c r="I1304" i="12"/>
  <c r="J1304" i="12"/>
  <c r="K1304" i="12"/>
  <c r="L1304" i="12"/>
  <c r="M1304" i="12"/>
  <c r="N1304" i="12"/>
  <c r="O1304" i="12"/>
  <c r="P1304" i="12"/>
  <c r="Q1304" i="12"/>
  <c r="R1304" i="12"/>
  <c r="S1304" i="12"/>
  <c r="H1305" i="12"/>
  <c r="I1305" i="12"/>
  <c r="J1305" i="12"/>
  <c r="K1305" i="12"/>
  <c r="L1305" i="12"/>
  <c r="M1305" i="12"/>
  <c r="N1305" i="12"/>
  <c r="O1305" i="12"/>
  <c r="P1305" i="12"/>
  <c r="Q1305" i="12"/>
  <c r="R1305" i="12"/>
  <c r="S1305" i="12"/>
  <c r="H1306" i="12"/>
  <c r="I1306" i="12"/>
  <c r="J1306" i="12"/>
  <c r="K1306" i="12"/>
  <c r="L1306" i="12"/>
  <c r="M1306" i="12"/>
  <c r="N1306" i="12"/>
  <c r="O1306" i="12"/>
  <c r="P1306" i="12"/>
  <c r="Q1306" i="12"/>
  <c r="R1306" i="12"/>
  <c r="S1306" i="12"/>
  <c r="H1307" i="12"/>
  <c r="I1307" i="12"/>
  <c r="J1307" i="12"/>
  <c r="K1307" i="12"/>
  <c r="L1307" i="12"/>
  <c r="M1307" i="12"/>
  <c r="N1307" i="12"/>
  <c r="O1307" i="12"/>
  <c r="P1307" i="12"/>
  <c r="Q1307" i="12"/>
  <c r="R1307" i="12"/>
  <c r="S1307" i="12"/>
  <c r="H1308" i="12"/>
  <c r="I1308" i="12"/>
  <c r="J1308" i="12"/>
  <c r="K1308" i="12"/>
  <c r="L1308" i="12"/>
  <c r="M1308" i="12"/>
  <c r="N1308" i="12"/>
  <c r="O1308" i="12"/>
  <c r="P1308" i="12"/>
  <c r="Q1308" i="12"/>
  <c r="R1308" i="12"/>
  <c r="S1308" i="12"/>
  <c r="H1309" i="12"/>
  <c r="I1309" i="12"/>
  <c r="J1309" i="12"/>
  <c r="K1309" i="12"/>
  <c r="L1309" i="12"/>
  <c r="M1309" i="12"/>
  <c r="N1309" i="12"/>
  <c r="O1309" i="12"/>
  <c r="P1309" i="12"/>
  <c r="Q1309" i="12"/>
  <c r="R1309" i="12"/>
  <c r="S1309" i="12"/>
  <c r="H1310" i="12"/>
  <c r="I1310" i="12"/>
  <c r="J1310" i="12"/>
  <c r="K1310" i="12"/>
  <c r="L1310" i="12"/>
  <c r="M1310" i="12"/>
  <c r="N1310" i="12"/>
  <c r="O1310" i="12"/>
  <c r="P1310" i="12"/>
  <c r="Q1310" i="12"/>
  <c r="R1310" i="12"/>
  <c r="S1310" i="12"/>
  <c r="H1311" i="12"/>
  <c r="I1311" i="12"/>
  <c r="J1311" i="12"/>
  <c r="K1311" i="12"/>
  <c r="L1311" i="12"/>
  <c r="M1311" i="12"/>
  <c r="N1311" i="12"/>
  <c r="O1311" i="12"/>
  <c r="P1311" i="12"/>
  <c r="Q1311" i="12"/>
  <c r="R1311" i="12"/>
  <c r="S1311" i="12"/>
  <c r="H1312" i="12"/>
  <c r="I1312" i="12"/>
  <c r="J1312" i="12"/>
  <c r="K1312" i="12"/>
  <c r="L1312" i="12"/>
  <c r="M1312" i="12"/>
  <c r="N1312" i="12"/>
  <c r="O1312" i="12"/>
  <c r="P1312" i="12"/>
  <c r="Q1312" i="12"/>
  <c r="R1312" i="12"/>
  <c r="S1312" i="12"/>
  <c r="H1313" i="12"/>
  <c r="I1313" i="12"/>
  <c r="J1313" i="12"/>
  <c r="K1313" i="12"/>
  <c r="L1313" i="12"/>
  <c r="M1313" i="12"/>
  <c r="N1313" i="12"/>
  <c r="O1313" i="12"/>
  <c r="P1313" i="12"/>
  <c r="Q1313" i="12"/>
  <c r="R1313" i="12"/>
  <c r="S1313" i="12"/>
  <c r="H1314" i="12"/>
  <c r="I1314" i="12"/>
  <c r="J1314" i="12"/>
  <c r="K1314" i="12"/>
  <c r="L1314" i="12"/>
  <c r="M1314" i="12"/>
  <c r="N1314" i="12"/>
  <c r="O1314" i="12"/>
  <c r="P1314" i="12"/>
  <c r="Q1314" i="12"/>
  <c r="R1314" i="12"/>
  <c r="S1314" i="12"/>
  <c r="H1315" i="12"/>
  <c r="I1315" i="12"/>
  <c r="J1315" i="12"/>
  <c r="K1315" i="12"/>
  <c r="L1315" i="12"/>
  <c r="M1315" i="12"/>
  <c r="N1315" i="12"/>
  <c r="O1315" i="12"/>
  <c r="P1315" i="12"/>
  <c r="Q1315" i="12"/>
  <c r="R1315" i="12"/>
  <c r="S1315" i="12"/>
  <c r="H1316" i="12"/>
  <c r="I1316" i="12"/>
  <c r="J1316" i="12"/>
  <c r="K1316" i="12"/>
  <c r="L1316" i="12"/>
  <c r="M1316" i="12"/>
  <c r="N1316" i="12"/>
  <c r="O1316" i="12"/>
  <c r="P1316" i="12"/>
  <c r="Q1316" i="12"/>
  <c r="R1316" i="12"/>
  <c r="S1316" i="12"/>
  <c r="H1317" i="12"/>
  <c r="I1317" i="12"/>
  <c r="J1317" i="12"/>
  <c r="K1317" i="12"/>
  <c r="L1317" i="12"/>
  <c r="M1317" i="12"/>
  <c r="N1317" i="12"/>
  <c r="O1317" i="12"/>
  <c r="P1317" i="12"/>
  <c r="Q1317" i="12"/>
  <c r="R1317" i="12"/>
  <c r="S1317" i="12"/>
  <c r="H1318" i="12"/>
  <c r="I1318" i="12"/>
  <c r="J1318" i="12"/>
  <c r="K1318" i="12"/>
  <c r="L1318" i="12"/>
  <c r="M1318" i="12"/>
  <c r="N1318" i="12"/>
  <c r="O1318" i="12"/>
  <c r="P1318" i="12"/>
  <c r="Q1318" i="12"/>
  <c r="R1318" i="12"/>
  <c r="S1318" i="12"/>
  <c r="H1319" i="12"/>
  <c r="I1319" i="12"/>
  <c r="J1319" i="12"/>
  <c r="K1319" i="12"/>
  <c r="L1319" i="12"/>
  <c r="M1319" i="12"/>
  <c r="N1319" i="12"/>
  <c r="O1319" i="12"/>
  <c r="P1319" i="12"/>
  <c r="Q1319" i="12"/>
  <c r="R1319" i="12"/>
  <c r="S1319" i="12"/>
  <c r="H1320" i="12"/>
  <c r="I1320" i="12"/>
  <c r="J1320" i="12"/>
  <c r="K1320" i="12"/>
  <c r="L1320" i="12"/>
  <c r="M1320" i="12"/>
  <c r="N1320" i="12"/>
  <c r="O1320" i="12"/>
  <c r="P1320" i="12"/>
  <c r="Q1320" i="12"/>
  <c r="R1320" i="12"/>
  <c r="S1320" i="12"/>
  <c r="H1321" i="12"/>
  <c r="I1321" i="12"/>
  <c r="J1321" i="12"/>
  <c r="K1321" i="12"/>
  <c r="L1321" i="12"/>
  <c r="M1321" i="12"/>
  <c r="N1321" i="12"/>
  <c r="O1321" i="12"/>
  <c r="P1321" i="12"/>
  <c r="Q1321" i="12"/>
  <c r="R1321" i="12"/>
  <c r="S1321" i="12"/>
  <c r="H1322" i="12"/>
  <c r="I1322" i="12"/>
  <c r="J1322" i="12"/>
  <c r="K1322" i="12"/>
  <c r="L1322" i="12"/>
  <c r="M1322" i="12"/>
  <c r="N1322" i="12"/>
  <c r="O1322" i="12"/>
  <c r="P1322" i="12"/>
  <c r="Q1322" i="12"/>
  <c r="R1322" i="12"/>
  <c r="S1322" i="12"/>
  <c r="H1323" i="12"/>
  <c r="I1323" i="12"/>
  <c r="J1323" i="12"/>
  <c r="K1323" i="12"/>
  <c r="L1323" i="12"/>
  <c r="M1323" i="12"/>
  <c r="N1323" i="12"/>
  <c r="O1323" i="12"/>
  <c r="P1323" i="12"/>
  <c r="Q1323" i="12"/>
  <c r="R1323" i="12"/>
  <c r="S1323" i="12"/>
  <c r="H1324" i="12"/>
  <c r="I1324" i="12"/>
  <c r="J1324" i="12"/>
  <c r="K1324" i="12"/>
  <c r="L1324" i="12"/>
  <c r="M1324" i="12"/>
  <c r="N1324" i="12"/>
  <c r="O1324" i="12"/>
  <c r="P1324" i="12"/>
  <c r="Q1324" i="12"/>
  <c r="R1324" i="12"/>
  <c r="S1324" i="12"/>
  <c r="H1325" i="12"/>
  <c r="I1325" i="12"/>
  <c r="J1325" i="12"/>
  <c r="K1325" i="12"/>
  <c r="L1325" i="12"/>
  <c r="M1325" i="12"/>
  <c r="N1325" i="12"/>
  <c r="O1325" i="12"/>
  <c r="P1325" i="12"/>
  <c r="Q1325" i="12"/>
  <c r="R1325" i="12"/>
  <c r="S1325" i="12"/>
  <c r="H1326" i="12"/>
  <c r="I1326" i="12"/>
  <c r="J1326" i="12"/>
  <c r="K1326" i="12"/>
  <c r="L1326" i="12"/>
  <c r="M1326" i="12"/>
  <c r="N1326" i="12"/>
  <c r="O1326" i="12"/>
  <c r="P1326" i="12"/>
  <c r="Q1326" i="12"/>
  <c r="R1326" i="12"/>
  <c r="S1326" i="12"/>
  <c r="H1327" i="12"/>
  <c r="I1327" i="12"/>
  <c r="J1327" i="12"/>
  <c r="K1327" i="12"/>
  <c r="L1327" i="12"/>
  <c r="M1327" i="12"/>
  <c r="N1327" i="12"/>
  <c r="O1327" i="12"/>
  <c r="P1327" i="12"/>
  <c r="Q1327" i="12"/>
  <c r="R1327" i="12"/>
  <c r="S1327" i="12"/>
  <c r="H1328" i="12"/>
  <c r="I1328" i="12"/>
  <c r="J1328" i="12"/>
  <c r="K1328" i="12"/>
  <c r="L1328" i="12"/>
  <c r="M1328" i="12"/>
  <c r="N1328" i="12"/>
  <c r="O1328" i="12"/>
  <c r="P1328" i="12"/>
  <c r="Q1328" i="12"/>
  <c r="R1328" i="12"/>
  <c r="S1328" i="12"/>
  <c r="H1329" i="12"/>
  <c r="I1329" i="12"/>
  <c r="J1329" i="12"/>
  <c r="K1329" i="12"/>
  <c r="L1329" i="12"/>
  <c r="M1329" i="12"/>
  <c r="N1329" i="12"/>
  <c r="O1329" i="12"/>
  <c r="P1329" i="12"/>
  <c r="Q1329" i="12"/>
  <c r="R1329" i="12"/>
  <c r="S1329" i="12"/>
  <c r="H1330" i="12"/>
  <c r="I1330" i="12"/>
  <c r="J1330" i="12"/>
  <c r="K1330" i="12"/>
  <c r="L1330" i="12"/>
  <c r="M1330" i="12"/>
  <c r="N1330" i="12"/>
  <c r="O1330" i="12"/>
  <c r="P1330" i="12"/>
  <c r="Q1330" i="12"/>
  <c r="R1330" i="12"/>
  <c r="S1330" i="12"/>
  <c r="H1331" i="12"/>
  <c r="I1331" i="12"/>
  <c r="J1331" i="12"/>
  <c r="K1331" i="12"/>
  <c r="L1331" i="12"/>
  <c r="M1331" i="12"/>
  <c r="N1331" i="12"/>
  <c r="O1331" i="12"/>
  <c r="P1331" i="12"/>
  <c r="Q1331" i="12"/>
  <c r="R1331" i="12"/>
  <c r="S1331" i="12"/>
  <c r="H1332" i="12"/>
  <c r="I1332" i="12"/>
  <c r="J1332" i="12"/>
  <c r="K1332" i="12"/>
  <c r="L1332" i="12"/>
  <c r="M1332" i="12"/>
  <c r="N1332" i="12"/>
  <c r="O1332" i="12"/>
  <c r="P1332" i="12"/>
  <c r="Q1332" i="12"/>
  <c r="R1332" i="12"/>
  <c r="S1332" i="12"/>
  <c r="H1333" i="12"/>
  <c r="I1333" i="12"/>
  <c r="J1333" i="12"/>
  <c r="K1333" i="12"/>
  <c r="L1333" i="12"/>
  <c r="M1333" i="12"/>
  <c r="N1333" i="12"/>
  <c r="O1333" i="12"/>
  <c r="P1333" i="12"/>
  <c r="Q1333" i="12"/>
  <c r="R1333" i="12"/>
  <c r="S1333" i="12"/>
  <c r="H1334" i="12"/>
  <c r="I1334" i="12"/>
  <c r="J1334" i="12"/>
  <c r="K1334" i="12"/>
  <c r="L1334" i="12"/>
  <c r="M1334" i="12"/>
  <c r="N1334" i="12"/>
  <c r="O1334" i="12"/>
  <c r="P1334" i="12"/>
  <c r="Q1334" i="12"/>
  <c r="R1334" i="12"/>
  <c r="S1334" i="12"/>
  <c r="H1335" i="12"/>
  <c r="I1335" i="12"/>
  <c r="J1335" i="12"/>
  <c r="K1335" i="12"/>
  <c r="L1335" i="12"/>
  <c r="M1335" i="12"/>
  <c r="N1335" i="12"/>
  <c r="O1335" i="12"/>
  <c r="P1335" i="12"/>
  <c r="Q1335" i="12"/>
  <c r="R1335" i="12"/>
  <c r="S1335" i="12"/>
  <c r="H1336" i="12"/>
  <c r="I1336" i="12"/>
  <c r="J1336" i="12"/>
  <c r="K1336" i="12"/>
  <c r="L1336" i="12"/>
  <c r="M1336" i="12"/>
  <c r="N1336" i="12"/>
  <c r="O1336" i="12"/>
  <c r="P1336" i="12"/>
  <c r="Q1336" i="12"/>
  <c r="R1336" i="12"/>
  <c r="S1336" i="12"/>
  <c r="H1337" i="12"/>
  <c r="I1337" i="12"/>
  <c r="J1337" i="12"/>
  <c r="K1337" i="12"/>
  <c r="L1337" i="12"/>
  <c r="M1337" i="12"/>
  <c r="N1337" i="12"/>
  <c r="O1337" i="12"/>
  <c r="P1337" i="12"/>
  <c r="Q1337" i="12"/>
  <c r="R1337" i="12"/>
  <c r="S1337" i="12"/>
  <c r="H1338" i="12"/>
  <c r="I1338" i="12"/>
  <c r="J1338" i="12"/>
  <c r="K1338" i="12"/>
  <c r="L1338" i="12"/>
  <c r="M1338" i="12"/>
  <c r="N1338" i="12"/>
  <c r="O1338" i="12"/>
  <c r="P1338" i="12"/>
  <c r="Q1338" i="12"/>
  <c r="R1338" i="12"/>
  <c r="S1338" i="12"/>
  <c r="H1339" i="12"/>
  <c r="I1339" i="12"/>
  <c r="J1339" i="12"/>
  <c r="K1339" i="12"/>
  <c r="L1339" i="12"/>
  <c r="M1339" i="12"/>
  <c r="N1339" i="12"/>
  <c r="O1339" i="12"/>
  <c r="P1339" i="12"/>
  <c r="Q1339" i="12"/>
  <c r="R1339" i="12"/>
  <c r="S1339" i="12"/>
  <c r="H1340" i="12"/>
  <c r="I1340" i="12"/>
  <c r="J1340" i="12"/>
  <c r="K1340" i="12"/>
  <c r="L1340" i="12"/>
  <c r="M1340" i="12"/>
  <c r="N1340" i="12"/>
  <c r="O1340" i="12"/>
  <c r="P1340" i="12"/>
  <c r="Q1340" i="12"/>
  <c r="R1340" i="12"/>
  <c r="S1340" i="12"/>
  <c r="H1341" i="12"/>
  <c r="I1341" i="12"/>
  <c r="J1341" i="12"/>
  <c r="K1341" i="12"/>
  <c r="L1341" i="12"/>
  <c r="M1341" i="12"/>
  <c r="N1341" i="12"/>
  <c r="O1341" i="12"/>
  <c r="P1341" i="12"/>
  <c r="Q1341" i="12"/>
  <c r="R1341" i="12"/>
  <c r="S1341" i="12"/>
  <c r="H1342" i="12"/>
  <c r="I1342" i="12"/>
  <c r="J1342" i="12"/>
  <c r="K1342" i="12"/>
  <c r="L1342" i="12"/>
  <c r="M1342" i="12"/>
  <c r="N1342" i="12"/>
  <c r="O1342" i="12"/>
  <c r="P1342" i="12"/>
  <c r="Q1342" i="12"/>
  <c r="R1342" i="12"/>
  <c r="S1342" i="12"/>
  <c r="H1343" i="12"/>
  <c r="I1343" i="12"/>
  <c r="J1343" i="12"/>
  <c r="K1343" i="12"/>
  <c r="L1343" i="12"/>
  <c r="M1343" i="12"/>
  <c r="N1343" i="12"/>
  <c r="O1343" i="12"/>
  <c r="P1343" i="12"/>
  <c r="Q1343" i="12"/>
  <c r="R1343" i="12"/>
  <c r="S1343" i="12"/>
  <c r="H1344" i="12"/>
  <c r="I1344" i="12"/>
  <c r="J1344" i="12"/>
  <c r="K1344" i="12"/>
  <c r="L1344" i="12"/>
  <c r="M1344" i="12"/>
  <c r="N1344" i="12"/>
  <c r="O1344" i="12"/>
  <c r="P1344" i="12"/>
  <c r="Q1344" i="12"/>
  <c r="R1344" i="12"/>
  <c r="S1344" i="12"/>
  <c r="H1345" i="12"/>
  <c r="I1345" i="12"/>
  <c r="J1345" i="12"/>
  <c r="K1345" i="12"/>
  <c r="L1345" i="12"/>
  <c r="M1345" i="12"/>
  <c r="N1345" i="12"/>
  <c r="O1345" i="12"/>
  <c r="P1345" i="12"/>
  <c r="Q1345" i="12"/>
  <c r="R1345" i="12"/>
  <c r="S1345" i="12"/>
  <c r="H1346" i="12"/>
  <c r="I1346" i="12"/>
  <c r="J1346" i="12"/>
  <c r="K1346" i="12"/>
  <c r="L1346" i="12"/>
  <c r="M1346" i="12"/>
  <c r="N1346" i="12"/>
  <c r="O1346" i="12"/>
  <c r="P1346" i="12"/>
  <c r="Q1346" i="12"/>
  <c r="R1346" i="12"/>
  <c r="S1346" i="12"/>
  <c r="H1347" i="12"/>
  <c r="I1347" i="12"/>
  <c r="J1347" i="12"/>
  <c r="K1347" i="12"/>
  <c r="L1347" i="12"/>
  <c r="M1347" i="12"/>
  <c r="N1347" i="12"/>
  <c r="O1347" i="12"/>
  <c r="P1347" i="12"/>
  <c r="Q1347" i="12"/>
  <c r="R1347" i="12"/>
  <c r="S1347" i="12"/>
  <c r="H1348" i="12"/>
  <c r="I1348" i="12"/>
  <c r="J1348" i="12"/>
  <c r="K1348" i="12"/>
  <c r="L1348" i="12"/>
  <c r="M1348" i="12"/>
  <c r="N1348" i="12"/>
  <c r="O1348" i="12"/>
  <c r="P1348" i="12"/>
  <c r="Q1348" i="12"/>
  <c r="R1348" i="12"/>
  <c r="S1348" i="12"/>
  <c r="H1349" i="12"/>
  <c r="I1349" i="12"/>
  <c r="J1349" i="12"/>
  <c r="K1349" i="12"/>
  <c r="L1349" i="12"/>
  <c r="M1349" i="12"/>
  <c r="N1349" i="12"/>
  <c r="O1349" i="12"/>
  <c r="P1349" i="12"/>
  <c r="Q1349" i="12"/>
  <c r="R1349" i="12"/>
  <c r="S1349" i="12"/>
  <c r="H1350" i="12"/>
  <c r="I1350" i="12"/>
  <c r="J1350" i="12"/>
  <c r="K1350" i="12"/>
  <c r="L1350" i="12"/>
  <c r="M1350" i="12"/>
  <c r="N1350" i="12"/>
  <c r="O1350" i="12"/>
  <c r="P1350" i="12"/>
  <c r="Q1350" i="12"/>
  <c r="R1350" i="12"/>
  <c r="S1350" i="12"/>
  <c r="H1351" i="12"/>
  <c r="I1351" i="12"/>
  <c r="J1351" i="12"/>
  <c r="K1351" i="12"/>
  <c r="L1351" i="12"/>
  <c r="M1351" i="12"/>
  <c r="N1351" i="12"/>
  <c r="O1351" i="12"/>
  <c r="P1351" i="12"/>
  <c r="Q1351" i="12"/>
  <c r="R1351" i="12"/>
  <c r="S1351" i="12"/>
  <c r="H1352" i="12"/>
  <c r="I1352" i="12"/>
  <c r="J1352" i="12"/>
  <c r="K1352" i="12"/>
  <c r="L1352" i="12"/>
  <c r="M1352" i="12"/>
  <c r="N1352" i="12"/>
  <c r="O1352" i="12"/>
  <c r="P1352" i="12"/>
  <c r="Q1352" i="12"/>
  <c r="R1352" i="12"/>
  <c r="S1352" i="12"/>
  <c r="H1353" i="12"/>
  <c r="I1353" i="12"/>
  <c r="J1353" i="12"/>
  <c r="K1353" i="12"/>
  <c r="L1353" i="12"/>
  <c r="M1353" i="12"/>
  <c r="N1353" i="12"/>
  <c r="O1353" i="12"/>
  <c r="P1353" i="12"/>
  <c r="Q1353" i="12"/>
  <c r="R1353" i="12"/>
  <c r="S1353" i="12"/>
  <c r="H1354" i="12"/>
  <c r="I1354" i="12"/>
  <c r="J1354" i="12"/>
  <c r="K1354" i="12"/>
  <c r="L1354" i="12"/>
  <c r="M1354" i="12"/>
  <c r="N1354" i="12"/>
  <c r="O1354" i="12"/>
  <c r="P1354" i="12"/>
  <c r="Q1354" i="12"/>
  <c r="R1354" i="12"/>
  <c r="S1354" i="12"/>
  <c r="H1355" i="12"/>
  <c r="I1355" i="12"/>
  <c r="J1355" i="12"/>
  <c r="K1355" i="12"/>
  <c r="L1355" i="12"/>
  <c r="M1355" i="12"/>
  <c r="N1355" i="12"/>
  <c r="O1355" i="12"/>
  <c r="P1355" i="12"/>
  <c r="Q1355" i="12"/>
  <c r="R1355" i="12"/>
  <c r="S1355" i="12"/>
  <c r="H1356" i="12"/>
  <c r="I1356" i="12"/>
  <c r="J1356" i="12"/>
  <c r="K1356" i="12"/>
  <c r="L1356" i="12"/>
  <c r="M1356" i="12"/>
  <c r="N1356" i="12"/>
  <c r="O1356" i="12"/>
  <c r="P1356" i="12"/>
  <c r="Q1356" i="12"/>
  <c r="R1356" i="12"/>
  <c r="S1356" i="12"/>
  <c r="H1357" i="12"/>
  <c r="I1357" i="12"/>
  <c r="J1357" i="12"/>
  <c r="K1357" i="12"/>
  <c r="L1357" i="12"/>
  <c r="M1357" i="12"/>
  <c r="N1357" i="12"/>
  <c r="O1357" i="12"/>
  <c r="P1357" i="12"/>
  <c r="Q1357" i="12"/>
  <c r="R1357" i="12"/>
  <c r="S1357" i="12"/>
  <c r="H1358" i="12"/>
  <c r="I1358" i="12"/>
  <c r="J1358" i="12"/>
  <c r="K1358" i="12"/>
  <c r="L1358" i="12"/>
  <c r="M1358" i="12"/>
  <c r="N1358" i="12"/>
  <c r="O1358" i="12"/>
  <c r="P1358" i="12"/>
  <c r="Q1358" i="12"/>
  <c r="R1358" i="12"/>
  <c r="S1358" i="12"/>
  <c r="H1359" i="12"/>
  <c r="I1359" i="12"/>
  <c r="J1359" i="12"/>
  <c r="K1359" i="12"/>
  <c r="L1359" i="12"/>
  <c r="M1359" i="12"/>
  <c r="N1359" i="12"/>
  <c r="O1359" i="12"/>
  <c r="P1359" i="12"/>
  <c r="Q1359" i="12"/>
  <c r="R1359" i="12"/>
  <c r="S1359" i="12"/>
  <c r="H1360" i="12"/>
  <c r="I1360" i="12"/>
  <c r="J1360" i="12"/>
  <c r="K1360" i="12"/>
  <c r="L1360" i="12"/>
  <c r="M1360" i="12"/>
  <c r="N1360" i="12"/>
  <c r="O1360" i="12"/>
  <c r="P1360" i="12"/>
  <c r="Q1360" i="12"/>
  <c r="R1360" i="12"/>
  <c r="S1360" i="12"/>
  <c r="H1361" i="12"/>
  <c r="I1361" i="12"/>
  <c r="J1361" i="12"/>
  <c r="K1361" i="12"/>
  <c r="L1361" i="12"/>
  <c r="M1361" i="12"/>
  <c r="N1361" i="12"/>
  <c r="O1361" i="12"/>
  <c r="P1361" i="12"/>
  <c r="Q1361" i="12"/>
  <c r="R1361" i="12"/>
  <c r="S1361" i="12"/>
  <c r="H1362" i="12"/>
  <c r="I1362" i="12"/>
  <c r="J1362" i="12"/>
  <c r="K1362" i="12"/>
  <c r="L1362" i="12"/>
  <c r="M1362" i="12"/>
  <c r="N1362" i="12"/>
  <c r="O1362" i="12"/>
  <c r="P1362" i="12"/>
  <c r="Q1362" i="12"/>
  <c r="R1362" i="12"/>
  <c r="S1362" i="12"/>
  <c r="H1363" i="12"/>
  <c r="I1363" i="12"/>
  <c r="J1363" i="12"/>
  <c r="K1363" i="12"/>
  <c r="L1363" i="12"/>
  <c r="M1363" i="12"/>
  <c r="N1363" i="12"/>
  <c r="O1363" i="12"/>
  <c r="P1363" i="12"/>
  <c r="Q1363" i="12"/>
  <c r="R1363" i="12"/>
  <c r="S1363" i="12"/>
  <c r="H1364" i="12"/>
  <c r="I1364" i="12"/>
  <c r="J1364" i="12"/>
  <c r="K1364" i="12"/>
  <c r="L1364" i="12"/>
  <c r="M1364" i="12"/>
  <c r="N1364" i="12"/>
  <c r="O1364" i="12"/>
  <c r="P1364" i="12"/>
  <c r="Q1364" i="12"/>
  <c r="R1364" i="12"/>
  <c r="S1364" i="12"/>
  <c r="H1365" i="12"/>
  <c r="I1365" i="12"/>
  <c r="J1365" i="12"/>
  <c r="K1365" i="12"/>
  <c r="L1365" i="12"/>
  <c r="M1365" i="12"/>
  <c r="N1365" i="12"/>
  <c r="O1365" i="12"/>
  <c r="P1365" i="12"/>
  <c r="Q1365" i="12"/>
  <c r="R1365" i="12"/>
  <c r="S1365" i="12"/>
  <c r="H1366" i="12"/>
  <c r="I1366" i="12"/>
  <c r="J1366" i="12"/>
  <c r="K1366" i="12"/>
  <c r="L1366" i="12"/>
  <c r="M1366" i="12"/>
  <c r="N1366" i="12"/>
  <c r="O1366" i="12"/>
  <c r="P1366" i="12"/>
  <c r="Q1366" i="12"/>
  <c r="R1366" i="12"/>
  <c r="S1366" i="12"/>
  <c r="H1367" i="12"/>
  <c r="I1367" i="12"/>
  <c r="J1367" i="12"/>
  <c r="K1367" i="12"/>
  <c r="L1367" i="12"/>
  <c r="M1367" i="12"/>
  <c r="N1367" i="12"/>
  <c r="O1367" i="12"/>
  <c r="P1367" i="12"/>
  <c r="Q1367" i="12"/>
  <c r="R1367" i="12"/>
  <c r="S1367" i="12"/>
  <c r="H1368" i="12"/>
  <c r="I1368" i="12"/>
  <c r="J1368" i="12"/>
  <c r="K1368" i="12"/>
  <c r="L1368" i="12"/>
  <c r="M1368" i="12"/>
  <c r="N1368" i="12"/>
  <c r="O1368" i="12"/>
  <c r="P1368" i="12"/>
  <c r="Q1368" i="12"/>
  <c r="R1368" i="12"/>
  <c r="S1368" i="12"/>
  <c r="H1369" i="12"/>
  <c r="I1369" i="12"/>
  <c r="J1369" i="12"/>
  <c r="K1369" i="12"/>
  <c r="L1369" i="12"/>
  <c r="M1369" i="12"/>
  <c r="N1369" i="12"/>
  <c r="O1369" i="12"/>
  <c r="P1369" i="12"/>
  <c r="Q1369" i="12"/>
  <c r="R1369" i="12"/>
  <c r="S1369" i="12"/>
  <c r="H1370" i="12"/>
  <c r="I1370" i="12"/>
  <c r="J1370" i="12"/>
  <c r="K1370" i="12"/>
  <c r="L1370" i="12"/>
  <c r="M1370" i="12"/>
  <c r="N1370" i="12"/>
  <c r="O1370" i="12"/>
  <c r="P1370" i="12"/>
  <c r="Q1370" i="12"/>
  <c r="R1370" i="12"/>
  <c r="S1370" i="12"/>
  <c r="H1371" i="12"/>
  <c r="I1371" i="12"/>
  <c r="J1371" i="12"/>
  <c r="K1371" i="12"/>
  <c r="L1371" i="12"/>
  <c r="M1371" i="12"/>
  <c r="N1371" i="12"/>
  <c r="O1371" i="12"/>
  <c r="P1371" i="12"/>
  <c r="Q1371" i="12"/>
  <c r="R1371" i="12"/>
  <c r="S1371" i="12"/>
  <c r="H1372" i="12"/>
  <c r="I1372" i="12"/>
  <c r="J1372" i="12"/>
  <c r="K1372" i="12"/>
  <c r="L1372" i="12"/>
  <c r="M1372" i="12"/>
  <c r="N1372" i="12"/>
  <c r="O1372" i="12"/>
  <c r="P1372" i="12"/>
  <c r="Q1372" i="12"/>
  <c r="R1372" i="12"/>
  <c r="S1372" i="12"/>
  <c r="H1373" i="12"/>
  <c r="I1373" i="12"/>
  <c r="J1373" i="12"/>
  <c r="K1373" i="12"/>
  <c r="L1373" i="12"/>
  <c r="M1373" i="12"/>
  <c r="N1373" i="12"/>
  <c r="O1373" i="12"/>
  <c r="P1373" i="12"/>
  <c r="Q1373" i="12"/>
  <c r="R1373" i="12"/>
  <c r="S1373" i="12"/>
  <c r="H1374" i="12"/>
  <c r="I1374" i="12"/>
  <c r="J1374" i="12"/>
  <c r="K1374" i="12"/>
  <c r="L1374" i="12"/>
  <c r="M1374" i="12"/>
  <c r="N1374" i="12"/>
  <c r="O1374" i="12"/>
  <c r="P1374" i="12"/>
  <c r="Q1374" i="12"/>
  <c r="R1374" i="12"/>
  <c r="S1374" i="12"/>
  <c r="H1375" i="12"/>
  <c r="I1375" i="12"/>
  <c r="J1375" i="12"/>
  <c r="K1375" i="12"/>
  <c r="L1375" i="12"/>
  <c r="M1375" i="12"/>
  <c r="N1375" i="12"/>
  <c r="O1375" i="12"/>
  <c r="P1375" i="12"/>
  <c r="Q1375" i="12"/>
  <c r="R1375" i="12"/>
  <c r="S1375" i="12"/>
  <c r="H1376" i="12"/>
  <c r="I1376" i="12"/>
  <c r="J1376" i="12"/>
  <c r="K1376" i="12"/>
  <c r="L1376" i="12"/>
  <c r="M1376" i="12"/>
  <c r="N1376" i="12"/>
  <c r="O1376" i="12"/>
  <c r="P1376" i="12"/>
  <c r="Q1376" i="12"/>
  <c r="R1376" i="12"/>
  <c r="S1376" i="12"/>
  <c r="H1377" i="12"/>
  <c r="I1377" i="12"/>
  <c r="J1377" i="12"/>
  <c r="K1377" i="12"/>
  <c r="L1377" i="12"/>
  <c r="M1377" i="12"/>
  <c r="N1377" i="12"/>
  <c r="O1377" i="12"/>
  <c r="P1377" i="12"/>
  <c r="Q1377" i="12"/>
  <c r="R1377" i="12"/>
  <c r="S1377" i="12"/>
  <c r="H1378" i="12"/>
  <c r="I1378" i="12"/>
  <c r="J1378" i="12"/>
  <c r="K1378" i="12"/>
  <c r="L1378" i="12"/>
  <c r="M1378" i="12"/>
  <c r="N1378" i="12"/>
  <c r="O1378" i="12"/>
  <c r="P1378" i="12"/>
  <c r="Q1378" i="12"/>
  <c r="R1378" i="12"/>
  <c r="S1378" i="12"/>
  <c r="H1379" i="12"/>
  <c r="I1379" i="12"/>
  <c r="J1379" i="12"/>
  <c r="K1379" i="12"/>
  <c r="L1379" i="12"/>
  <c r="M1379" i="12"/>
  <c r="N1379" i="12"/>
  <c r="O1379" i="12"/>
  <c r="P1379" i="12"/>
  <c r="Q1379" i="12"/>
  <c r="R1379" i="12"/>
  <c r="S1379" i="12"/>
  <c r="H1380" i="12"/>
  <c r="I1380" i="12"/>
  <c r="J1380" i="12"/>
  <c r="K1380" i="12"/>
  <c r="L1380" i="12"/>
  <c r="M1380" i="12"/>
  <c r="N1380" i="12"/>
  <c r="O1380" i="12"/>
  <c r="P1380" i="12"/>
  <c r="Q1380" i="12"/>
  <c r="R1380" i="12"/>
  <c r="S1380" i="12"/>
  <c r="H1381" i="12"/>
  <c r="I1381" i="12"/>
  <c r="J1381" i="12"/>
  <c r="K1381" i="12"/>
  <c r="L1381" i="12"/>
  <c r="M1381" i="12"/>
  <c r="N1381" i="12"/>
  <c r="O1381" i="12"/>
  <c r="P1381" i="12"/>
  <c r="Q1381" i="12"/>
  <c r="R1381" i="12"/>
  <c r="S1381" i="12"/>
  <c r="H1382" i="12"/>
  <c r="I1382" i="12"/>
  <c r="J1382" i="12"/>
  <c r="K1382" i="12"/>
  <c r="L1382" i="12"/>
  <c r="M1382" i="12"/>
  <c r="N1382" i="12"/>
  <c r="O1382" i="12"/>
  <c r="P1382" i="12"/>
  <c r="Q1382" i="12"/>
  <c r="R1382" i="12"/>
  <c r="S1382" i="12"/>
  <c r="H1383" i="12"/>
  <c r="I1383" i="12"/>
  <c r="J1383" i="12"/>
  <c r="K1383" i="12"/>
  <c r="L1383" i="12"/>
  <c r="M1383" i="12"/>
  <c r="N1383" i="12"/>
  <c r="O1383" i="12"/>
  <c r="P1383" i="12"/>
  <c r="Q1383" i="12"/>
  <c r="R1383" i="12"/>
  <c r="S1383" i="12"/>
  <c r="H1384" i="12"/>
  <c r="I1384" i="12"/>
  <c r="J1384" i="12"/>
  <c r="K1384" i="12"/>
  <c r="L1384" i="12"/>
  <c r="M1384" i="12"/>
  <c r="N1384" i="12"/>
  <c r="O1384" i="12"/>
  <c r="P1384" i="12"/>
  <c r="Q1384" i="12"/>
  <c r="R1384" i="12"/>
  <c r="S1384" i="12"/>
  <c r="H1385" i="12"/>
  <c r="I1385" i="12"/>
  <c r="J1385" i="12"/>
  <c r="K1385" i="12"/>
  <c r="L1385" i="12"/>
  <c r="M1385" i="12"/>
  <c r="N1385" i="12"/>
  <c r="O1385" i="12"/>
  <c r="P1385" i="12"/>
  <c r="Q1385" i="12"/>
  <c r="R1385" i="12"/>
  <c r="S1385" i="12"/>
  <c r="H1386" i="12"/>
  <c r="I1386" i="12"/>
  <c r="J1386" i="12"/>
  <c r="K1386" i="12"/>
  <c r="L1386" i="12"/>
  <c r="M1386" i="12"/>
  <c r="N1386" i="12"/>
  <c r="O1386" i="12"/>
  <c r="P1386" i="12"/>
  <c r="Q1386" i="12"/>
  <c r="R1386" i="12"/>
  <c r="S1386" i="12"/>
  <c r="H1387" i="12"/>
  <c r="I1387" i="12"/>
  <c r="J1387" i="12"/>
  <c r="K1387" i="12"/>
  <c r="L1387" i="12"/>
  <c r="M1387" i="12"/>
  <c r="N1387" i="12"/>
  <c r="O1387" i="12"/>
  <c r="P1387" i="12"/>
  <c r="Q1387" i="12"/>
  <c r="R1387" i="12"/>
  <c r="S1387" i="12"/>
  <c r="H1388" i="12"/>
  <c r="I1388" i="12"/>
  <c r="J1388" i="12"/>
  <c r="K1388" i="12"/>
  <c r="L1388" i="12"/>
  <c r="M1388" i="12"/>
  <c r="N1388" i="12"/>
  <c r="O1388" i="12"/>
  <c r="P1388" i="12"/>
  <c r="Q1388" i="12"/>
  <c r="R1388" i="12"/>
  <c r="S1388" i="12"/>
  <c r="H1389" i="12"/>
  <c r="I1389" i="12"/>
  <c r="J1389" i="12"/>
  <c r="K1389" i="12"/>
  <c r="L1389" i="12"/>
  <c r="M1389" i="12"/>
  <c r="N1389" i="12"/>
  <c r="O1389" i="12"/>
  <c r="P1389" i="12"/>
  <c r="Q1389" i="12"/>
  <c r="R1389" i="12"/>
  <c r="S1389" i="12"/>
  <c r="H1390" i="12"/>
  <c r="I1390" i="12"/>
  <c r="J1390" i="12"/>
  <c r="K1390" i="12"/>
  <c r="L1390" i="12"/>
  <c r="M1390" i="12"/>
  <c r="N1390" i="12"/>
  <c r="O1390" i="12"/>
  <c r="P1390" i="12"/>
  <c r="Q1390" i="12"/>
  <c r="R1390" i="12"/>
  <c r="S1390" i="12"/>
  <c r="H1391" i="12"/>
  <c r="I1391" i="12"/>
  <c r="J1391" i="12"/>
  <c r="K1391" i="12"/>
  <c r="L1391" i="12"/>
  <c r="M1391" i="12"/>
  <c r="N1391" i="12"/>
  <c r="O1391" i="12"/>
  <c r="P1391" i="12"/>
  <c r="Q1391" i="12"/>
  <c r="R1391" i="12"/>
  <c r="S1391" i="12"/>
  <c r="H1392" i="12"/>
  <c r="I1392" i="12"/>
  <c r="J1392" i="12"/>
  <c r="K1392" i="12"/>
  <c r="L1392" i="12"/>
  <c r="M1392" i="12"/>
  <c r="N1392" i="12"/>
  <c r="O1392" i="12"/>
  <c r="P1392" i="12"/>
  <c r="Q1392" i="12"/>
  <c r="R1392" i="12"/>
  <c r="S1392" i="12"/>
  <c r="H1393" i="12"/>
  <c r="I1393" i="12"/>
  <c r="J1393" i="12"/>
  <c r="K1393" i="12"/>
  <c r="L1393" i="12"/>
  <c r="M1393" i="12"/>
  <c r="N1393" i="12"/>
  <c r="O1393" i="12"/>
  <c r="P1393" i="12"/>
  <c r="Q1393" i="12"/>
  <c r="R1393" i="12"/>
  <c r="S1393" i="12"/>
  <c r="I1035" i="12"/>
  <c r="J1035" i="12"/>
  <c r="K1035" i="12"/>
  <c r="L1035" i="12"/>
  <c r="M1035" i="12"/>
  <c r="N1035" i="12"/>
  <c r="O1035" i="12"/>
  <c r="P1035" i="12"/>
  <c r="Q1035" i="12"/>
  <c r="R1035" i="12"/>
  <c r="S1035" i="12"/>
  <c r="H1035" i="12"/>
  <c r="T668" i="12"/>
  <c r="S667" i="12"/>
  <c r="S662" i="12"/>
  <c r="S661" i="12"/>
  <c r="T660" i="12"/>
  <c r="J4" i="4" l="1"/>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 i="4"/>
  <c r="H2" i="7" l="1"/>
  <c r="H3"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2" i="7"/>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34" i="4"/>
  <c r="H38" i="4"/>
  <c r="V53" i="4" l="1"/>
  <c r="V54" i="4"/>
  <c r="V35" i="4" l="1"/>
  <c r="V36" i="4"/>
  <c r="V37" i="4"/>
  <c r="V38" i="4"/>
  <c r="V39" i="4"/>
  <c r="V40" i="4"/>
  <c r="V41" i="4"/>
  <c r="V42" i="4"/>
  <c r="V43" i="4"/>
  <c r="V44" i="4"/>
  <c r="V45" i="4"/>
  <c r="V46" i="4"/>
  <c r="V47" i="4"/>
  <c r="V48" i="4"/>
  <c r="V49" i="4"/>
  <c r="V50" i="4"/>
  <c r="V51" i="4"/>
  <c r="V52" i="4"/>
  <c r="V55" i="4"/>
  <c r="V56" i="4"/>
  <c r="V57" i="4"/>
  <c r="V58" i="4"/>
  <c r="V59" i="4"/>
  <c r="V60" i="4"/>
  <c r="V61" i="4"/>
  <c r="V62" i="4"/>
  <c r="V63" i="4"/>
  <c r="V64" i="4"/>
  <c r="V65" i="4"/>
  <c r="V34" i="4"/>
  <c r="J35" i="4" l="1"/>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34" i="4"/>
  <c r="AF34" i="4"/>
  <c r="AF35" i="4"/>
  <c r="AD34" i="4"/>
  <c r="AB34" i="4"/>
  <c r="Z34" i="4"/>
  <c r="Z35" i="4"/>
  <c r="R34" i="4"/>
  <c r="R35" i="4"/>
  <c r="P34" i="4"/>
  <c r="P35" i="4"/>
  <c r="P36" i="4"/>
  <c r="L34" i="4"/>
  <c r="L35" i="4"/>
  <c r="H34"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D35" i="4"/>
  <c r="AB35" i="4"/>
  <c r="H65" i="4"/>
  <c r="H64" i="4"/>
  <c r="H63" i="4"/>
  <c r="H62" i="4"/>
  <c r="H61" i="4"/>
  <c r="H60" i="4"/>
  <c r="H59" i="4"/>
  <c r="H58" i="4"/>
  <c r="H57" i="4"/>
  <c r="H56" i="4"/>
  <c r="H55" i="4"/>
  <c r="H54" i="4"/>
  <c r="H53" i="4"/>
  <c r="H52" i="4"/>
  <c r="H51" i="4"/>
  <c r="H50" i="4"/>
  <c r="H49" i="4"/>
  <c r="H48" i="4"/>
  <c r="H47" i="4"/>
  <c r="H46" i="4"/>
  <c r="H45" i="4"/>
  <c r="H44" i="4"/>
  <c r="H43" i="4"/>
  <c r="H42" i="4"/>
  <c r="H41" i="4"/>
  <c r="H40" i="4"/>
  <c r="H39" i="4"/>
  <c r="H37" i="4"/>
  <c r="H36" i="4"/>
  <c r="H35"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Z3" i="4"/>
  <c r="AF33" i="4"/>
  <c r="AF32" i="4"/>
  <c r="AF31" i="4"/>
  <c r="AF30" i="4"/>
  <c r="AF29" i="4"/>
  <c r="AF28" i="4"/>
  <c r="AF27" i="4"/>
  <c r="AF26" i="4"/>
  <c r="AF25" i="4"/>
  <c r="AF24" i="4"/>
  <c r="AF23" i="4"/>
  <c r="AF22" i="4"/>
  <c r="AF21" i="4"/>
  <c r="AF20" i="4"/>
  <c r="AF19" i="4"/>
  <c r="AF18" i="4"/>
  <c r="AF17" i="4"/>
  <c r="AF16" i="4"/>
  <c r="AF15" i="4"/>
  <c r="AF14" i="4"/>
  <c r="AF13" i="4"/>
  <c r="AF12" i="4"/>
  <c r="AF11" i="4"/>
  <c r="AF10" i="4"/>
  <c r="AF9" i="4"/>
  <c r="AF8" i="4"/>
  <c r="AF7" i="4"/>
  <c r="AF6" i="4"/>
  <c r="AF5" i="4"/>
  <c r="AF4" i="4"/>
  <c r="AF3" i="4"/>
  <c r="AB33" i="4"/>
  <c r="AB32" i="4"/>
  <c r="AB31" i="4"/>
  <c r="AB30" i="4"/>
  <c r="AB29" i="4"/>
  <c r="AB28" i="4"/>
  <c r="AB27" i="4"/>
  <c r="AB26" i="4"/>
  <c r="AB25" i="4"/>
  <c r="AB24" i="4"/>
  <c r="AB23" i="4"/>
  <c r="AB22" i="4"/>
  <c r="AB21" i="4"/>
  <c r="AB20" i="4"/>
  <c r="AB19" i="4"/>
  <c r="AB18" i="4"/>
  <c r="AB17" i="4"/>
  <c r="AB16" i="4"/>
  <c r="AB15" i="4"/>
  <c r="AB14" i="4"/>
  <c r="AB13" i="4"/>
  <c r="AB12" i="4"/>
  <c r="AB11" i="4"/>
  <c r="AB10" i="4"/>
  <c r="AB9" i="4"/>
  <c r="AB8" i="4"/>
  <c r="AB7" i="4"/>
  <c r="AB6" i="4"/>
  <c r="AB5" i="4"/>
  <c r="AB4" i="4"/>
  <c r="AB3" i="4"/>
  <c r="X33" i="4"/>
  <c r="X32" i="4"/>
  <c r="X31" i="4"/>
  <c r="X30" i="4"/>
  <c r="X29" i="4"/>
  <c r="X28" i="4"/>
  <c r="X27" i="4"/>
  <c r="X26" i="4"/>
  <c r="X25" i="4"/>
  <c r="X24" i="4"/>
  <c r="X23" i="4"/>
  <c r="X22" i="4"/>
  <c r="X21" i="4"/>
  <c r="X20" i="4"/>
  <c r="X19" i="4"/>
  <c r="X18" i="4"/>
  <c r="X17" i="4"/>
  <c r="X16" i="4"/>
  <c r="X15" i="4"/>
  <c r="X14" i="4"/>
  <c r="X13" i="4"/>
  <c r="X12" i="4"/>
  <c r="X11" i="4"/>
  <c r="X10" i="4"/>
  <c r="X9" i="4"/>
  <c r="X8" i="4"/>
  <c r="X7" i="4"/>
  <c r="X6" i="4"/>
  <c r="X5" i="4"/>
  <c r="X4" i="4"/>
  <c r="X3"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 i="4"/>
  <c r="V4" i="4"/>
  <c r="V3"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4" i="4"/>
  <c r="T3"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R3"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4" i="4"/>
  <c r="N3"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H10" i="4"/>
  <c r="H11" i="4"/>
  <c r="H12" i="4"/>
  <c r="H13" i="4"/>
  <c r="H14" i="4"/>
  <c r="H15" i="4"/>
  <c r="H16" i="4"/>
  <c r="H17" i="4"/>
  <c r="H18" i="4"/>
  <c r="H19" i="4"/>
  <c r="H20" i="4"/>
  <c r="H21" i="4"/>
  <c r="H22" i="4"/>
  <c r="H23" i="4"/>
  <c r="H24" i="4"/>
  <c r="H25" i="4"/>
  <c r="H26" i="4"/>
  <c r="H27" i="4"/>
  <c r="H28" i="4"/>
  <c r="H29" i="4"/>
  <c r="H30" i="4"/>
  <c r="H31" i="4"/>
  <c r="H32" i="4"/>
  <c r="H33" i="4"/>
  <c r="H9" i="4"/>
  <c r="H4" i="4"/>
  <c r="H5" i="4"/>
  <c r="H6" i="4"/>
  <c r="H7" i="4"/>
  <c r="H8" i="4"/>
  <c r="H3" i="4"/>
  <c r="K4" i="8" l="1"/>
  <c r="I160" i="6" l="1"/>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1" authorId="0" shapeId="0" xr:uid="{098507E7-DECB-487E-BD4F-144FFD693E0D}">
      <text>
        <r>
          <rPr>
            <b/>
            <sz val="9"/>
            <color indexed="81"/>
            <rFont val="Tahoma"/>
            <charset val="1"/>
          </rPr>
          <t>Admin:</t>
        </r>
        <r>
          <rPr>
            <sz val="9"/>
            <color indexed="81"/>
            <rFont val="Tahoma"/>
            <charset val="1"/>
          </rPr>
          <t xml:space="preserve">
Volume diluted to from 10 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Vadeboncoeur</author>
  </authors>
  <commentList>
    <comment ref="E37" authorId="0" shapeId="0" xr:uid="{77C7C26E-7A2C-4582-B2EA-1C769EA121C1}">
      <text>
        <r>
          <rPr>
            <b/>
            <sz val="8"/>
            <color indexed="81"/>
            <rFont val="Tahoma"/>
            <family val="2"/>
          </rPr>
          <t>updated 2/23/06</t>
        </r>
      </text>
    </comment>
    <comment ref="E64" authorId="0" shapeId="0" xr:uid="{11349C59-3180-4F06-B01D-8DC4F94C858E}">
      <text>
        <r>
          <rPr>
            <b/>
            <sz val="8"/>
            <color indexed="81"/>
            <rFont val="Tahoma"/>
            <family val="2"/>
          </rPr>
          <t>updated 2/23/06</t>
        </r>
      </text>
    </comment>
    <comment ref="F1067" authorId="0" shapeId="0" xr:uid="{F46C34EC-C422-4072-9748-197B0B8F7B66}">
      <text>
        <r>
          <rPr>
            <b/>
            <sz val="8"/>
            <color indexed="81"/>
            <rFont val="Tahoma"/>
            <family val="2"/>
          </rPr>
          <t>updated 2/23/06</t>
        </r>
      </text>
    </comment>
    <comment ref="F1094" authorId="0" shapeId="0" xr:uid="{B37A5214-EC3C-40D0-9900-445FAD16663C}">
      <text>
        <r>
          <rPr>
            <b/>
            <sz val="8"/>
            <color indexed="81"/>
            <rFont val="Tahoma"/>
            <family val="2"/>
          </rPr>
          <t>updated 2/23/06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40" authorId="0" shapeId="0" xr:uid="{A0C25162-A54B-4F7E-80E3-F55D2DEC9B8C}">
      <text>
        <r>
          <rPr>
            <b/>
            <sz val="9"/>
            <color indexed="81"/>
            <rFont val="Tahoma"/>
            <charset val="1"/>
          </rPr>
          <t>Admin:</t>
        </r>
        <r>
          <rPr>
            <sz val="9"/>
            <color indexed="81"/>
            <rFont val="Tahoma"/>
            <charset val="1"/>
          </rPr>
          <t xml:space="preserve">
The nutrients from this one had Y at 3% so may be way too high!</t>
        </r>
      </text>
    </comment>
  </commentList>
</comments>
</file>

<file path=xl/sharedStrings.xml><?xml version="1.0" encoding="utf-8"?>
<sst xmlns="http://schemas.openxmlformats.org/spreadsheetml/2006/main" count="6750" uniqueCount="168">
  <si>
    <t>Site</t>
  </si>
  <si>
    <t>Stand</t>
  </si>
  <si>
    <t>Plot</t>
  </si>
  <si>
    <t>Date</t>
  </si>
  <si>
    <t>C1</t>
  </si>
  <si>
    <t>0-10</t>
  </si>
  <si>
    <t>10 to 30</t>
  </si>
  <si>
    <t>30-50</t>
  </si>
  <si>
    <t>50-62</t>
  </si>
  <si>
    <t>Oa</t>
  </si>
  <si>
    <t>C2</t>
  </si>
  <si>
    <t>50-70</t>
  </si>
  <si>
    <t>C4</t>
  </si>
  <si>
    <t>C6</t>
  </si>
  <si>
    <t>C8</t>
  </si>
  <si>
    <t>50-64</t>
  </si>
  <si>
    <t>C9</t>
  </si>
  <si>
    <t>50+</t>
  </si>
  <si>
    <t>50-61</t>
  </si>
  <si>
    <t>50-67</t>
  </si>
  <si>
    <t>C7</t>
  </si>
  <si>
    <t xml:space="preserve">C6 </t>
  </si>
  <si>
    <t>10-30</t>
  </si>
  <si>
    <t>Al 396.153</t>
  </si>
  <si>
    <t>Ba 455.403</t>
  </si>
  <si>
    <t>Fe 259.939</t>
  </si>
  <si>
    <t>K 766.490</t>
  </si>
  <si>
    <t>Mn 257.610</t>
  </si>
  <si>
    <t>Na 589.592</t>
  </si>
  <si>
    <t>Si 251.611</t>
  </si>
  <si>
    <t>Sr 407.771</t>
  </si>
  <si>
    <t>Ti 334.940</t>
  </si>
  <si>
    <t>Al mg/l</t>
  </si>
  <si>
    <t>Ba mg/l</t>
  </si>
  <si>
    <t>Ca mg/l</t>
  </si>
  <si>
    <t>Fe mg/l</t>
  </si>
  <si>
    <t>K mg/l</t>
  </si>
  <si>
    <t>Mg mg/l</t>
  </si>
  <si>
    <t>Mn mg/l</t>
  </si>
  <si>
    <t>Na mg/l</t>
  </si>
  <si>
    <t>P mg/l</t>
  </si>
  <si>
    <t>Rb ug/l</t>
  </si>
  <si>
    <t>Sr ug/l</t>
  </si>
  <si>
    <t>Ti ug/l</t>
  </si>
  <si>
    <t>Zn ug/l</t>
  </si>
  <si>
    <t>Sample ID</t>
  </si>
  <si>
    <t>Extraction</t>
  </si>
  <si>
    <t>&lt;3</t>
  </si>
  <si>
    <t>&lt;12</t>
  </si>
  <si>
    <t>&lt;1</t>
  </si>
  <si>
    <t>&lt;0.5</t>
  </si>
  <si>
    <t>&lt;1.9</t>
  </si>
  <si>
    <t>&gt;10% RSD</t>
  </si>
  <si>
    <t>Collection Date</t>
  </si>
  <si>
    <t>OIE</t>
  </si>
  <si>
    <t>HBO</t>
  </si>
  <si>
    <t>OA</t>
  </si>
  <si>
    <t>C</t>
  </si>
  <si>
    <t>HBM</t>
  </si>
  <si>
    <t>Depth (cm)</t>
  </si>
  <si>
    <t>Digest sample weight (g)</t>
  </si>
  <si>
    <t>Centrifuge weight (g)</t>
  </si>
  <si>
    <t>Tube+Vol. Weight (g)</t>
  </si>
  <si>
    <t>Volume Weight (g)</t>
  </si>
  <si>
    <t>Notes</t>
  </si>
  <si>
    <t>JBM</t>
  </si>
  <si>
    <t>JBO</t>
  </si>
  <si>
    <t>very little soil left</t>
  </si>
  <si>
    <t>Cent. Tube broke while weighing</t>
  </si>
  <si>
    <t>reference 1</t>
  </si>
  <si>
    <t>blank 1</t>
  </si>
  <si>
    <t>reference  2</t>
  </si>
  <si>
    <t>reference 3</t>
  </si>
  <si>
    <t>Blank 2</t>
  </si>
  <si>
    <t>Blank 3</t>
  </si>
  <si>
    <t>Reference 4</t>
  </si>
  <si>
    <t xml:space="preserve"> </t>
  </si>
  <si>
    <t>Y 371.029</t>
  </si>
  <si>
    <t>Al 308.215</t>
  </si>
  <si>
    <t>Ba 233.527</t>
  </si>
  <si>
    <t>Ca 317.933</t>
  </si>
  <si>
    <t>Ca 315.887</t>
  </si>
  <si>
    <t>Fe 238.204</t>
  </si>
  <si>
    <t>Mg 285.213</t>
  </si>
  <si>
    <t>Mg 279.077</t>
  </si>
  <si>
    <t>Mn 259.372</t>
  </si>
  <si>
    <t>P 214.914</t>
  </si>
  <si>
    <t>P 178.221</t>
  </si>
  <si>
    <t>Rb 780.023</t>
  </si>
  <si>
    <t>Sr 421.552</t>
  </si>
  <si>
    <t>Ti 336.121</t>
  </si>
  <si>
    <t>Zn 213.857</t>
  </si>
  <si>
    <t>Zn 206.200</t>
  </si>
  <si>
    <t>%</t>
  </si>
  <si>
    <t>mg/L</t>
  </si>
  <si>
    <t>ug/L</t>
  </si>
  <si>
    <t>Si 212.412</t>
  </si>
  <si>
    <t>Sample024</t>
  </si>
  <si>
    <t>K</t>
  </si>
  <si>
    <t>HNO3</t>
  </si>
  <si>
    <t>HF</t>
  </si>
  <si>
    <t xml:space="preserve">Depth </t>
  </si>
  <si>
    <t>50-80</t>
  </si>
  <si>
    <t>BC</t>
  </si>
  <si>
    <t xml:space="preserve">HBM </t>
  </si>
  <si>
    <t>Total</t>
  </si>
  <si>
    <t>NH4Cl</t>
  </si>
  <si>
    <t>Hot HNO3</t>
  </si>
  <si>
    <t>Oie</t>
  </si>
  <si>
    <t>Volume</t>
  </si>
  <si>
    <t>Soil Weight</t>
  </si>
  <si>
    <t>Sample #</t>
  </si>
  <si>
    <t>Al (mg/g)</t>
  </si>
  <si>
    <t>Ca (mg/g)</t>
  </si>
  <si>
    <t>Soil Weight (g)</t>
  </si>
  <si>
    <t>Fe (mg/g)</t>
  </si>
  <si>
    <t>K (mg/g)</t>
  </si>
  <si>
    <t>Mg (mg/g)</t>
  </si>
  <si>
    <t>Mn (mg/g)</t>
  </si>
  <si>
    <t>Na (mg/g)</t>
  </si>
  <si>
    <t>P (mg/g)</t>
  </si>
  <si>
    <t>Rb (ug/g)</t>
  </si>
  <si>
    <t>Sr (ug/g)</t>
  </si>
  <si>
    <t>Ti (mg/g)</t>
  </si>
  <si>
    <t>zn (ug/g)</t>
  </si>
  <si>
    <t>Ba (mg/g)</t>
  </si>
  <si>
    <t>C (%)</t>
  </si>
  <si>
    <t>N (%)</t>
  </si>
  <si>
    <t>N (mg/g)</t>
  </si>
  <si>
    <t>C (mg/g)</t>
  </si>
  <si>
    <t>the JB values seem to be magnintudes larger than the values than the Bartlett sites so either they are correct, the mg/g Fe for the Bartlett sites is actually ug/g, or the units from the ICP were recorded incorrectly in the raw datasheet for JB. These values for JB are from trench samples so they will be replaced when pits are excavated in the future.</t>
  </si>
  <si>
    <t>Recoded Extraction</t>
  </si>
  <si>
    <t>Ba (ug/g)</t>
  </si>
  <si>
    <t>Rb</t>
  </si>
  <si>
    <t>Ti (ug/g)</t>
  </si>
  <si>
    <t>Zn (ug/g)</t>
  </si>
  <si>
    <t>H1</t>
  </si>
  <si>
    <t>10-20</t>
  </si>
  <si>
    <t>20-30</t>
  </si>
  <si>
    <t>30+</t>
  </si>
  <si>
    <t>H4</t>
  </si>
  <si>
    <t>H6</t>
  </si>
  <si>
    <t>M5</t>
  </si>
  <si>
    <t>M6</t>
  </si>
  <si>
    <t>T30</t>
  </si>
  <si>
    <t>Project Title</t>
  </si>
  <si>
    <t>People involved with sample collection</t>
  </si>
  <si>
    <t>People involved with sample processing</t>
  </si>
  <si>
    <t>Prinicipal Investigator</t>
  </si>
  <si>
    <t>Project Description</t>
  </si>
  <si>
    <t>Data Set Methods</t>
  </si>
  <si>
    <t>Related Datasets</t>
  </si>
  <si>
    <t>Pages in this data set</t>
  </si>
  <si>
    <t>Known problems</t>
  </si>
  <si>
    <t>Exchangeable, extractable and total soil nutrients for Bartlett, Hubbard Brook, and Jeffers Brook.</t>
  </si>
  <si>
    <t>Alexandrea Rice (arice01@syr.edu)</t>
  </si>
  <si>
    <t>Matt Vadeboncoeur (Matthew.vadeboncoeur@unh.edu)</t>
  </si>
  <si>
    <t>Ruth Yanai (rdyanai@esf.edu)</t>
  </si>
  <si>
    <t>Soil samples were collected in Bartlett, Hubbard Brook, and Jeffers Brook forests were sequentially extracted to quantify soil nutrientss by soil horizon.</t>
  </si>
  <si>
    <t xml:space="preserve">Soil samples were collected in stands C1, C2, C4, C6, C7, C8, C9, HBM, HBO, JBM, JBO, H1, H4, H6, M5, M6, and T30. For each stand soil was quantitatively excavated in intervals of 0-10, 10-30, 0-50, 50+ cm. For each horizon Al, Ba, Ca, Fe,K, Mg, Mn, Na, P, Rb, Sr, Ti, and Zn for 3 extractions. The extractions were NH4Cl (exchangeable), HNO3 (extractable), and HF (used for total). </t>
  </si>
  <si>
    <t>Matt Vadeboncoeur's 2003 and 2004 soil pit chemistry dataset</t>
  </si>
  <si>
    <r>
      <t xml:space="preserve">%CN: </t>
    </r>
    <r>
      <rPr>
        <sz val="12"/>
        <rFont val="Arial"/>
        <family val="2"/>
      </rPr>
      <t>the % of C and Nitrogen for HBM and HBO stands for each depth. Also include Oie horizon for 2010 samples</t>
    </r>
  </si>
  <si>
    <r>
      <t xml:space="preserve">JB calculations: </t>
    </r>
    <r>
      <rPr>
        <sz val="12"/>
        <rFont val="Arial"/>
        <family val="2"/>
      </rPr>
      <t>Calculations for JB only because they were ran in 2018 on ICP and were derived from soil trenches instead of pits</t>
    </r>
  </si>
  <si>
    <r>
      <t>ICP NH4Cl:</t>
    </r>
    <r>
      <rPr>
        <sz val="12"/>
        <rFont val="Arial"/>
        <family val="2"/>
      </rPr>
      <t xml:space="preserve"> ICP output for 2010 and JB samples that were extracted with NH4Cl</t>
    </r>
  </si>
  <si>
    <r>
      <t xml:space="preserve">ICP HNO3: </t>
    </r>
    <r>
      <rPr>
        <sz val="12"/>
        <rFont val="Arial"/>
        <family val="2"/>
      </rPr>
      <t xml:space="preserve"> ICP output for 2010 and JB samples</t>
    </r>
    <r>
      <rPr>
        <b/>
        <sz val="12"/>
        <rFont val="Arial"/>
        <family val="2"/>
      </rPr>
      <t xml:space="preserve"> that were extracted with HNO3</t>
    </r>
  </si>
  <si>
    <r>
      <t xml:space="preserve">ICP HF Digest:  </t>
    </r>
    <r>
      <rPr>
        <sz val="12"/>
        <rFont val="Arial"/>
        <family val="2"/>
      </rPr>
      <t>ICP output for Bartlett, HB, and JB samples that were digested with HF to later be added to the other digestions for a total.</t>
    </r>
  </si>
  <si>
    <r>
      <t xml:space="preserve">Total Digest weight: </t>
    </r>
    <r>
      <rPr>
        <sz val="12"/>
        <rFont val="Arial"/>
        <family val="2"/>
      </rPr>
      <t>the weight of the soil sample and the HF solution prior to being analyzed. These were HF digested samples.</t>
    </r>
  </si>
  <si>
    <r>
      <t xml:space="preserve">Soil Nutrient: </t>
    </r>
    <r>
      <rPr>
        <sz val="12"/>
        <rFont val="Arial"/>
        <family val="2"/>
      </rPr>
      <t xml:space="preserve"> Master sheet containing all the soil nutrients from the ICP in units of mg or ug per g of soil. There are values for each extraction (NH4Cl, HNO3, HF, and Total) for the Bartlett, HB, JB, and Chronosequence stands. There is a value for each soil horizon.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</si>
</sst>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
  </numFmts>
  <fonts count="35" x14ac:knownFonts="1">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9"/>
      <color indexed="81"/>
      <name val="Tahoma"/>
      <charset val="1"/>
    </font>
    <font>
      <sz val="9"/>
      <color indexed="81"/>
      <name val="Tahoma"/>
      <charset val="1"/>
    </font>
    <font>
      <sz val="11"/>
      <color rgb="FF000000"/>
      <name val="Calibri"/>
      <family val="2"/>
      <scheme val="minor"/>
    </font>
    <font>
      <sz val="10"/>
      <color indexed="8"/>
      <name val="Arial"/>
      <family val="2"/>
    </font>
    <fon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libri Light"/>
      <family val="2"/>
      <scheme val="major"/>
    </font>
    <font>
      <sz val="10"/>
      <name val="Arial"/>
      <family val="2"/>
    </font>
    <font>
      <b/>
      <sz val="8"/>
      <color indexed="81"/>
      <name val="Tahoma"/>
      <family val="2"/>
    </font>
    <font>
      <sz val="8"/>
      <name val="Calibri"/>
      <family val="2"/>
      <scheme val="minor"/>
    </font>
    <font>
      <sz val="10"/>
      <name val="Verdana"/>
    </font>
    <font>
      <b/>
      <sz val="12"/>
      <name val="Arial"/>
    </font>
    <font>
      <sz val="12"/>
      <name val="Arial"/>
    </font>
    <font>
      <sz val="12"/>
      <color indexed="8"/>
      <name val="Arial"/>
    </font>
    <font>
      <sz val="12"/>
      <name val="Arial"/>
      <family val="2"/>
    </font>
    <font>
      <b/>
      <sz val="12"/>
      <name val="Arial"/>
      <family val="2"/>
    </font>
  </fonts>
  <fills count="38">
    <fill>
      <patternFill patternType="none"/>
    </fill>
    <fill>
      <patternFill patternType="gray125"/>
    </fill>
    <fill>
      <patternFill patternType="solid">
        <fgColor rgb="FFFFC7CE"/>
      </patternFill>
    </fill>
    <fill>
      <patternFill patternType="solid">
        <fgColor rgb="FFFFEB9C"/>
      </patternFill>
    </fill>
    <fill>
      <patternFill patternType="solid">
        <fgColor rgb="FFFFFF00"/>
        <bgColor indexed="64"/>
      </patternFill>
    </fill>
    <fill>
      <patternFill patternType="solid">
        <fgColor rgb="FFC6EF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indexed="2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8"/>
      </top>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8"/>
      </left>
      <right style="medium">
        <color indexed="8"/>
      </right>
      <top style="medium">
        <color indexed="8"/>
      </top>
      <bottom/>
      <diagonal/>
    </border>
    <border>
      <left style="medium">
        <color indexed="8"/>
      </left>
      <right style="medium">
        <color indexed="64"/>
      </right>
      <top/>
      <bottom style="medium">
        <color indexed="64"/>
      </bottom>
      <diagonal/>
    </border>
    <border>
      <left style="medium">
        <color indexed="8"/>
      </left>
      <right style="medium">
        <color indexed="64"/>
      </right>
      <top style="medium">
        <color indexed="8"/>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right style="medium">
        <color indexed="64"/>
      </right>
      <top style="medium">
        <color indexed="8"/>
      </top>
      <bottom style="medium">
        <color indexed="8"/>
      </bottom>
      <diagonal/>
    </border>
    <border>
      <left/>
      <right/>
      <top style="medium">
        <color indexed="8"/>
      </top>
      <bottom/>
      <diagonal/>
    </border>
    <border>
      <left style="medium">
        <color indexed="64"/>
      </left>
      <right style="medium">
        <color indexed="64"/>
      </right>
      <top style="medium">
        <color indexed="8"/>
      </top>
      <bottom/>
      <diagonal/>
    </border>
    <border>
      <left style="medium">
        <color indexed="64"/>
      </left>
      <right style="thin">
        <color indexed="64"/>
      </right>
      <top style="medium">
        <color indexed="64"/>
      </top>
      <bottom/>
      <diagonal/>
    </border>
  </borders>
  <cellStyleXfs count="48">
    <xf numFmtId="0" fontId="0" fillId="0" borderId="0"/>
    <xf numFmtId="0" fontId="1" fillId="2" borderId="0" applyNumberFormat="0" applyBorder="0" applyAlignment="0" applyProtection="0"/>
    <xf numFmtId="0" fontId="2" fillId="3" borderId="0" applyNumberFormat="0" applyBorder="0" applyAlignment="0" applyProtection="0"/>
    <xf numFmtId="0" fontId="5" fillId="0" borderId="0"/>
    <xf numFmtId="0" fontId="9" fillId="0" borderId="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11" fillId="9" borderId="10" applyNumberFormat="0" applyFont="0" applyAlignment="0" applyProtection="0"/>
    <xf numFmtId="0" fontId="22" fillId="0" borderId="0" applyNumberFormat="0" applyFill="0" applyBorder="0" applyAlignment="0" applyProtection="0"/>
    <xf numFmtId="0" fontId="3" fillId="0" borderId="11" applyNumberFormat="0" applyFill="0" applyAlignment="0" applyProtection="0"/>
    <xf numFmtId="0" fontId="23"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3"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3"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3"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3"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3"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5" fillId="0" borderId="0" applyNumberFormat="0" applyFill="0" applyBorder="0" applyAlignment="0" applyProtection="0"/>
    <xf numFmtId="0" fontId="24" fillId="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6" fillId="0" borderId="0"/>
    <xf numFmtId="0" fontId="9" fillId="0" borderId="0"/>
    <xf numFmtId="0" fontId="29" fillId="0" borderId="0"/>
  </cellStyleXfs>
  <cellXfs count="81">
    <xf numFmtId="0" fontId="0" fillId="0" borderId="0" xfId="0"/>
    <xf numFmtId="0" fontId="0" fillId="0" borderId="0" xfId="0" applyBorder="1"/>
    <xf numFmtId="0" fontId="0" fillId="0" borderId="0" xfId="0" applyFill="1" applyBorder="1"/>
    <xf numFmtId="0" fontId="3" fillId="0" borderId="0" xfId="0" applyFont="1"/>
    <xf numFmtId="0" fontId="2" fillId="0" borderId="0" xfId="2" applyFill="1" applyBorder="1" applyAlignment="1">
      <alignment horizontal="center"/>
    </xf>
    <xf numFmtId="0" fontId="1" fillId="2" borderId="1" xfId="1" applyBorder="1"/>
    <xf numFmtId="14" fontId="0" fillId="0" borderId="0" xfId="0" applyNumberFormat="1"/>
    <xf numFmtId="49" fontId="0" fillId="0" borderId="0" xfId="0" applyNumberFormat="1"/>
    <xf numFmtId="0" fontId="0" fillId="0" borderId="0" xfId="0" applyFont="1"/>
    <xf numFmtId="14" fontId="0" fillId="0" borderId="0" xfId="0" applyNumberFormat="1" applyFont="1" applyAlignment="1">
      <alignment horizontal="left"/>
    </xf>
    <xf numFmtId="0" fontId="0" fillId="0" borderId="0" xfId="0" applyFont="1" applyAlignment="1">
      <alignment horizontal="left"/>
    </xf>
    <xf numFmtId="14" fontId="0" fillId="0" borderId="0" xfId="0" applyNumberFormat="1" applyFont="1"/>
    <xf numFmtId="14" fontId="0" fillId="0" borderId="0" xfId="0" applyNumberFormat="1" applyFont="1" applyBorder="1"/>
    <xf numFmtId="49" fontId="0" fillId="0" borderId="0" xfId="0" applyNumberFormat="1" applyFont="1"/>
    <xf numFmtId="14" fontId="8" fillId="0" borderId="0" xfId="3" applyNumberFormat="1" applyFont="1" applyAlignment="1">
      <alignment horizontal="left"/>
    </xf>
    <xf numFmtId="0" fontId="8" fillId="0" borderId="0" xfId="3" applyFont="1" applyAlignment="1">
      <alignment horizontal="left"/>
    </xf>
    <xf numFmtId="0" fontId="0" fillId="0" borderId="0" xfId="3" applyFont="1" applyAlignment="1">
      <alignment horizontal="left"/>
    </xf>
    <xf numFmtId="49" fontId="0" fillId="0" borderId="0" xfId="3" applyNumberFormat="1" applyFont="1" applyAlignment="1">
      <alignment horizontal="left"/>
    </xf>
    <xf numFmtId="14" fontId="0" fillId="0" borderId="0" xfId="3" applyNumberFormat="1" applyFont="1" applyAlignment="1">
      <alignment horizontal="left"/>
    </xf>
    <xf numFmtId="14" fontId="8" fillId="0" borderId="0" xfId="0" applyNumberFormat="1" applyFont="1"/>
    <xf numFmtId="0" fontId="8" fillId="0" borderId="0" xfId="0" applyFont="1"/>
    <xf numFmtId="10" fontId="10" fillId="0" borderId="2" xfId="4" applyNumberFormat="1" applyFont="1" applyFill="1" applyBorder="1" applyAlignment="1">
      <alignment horizontal="right"/>
    </xf>
    <xf numFmtId="0" fontId="0" fillId="4" borderId="0" xfId="0" applyFill="1"/>
    <xf numFmtId="0" fontId="0" fillId="34" borderId="0" xfId="0" applyFill="1"/>
    <xf numFmtId="10" fontId="0" fillId="0" borderId="0" xfId="0" applyNumberFormat="1"/>
    <xf numFmtId="0" fontId="0" fillId="0" borderId="0" xfId="0"/>
    <xf numFmtId="2" fontId="0" fillId="0" borderId="0" xfId="0" applyNumberFormat="1"/>
    <xf numFmtId="10" fontId="10" fillId="0" borderId="2" xfId="46" applyNumberFormat="1" applyFont="1" applyFill="1" applyBorder="1" applyAlignment="1">
      <alignment horizontal="right"/>
    </xf>
    <xf numFmtId="10" fontId="10" fillId="35" borderId="2" xfId="4" applyNumberFormat="1" applyFont="1" applyFill="1" applyBorder="1" applyAlignment="1">
      <alignment horizontal="right"/>
    </xf>
    <xf numFmtId="0" fontId="0" fillId="0" borderId="0" xfId="0" applyFill="1"/>
    <xf numFmtId="0" fontId="0" fillId="0" borderId="1" xfId="0" applyBorder="1"/>
    <xf numFmtId="0" fontId="4" fillId="36" borderId="1" xfId="0" applyFont="1" applyFill="1" applyBorder="1"/>
    <xf numFmtId="0" fontId="0" fillId="35" borderId="14" xfId="0" applyFill="1" applyBorder="1"/>
    <xf numFmtId="0" fontId="0" fillId="35" borderId="14" xfId="0" applyFill="1" applyBorder="1" applyAlignment="1">
      <alignment horizontal="center"/>
    </xf>
    <xf numFmtId="0" fontId="1" fillId="2" borderId="14" xfId="1" applyBorder="1" applyAlignment="1">
      <alignment horizontal="center"/>
    </xf>
    <xf numFmtId="0" fontId="1" fillId="35" borderId="14" xfId="1" applyFill="1" applyBorder="1" applyAlignment="1">
      <alignment horizontal="center"/>
    </xf>
    <xf numFmtId="0" fontId="4" fillId="35" borderId="14" xfId="38" applyFont="1" applyFill="1" applyBorder="1" applyAlignment="1">
      <alignment horizontal="center"/>
    </xf>
    <xf numFmtId="0" fontId="11" fillId="35" borderId="14" xfId="1" applyFont="1" applyFill="1" applyBorder="1"/>
    <xf numFmtId="0" fontId="4" fillId="35" borderId="14" xfId="1" applyFont="1" applyFill="1" applyBorder="1"/>
    <xf numFmtId="0" fontId="0" fillId="35" borderId="14" xfId="1" applyFont="1" applyFill="1" applyBorder="1"/>
    <xf numFmtId="0" fontId="1" fillId="2" borderId="14" xfId="1" applyBorder="1"/>
    <xf numFmtId="0" fontId="4" fillId="35" borderId="14" xfId="1" applyFont="1" applyFill="1" applyBorder="1" applyAlignment="1">
      <alignment horizontal="center"/>
    </xf>
    <xf numFmtId="2" fontId="0" fillId="0" borderId="0" xfId="0" applyNumberFormat="1" applyFill="1"/>
    <xf numFmtId="2" fontId="0" fillId="4" borderId="0" xfId="0" applyNumberFormat="1" applyFill="1"/>
    <xf numFmtId="2" fontId="0" fillId="0" borderId="12" xfId="0" applyNumberFormat="1" applyBorder="1"/>
    <xf numFmtId="0" fontId="0" fillId="0" borderId="12" xfId="0" applyBorder="1"/>
    <xf numFmtId="2" fontId="0" fillId="0" borderId="12" xfId="0" applyNumberFormat="1" applyBorder="1" applyAlignment="1">
      <alignment horizontal="right"/>
    </xf>
    <xf numFmtId="0" fontId="0" fillId="0" borderId="13" xfId="0" applyBorder="1"/>
    <xf numFmtId="0" fontId="0" fillId="36" borderId="0" xfId="0" applyFill="1" applyBorder="1"/>
    <xf numFmtId="2" fontId="0" fillId="0" borderId="0" xfId="0" applyNumberFormat="1" applyAlignment="1">
      <alignment horizontal="right"/>
    </xf>
    <xf numFmtId="165" fontId="0" fillId="37" borderId="15" xfId="0" applyNumberFormat="1" applyFill="1" applyBorder="1" applyAlignment="1">
      <alignment horizontal="right"/>
    </xf>
    <xf numFmtId="2" fontId="0" fillId="0" borderId="15" xfId="0" applyNumberFormat="1" applyBorder="1" applyAlignment="1">
      <alignment horizontal="right"/>
    </xf>
    <xf numFmtId="0" fontId="30" fillId="0" borderId="28" xfId="47" applyFont="1" applyBorder="1" applyAlignment="1">
      <alignment vertical="top" wrapText="1"/>
    </xf>
    <xf numFmtId="0" fontId="31" fillId="0" borderId="29" xfId="47" applyFont="1" applyBorder="1" applyAlignment="1">
      <alignment vertical="top" wrapText="1"/>
    </xf>
    <xf numFmtId="0" fontId="30" fillId="0" borderId="21" xfId="47" applyFont="1" applyBorder="1" applyAlignment="1">
      <alignment vertical="top" wrapText="1"/>
    </xf>
    <xf numFmtId="0" fontId="31" fillId="0" borderId="27" xfId="47" applyFont="1" applyBorder="1" applyAlignment="1">
      <alignment vertical="top" wrapText="1"/>
    </xf>
    <xf numFmtId="0" fontId="31" fillId="0" borderId="24" xfId="47" applyFont="1" applyBorder="1"/>
    <xf numFmtId="0" fontId="31" fillId="0" borderId="24" xfId="47" applyFont="1" applyBorder="1" applyAlignment="1">
      <alignment vertical="top" wrapText="1"/>
    </xf>
    <xf numFmtId="0" fontId="31" fillId="0" borderId="26" xfId="47" applyFont="1" applyBorder="1" applyAlignment="1">
      <alignment vertical="top" wrapText="1"/>
    </xf>
    <xf numFmtId="0" fontId="31" fillId="0" borderId="22" xfId="47" applyFont="1" applyBorder="1" applyAlignment="1">
      <alignment vertical="top" wrapText="1"/>
    </xf>
    <xf numFmtId="0" fontId="32" fillId="0" borderId="22" xfId="47" applyFont="1" applyBorder="1" applyAlignment="1">
      <alignment vertical="top" wrapText="1"/>
    </xf>
    <xf numFmtId="0" fontId="32" fillId="0" borderId="20" xfId="47" applyFont="1" applyBorder="1" applyAlignment="1">
      <alignment vertical="top" wrapText="1"/>
    </xf>
    <xf numFmtId="0" fontId="31" fillId="0" borderId="31" xfId="47" applyFont="1" applyBorder="1" applyAlignment="1">
      <alignment vertical="top" wrapText="1"/>
    </xf>
    <xf numFmtId="0" fontId="31" fillId="0" borderId="17" xfId="47" applyFont="1" applyBorder="1"/>
    <xf numFmtId="0" fontId="30" fillId="0" borderId="16" xfId="47" applyFont="1" applyBorder="1" applyAlignment="1">
      <alignment wrapText="1"/>
    </xf>
    <xf numFmtId="0" fontId="30" fillId="0" borderId="16" xfId="47" applyFont="1" applyBorder="1"/>
    <xf numFmtId="0" fontId="31" fillId="0" borderId="18" xfId="47" applyFont="1" applyBorder="1" applyAlignment="1">
      <alignment wrapText="1"/>
    </xf>
    <xf numFmtId="0" fontId="30" fillId="0" borderId="19" xfId="47" applyFont="1" applyBorder="1" applyAlignment="1">
      <alignment vertical="top" wrapText="1"/>
    </xf>
    <xf numFmtId="0" fontId="30" fillId="0" borderId="30" xfId="47" applyFont="1" applyBorder="1" applyAlignment="1">
      <alignment vertical="top" wrapText="1"/>
    </xf>
    <xf numFmtId="0" fontId="29" fillId="0" borderId="17" xfId="47" applyBorder="1" applyAlignment="1"/>
    <xf numFmtId="0" fontId="30" fillId="0" borderId="25" xfId="47" applyFont="1" applyBorder="1" applyAlignment="1">
      <alignment vertical="top" wrapText="1"/>
    </xf>
    <xf numFmtId="0" fontId="29" fillId="0" borderId="23" xfId="47" applyBorder="1" applyAlignment="1">
      <alignment vertical="top" wrapText="1"/>
    </xf>
    <xf numFmtId="0" fontId="29" fillId="0" borderId="21" xfId="47" applyBorder="1" applyAlignment="1">
      <alignment vertical="top" wrapText="1"/>
    </xf>
    <xf numFmtId="0" fontId="30" fillId="0" borderId="21" xfId="47" applyFont="1" applyBorder="1" applyAlignment="1">
      <alignment vertical="top" wrapText="1"/>
    </xf>
    <xf numFmtId="0" fontId="30" fillId="0" borderId="32" xfId="47" applyFont="1" applyBorder="1" applyAlignment="1">
      <alignment vertical="top" wrapText="1"/>
    </xf>
    <xf numFmtId="0" fontId="29" fillId="0" borderId="0" xfId="47" applyAlignment="1"/>
    <xf numFmtId="0" fontId="29" fillId="0" borderId="13" xfId="47" applyBorder="1" applyAlignment="1"/>
    <xf numFmtId="165" fontId="0" fillId="0" borderId="15" xfId="0" applyNumberFormat="1" applyFill="1" applyBorder="1" applyAlignment="1">
      <alignment horizontal="right"/>
    </xf>
    <xf numFmtId="0" fontId="0" fillId="0" borderId="34" xfId="0" applyBorder="1" applyAlignment="1">
      <alignment wrapText="1"/>
    </xf>
    <xf numFmtId="0" fontId="34" fillId="0" borderId="16" xfId="47" applyFont="1" applyBorder="1" applyAlignment="1">
      <alignment wrapText="1"/>
    </xf>
    <xf numFmtId="0" fontId="34" fillId="0" borderId="33" xfId="47" applyFont="1" applyBorder="1" applyAlignment="1">
      <alignment vertical="top" wrapText="1"/>
    </xf>
  </cellXfs>
  <cellStyles count="48">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9" xr:uid="{00000000-0005-0000-0000-000031000000}"/>
    <cellStyle name="60% - Accent2 2" xfId="40" xr:uid="{00000000-0005-0000-0000-000032000000}"/>
    <cellStyle name="60% - Accent3 2" xfId="41" xr:uid="{00000000-0005-0000-0000-000033000000}"/>
    <cellStyle name="60% - Accent4 2" xfId="42" xr:uid="{00000000-0005-0000-0000-000034000000}"/>
    <cellStyle name="60% - Accent5 2" xfId="43" xr:uid="{00000000-0005-0000-0000-000035000000}"/>
    <cellStyle name="60% - Accent6 2" xfId="44" xr:uid="{00000000-0005-0000-0000-000036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1" builtinId="27" customBuiltin="1"/>
    <cellStyle name="Calculation" xfId="12" builtinId="22" customBuiltin="1"/>
    <cellStyle name="Check Cell" xfId="14" builtinId="23" customBuiltin="1"/>
    <cellStyle name="Explanatory Text" xfId="17"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0" builtinId="20" customBuiltin="1"/>
    <cellStyle name="Linked Cell" xfId="13" builtinId="24" customBuiltin="1"/>
    <cellStyle name="Neutral" xfId="2" builtinId="28"/>
    <cellStyle name="Neutral 2" xfId="38" xr:uid="{00000000-0005-0000-0000-000037000000}"/>
    <cellStyle name="Normal" xfId="0" builtinId="0"/>
    <cellStyle name="Normal 2" xfId="3" xr:uid="{00000000-0005-0000-0000-000003000000}"/>
    <cellStyle name="Normal 3" xfId="45" xr:uid="{00000000-0005-0000-0000-00003A000000}"/>
    <cellStyle name="Normal 4" xfId="47" xr:uid="{0B3A3230-C093-4400-9E86-30E18D907EAD}"/>
    <cellStyle name="Normal_Sheet1" xfId="46" xr:uid="{CE65D2DE-55F4-4432-8411-2E93D146289A}"/>
    <cellStyle name="Normal_Sheet2" xfId="4" xr:uid="{FC0B51FF-8D0E-4233-AFC3-7D1163F81284}"/>
    <cellStyle name="Note" xfId="16" builtinId="10" customBuiltin="1"/>
    <cellStyle name="Output" xfId="11" builtinId="21" customBuiltin="1"/>
    <cellStyle name="Title 2" xfId="37" xr:uid="{00000000-0005-0000-0000-000038000000}"/>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tabSelected="1" workbookViewId="0">
      <selection activeCell="F9" sqref="F9"/>
    </sheetView>
  </sheetViews>
  <sheetFormatPr defaultRowHeight="14.4" x14ac:dyDescent="0.3"/>
  <cols>
    <col min="1" max="1" width="27.77734375" customWidth="1"/>
    <col min="2" max="2" width="62.33203125" customWidth="1"/>
  </cols>
  <sheetData>
    <row r="1" spans="1:2" ht="30.6" thickBot="1" x14ac:dyDescent="0.35">
      <c r="A1" s="52" t="s">
        <v>145</v>
      </c>
      <c r="B1" s="53" t="s">
        <v>154</v>
      </c>
    </row>
    <row r="2" spans="1:2" ht="15" x14ac:dyDescent="0.3">
      <c r="A2" s="70" t="s">
        <v>146</v>
      </c>
      <c r="B2" s="55" t="s">
        <v>155</v>
      </c>
    </row>
    <row r="3" spans="1:2" ht="15.6" x14ac:dyDescent="0.3">
      <c r="A3" s="71"/>
      <c r="B3" s="56" t="s">
        <v>156</v>
      </c>
    </row>
    <row r="4" spans="1:2" ht="15.6" x14ac:dyDescent="0.3">
      <c r="A4" s="71"/>
      <c r="B4" s="56"/>
    </row>
    <row r="5" spans="1:2" ht="15.6" x14ac:dyDescent="0.3">
      <c r="A5" s="71"/>
      <c r="B5" s="56"/>
    </row>
    <row r="6" spans="1:2" ht="15.6" x14ac:dyDescent="0.3">
      <c r="A6" s="71"/>
      <c r="B6" s="56"/>
    </row>
    <row r="7" spans="1:2" ht="15.6" thickBot="1" x14ac:dyDescent="0.35">
      <c r="A7" s="72"/>
      <c r="B7" s="58"/>
    </row>
    <row r="8" spans="1:2" ht="15" x14ac:dyDescent="0.3">
      <c r="A8" s="70" t="s">
        <v>147</v>
      </c>
      <c r="B8" s="57" t="s">
        <v>155</v>
      </c>
    </row>
    <row r="9" spans="1:2" ht="15" x14ac:dyDescent="0.3">
      <c r="A9" s="71"/>
      <c r="B9" s="57" t="s">
        <v>156</v>
      </c>
    </row>
    <row r="10" spans="1:2" ht="15.6" x14ac:dyDescent="0.3">
      <c r="A10" s="71"/>
      <c r="B10" s="56"/>
    </row>
    <row r="11" spans="1:2" ht="15.6" thickBot="1" x14ac:dyDescent="0.35">
      <c r="A11" s="72"/>
      <c r="B11" s="58"/>
    </row>
    <row r="12" spans="1:2" ht="15.6" x14ac:dyDescent="0.3">
      <c r="A12" s="70" t="s">
        <v>148</v>
      </c>
      <c r="B12" s="56" t="s">
        <v>157</v>
      </c>
    </row>
    <row r="13" spans="1:2" ht="15.6" thickBot="1" x14ac:dyDescent="0.35">
      <c r="A13" s="73"/>
      <c r="B13" s="59"/>
    </row>
    <row r="14" spans="1:2" ht="45.6" thickBot="1" x14ac:dyDescent="0.35">
      <c r="A14" s="54" t="s">
        <v>149</v>
      </c>
      <c r="B14" s="60" t="s">
        <v>158</v>
      </c>
    </row>
    <row r="15" spans="1:2" ht="105.6" thickBot="1" x14ac:dyDescent="0.35">
      <c r="A15" s="67" t="s">
        <v>150</v>
      </c>
      <c r="B15" s="61" t="s">
        <v>159</v>
      </c>
    </row>
    <row r="16" spans="1:2" ht="30.6" thickBot="1" x14ac:dyDescent="0.35">
      <c r="A16" s="54" t="s">
        <v>151</v>
      </c>
      <c r="B16" s="62" t="s">
        <v>160</v>
      </c>
    </row>
    <row r="17" spans="1:2" ht="45.6" x14ac:dyDescent="0.3">
      <c r="A17" s="74" t="s">
        <v>152</v>
      </c>
      <c r="B17" s="80" t="s">
        <v>166</v>
      </c>
    </row>
    <row r="18" spans="1:2" ht="76.2" x14ac:dyDescent="0.3">
      <c r="A18" s="75"/>
      <c r="B18" s="79" t="s">
        <v>167</v>
      </c>
    </row>
    <row r="19" spans="1:2" ht="31.2" x14ac:dyDescent="0.3">
      <c r="A19" s="75"/>
      <c r="B19" s="79" t="s">
        <v>161</v>
      </c>
    </row>
    <row r="20" spans="1:2" ht="46.2" x14ac:dyDescent="0.3">
      <c r="A20" s="75"/>
      <c r="B20" s="79" t="s">
        <v>162</v>
      </c>
    </row>
    <row r="21" spans="1:2" ht="31.2" x14ac:dyDescent="0.3">
      <c r="A21" s="75"/>
      <c r="B21" s="79" t="s">
        <v>164</v>
      </c>
    </row>
    <row r="22" spans="1:2" ht="31.2" x14ac:dyDescent="0.3">
      <c r="A22" s="75"/>
      <c r="B22" s="79" t="s">
        <v>163</v>
      </c>
    </row>
    <row r="23" spans="1:2" ht="46.2" x14ac:dyDescent="0.3">
      <c r="A23" s="75"/>
      <c r="B23" s="79" t="s">
        <v>165</v>
      </c>
    </row>
    <row r="24" spans="1:2" ht="15.6" x14ac:dyDescent="0.3">
      <c r="A24" s="75"/>
      <c r="B24" s="65"/>
    </row>
    <row r="25" spans="1:2" ht="15.6" x14ac:dyDescent="0.3">
      <c r="A25" s="75"/>
      <c r="B25" s="64"/>
    </row>
    <row r="26" spans="1:2" ht="15.6" x14ac:dyDescent="0.3">
      <c r="A26" s="75"/>
      <c r="B26" s="64"/>
    </row>
    <row r="27" spans="1:2" ht="16.2" thickBot="1" x14ac:dyDescent="0.35">
      <c r="A27" s="76"/>
      <c r="B27" s="63"/>
    </row>
    <row r="28" spans="1:2" ht="72" x14ac:dyDescent="0.3">
      <c r="A28" s="68" t="s">
        <v>153</v>
      </c>
      <c r="B28" s="78" t="s">
        <v>130</v>
      </c>
    </row>
    <row r="29" spans="1:2" ht="16.2" thickBot="1" x14ac:dyDescent="0.35">
      <c r="A29" s="69"/>
      <c r="B29" s="66"/>
    </row>
  </sheetData>
  <mergeCells count="5">
    <mergeCell ref="A28:A29"/>
    <mergeCell ref="A2:A7"/>
    <mergeCell ref="A12:A13"/>
    <mergeCell ref="A8:A11"/>
    <mergeCell ref="A17:A27"/>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273CB-1DDF-4944-8550-16CE9F1B5E25}">
  <dimension ref="A1:J164"/>
  <sheetViews>
    <sheetView workbookViewId="0">
      <selection activeCell="G5" sqref="G5"/>
    </sheetView>
  </sheetViews>
  <sheetFormatPr defaultRowHeight="14.4" x14ac:dyDescent="0.3"/>
  <cols>
    <col min="1" max="1" width="10.77734375" style="8" bestFit="1" customWidth="1"/>
    <col min="2" max="2" width="13.77734375" style="8" bestFit="1" customWidth="1"/>
    <col min="3" max="4" width="8.88671875" style="8"/>
    <col min="5" max="5" width="10.44140625" style="8" bestFit="1" customWidth="1"/>
    <col min="6" max="6" width="18.88671875" style="8" bestFit="1" customWidth="1"/>
    <col min="7" max="7" width="18.33203125" style="8" bestFit="1" customWidth="1"/>
    <col min="8" max="8" width="19" style="8" bestFit="1" customWidth="1"/>
    <col min="9" max="9" width="16.88671875" style="8" bestFit="1" customWidth="1"/>
    <col min="10" max="16384" width="8.88671875" style="8"/>
  </cols>
  <sheetData>
    <row r="1" spans="1:10" x14ac:dyDescent="0.3">
      <c r="A1" s="3" t="s">
        <v>45</v>
      </c>
      <c r="B1" s="3" t="s">
        <v>53</v>
      </c>
      <c r="C1" s="3" t="s">
        <v>0</v>
      </c>
      <c r="D1" s="3" t="s">
        <v>2</v>
      </c>
      <c r="E1" s="3" t="s">
        <v>59</v>
      </c>
      <c r="F1" s="3" t="s">
        <v>60</v>
      </c>
      <c r="G1" s="3" t="s">
        <v>61</v>
      </c>
      <c r="H1" s="3" t="s">
        <v>62</v>
      </c>
      <c r="I1" s="3" t="s">
        <v>63</v>
      </c>
      <c r="J1" s="3" t="s">
        <v>64</v>
      </c>
    </row>
    <row r="2" spans="1:10" x14ac:dyDescent="0.3">
      <c r="A2" s="8">
        <v>1</v>
      </c>
      <c r="B2" s="9">
        <v>40374</v>
      </c>
      <c r="C2" s="10" t="s">
        <v>4</v>
      </c>
      <c r="D2" s="10">
        <v>4</v>
      </c>
      <c r="E2" s="10" t="s">
        <v>5</v>
      </c>
      <c r="F2" s="8">
        <v>0.499</v>
      </c>
      <c r="G2" s="8">
        <v>14.423999999999999</v>
      </c>
      <c r="H2" s="8">
        <v>68.225099999999998</v>
      </c>
      <c r="I2" s="8">
        <f>H2-G2</f>
        <v>53.801099999999998</v>
      </c>
    </row>
    <row r="3" spans="1:10" x14ac:dyDescent="0.3">
      <c r="A3" s="8">
        <v>2</v>
      </c>
      <c r="B3" s="9">
        <v>40374</v>
      </c>
      <c r="C3" s="10" t="s">
        <v>4</v>
      </c>
      <c r="D3" s="10">
        <v>4</v>
      </c>
      <c r="E3" s="10" t="s">
        <v>6</v>
      </c>
      <c r="F3" s="8">
        <v>0.45700000000000002</v>
      </c>
      <c r="G3" s="8">
        <v>14.426</v>
      </c>
      <c r="H3" s="8">
        <v>68.657799999999995</v>
      </c>
      <c r="I3" s="8">
        <f t="shared" ref="I3:I66" si="0">H3-G3</f>
        <v>54.231799999999993</v>
      </c>
    </row>
    <row r="4" spans="1:10" x14ac:dyDescent="0.3">
      <c r="A4" s="8">
        <v>3</v>
      </c>
      <c r="B4" s="9">
        <v>40374</v>
      </c>
      <c r="C4" s="10" t="s">
        <v>4</v>
      </c>
      <c r="D4" s="10">
        <v>4</v>
      </c>
      <c r="E4" s="10" t="s">
        <v>7</v>
      </c>
      <c r="F4" s="8">
        <v>0.46200000000000002</v>
      </c>
      <c r="G4" s="8">
        <v>14.492000000000001</v>
      </c>
      <c r="H4" s="8">
        <v>68.602900000000005</v>
      </c>
      <c r="I4" s="8">
        <f t="shared" si="0"/>
        <v>54.110900000000001</v>
      </c>
    </row>
    <row r="5" spans="1:10" x14ac:dyDescent="0.3">
      <c r="A5" s="8">
        <v>4</v>
      </c>
      <c r="B5" s="9">
        <v>40374</v>
      </c>
      <c r="C5" s="10" t="s">
        <v>4</v>
      </c>
      <c r="D5" s="10">
        <v>4</v>
      </c>
      <c r="E5" s="10" t="s">
        <v>8</v>
      </c>
      <c r="F5" s="8">
        <v>0.47799999999999998</v>
      </c>
      <c r="G5" s="8">
        <v>14.412000000000001</v>
      </c>
      <c r="H5" s="8">
        <v>69.175399999999996</v>
      </c>
      <c r="I5" s="8">
        <f t="shared" si="0"/>
        <v>54.763399999999997</v>
      </c>
    </row>
    <row r="6" spans="1:10" x14ac:dyDescent="0.3">
      <c r="A6" s="8">
        <v>5</v>
      </c>
      <c r="B6" s="9">
        <v>40374</v>
      </c>
      <c r="C6" s="10" t="s">
        <v>4</v>
      </c>
      <c r="D6" s="10">
        <v>4</v>
      </c>
      <c r="E6" s="10" t="s">
        <v>9</v>
      </c>
      <c r="F6" s="8">
        <v>0.39</v>
      </c>
      <c r="G6" s="8">
        <v>14.514099999999999</v>
      </c>
      <c r="H6" s="8">
        <v>67.923000000000002</v>
      </c>
      <c r="I6" s="8">
        <f t="shared" si="0"/>
        <v>53.408900000000003</v>
      </c>
    </row>
    <row r="7" spans="1:10" x14ac:dyDescent="0.3">
      <c r="A7" s="8">
        <v>6</v>
      </c>
      <c r="B7" s="9">
        <v>40380</v>
      </c>
      <c r="C7" s="10" t="s">
        <v>10</v>
      </c>
      <c r="D7" s="10">
        <v>4</v>
      </c>
      <c r="E7" s="10" t="s">
        <v>5</v>
      </c>
      <c r="F7" s="8">
        <v>0.46400000000000002</v>
      </c>
      <c r="G7" s="8">
        <v>14.431699999999999</v>
      </c>
      <c r="H7" s="8">
        <v>68.558800000000005</v>
      </c>
      <c r="I7" s="8">
        <f t="shared" si="0"/>
        <v>54.127100000000006</v>
      </c>
    </row>
    <row r="8" spans="1:10" x14ac:dyDescent="0.3">
      <c r="A8" s="8">
        <v>7</v>
      </c>
      <c r="B8" s="9">
        <v>40380</v>
      </c>
      <c r="C8" s="10" t="s">
        <v>10</v>
      </c>
      <c r="D8" s="10">
        <v>4</v>
      </c>
      <c r="E8" s="10" t="s">
        <v>6</v>
      </c>
      <c r="F8" s="8">
        <v>0.438</v>
      </c>
      <c r="G8" s="8">
        <v>14.4986</v>
      </c>
      <c r="H8" s="8">
        <v>68.433300000000003</v>
      </c>
      <c r="I8" s="8">
        <f t="shared" si="0"/>
        <v>53.934700000000007</v>
      </c>
    </row>
    <row r="9" spans="1:10" x14ac:dyDescent="0.3">
      <c r="A9" s="8">
        <v>8</v>
      </c>
      <c r="B9" s="9">
        <v>40380</v>
      </c>
      <c r="C9" s="10" t="s">
        <v>10</v>
      </c>
      <c r="D9" s="10">
        <v>4</v>
      </c>
      <c r="E9" s="10" t="s">
        <v>7</v>
      </c>
      <c r="F9" s="8">
        <v>0.44700000000000001</v>
      </c>
      <c r="G9" s="8">
        <v>14.385199999999999</v>
      </c>
      <c r="H9" s="8">
        <v>68.847499999999997</v>
      </c>
      <c r="I9" s="8">
        <f t="shared" si="0"/>
        <v>54.462299999999999</v>
      </c>
    </row>
    <row r="10" spans="1:10" x14ac:dyDescent="0.3">
      <c r="A10" s="8">
        <v>9</v>
      </c>
      <c r="B10" s="9">
        <v>40380</v>
      </c>
      <c r="C10" s="10" t="s">
        <v>10</v>
      </c>
      <c r="D10" s="10">
        <v>4</v>
      </c>
      <c r="E10" s="10" t="s">
        <v>11</v>
      </c>
      <c r="F10" s="8">
        <v>0.52200000000000002</v>
      </c>
      <c r="G10" s="8">
        <v>14.4626</v>
      </c>
      <c r="H10" s="8">
        <v>68.677099999999996</v>
      </c>
      <c r="I10" s="8">
        <f t="shared" si="0"/>
        <v>54.214499999999994</v>
      </c>
    </row>
    <row r="11" spans="1:10" x14ac:dyDescent="0.3">
      <c r="A11" s="8">
        <v>10</v>
      </c>
      <c r="B11" s="9">
        <v>40380</v>
      </c>
      <c r="C11" s="10" t="s">
        <v>10</v>
      </c>
      <c r="D11" s="10">
        <v>4</v>
      </c>
      <c r="E11" s="10" t="s">
        <v>9</v>
      </c>
      <c r="F11" s="8">
        <v>0.42</v>
      </c>
      <c r="G11" s="8">
        <v>14.514200000000001</v>
      </c>
      <c r="H11" s="8">
        <v>67.758700000000005</v>
      </c>
      <c r="I11" s="8">
        <f t="shared" si="0"/>
        <v>53.244500000000002</v>
      </c>
    </row>
    <row r="12" spans="1:10" x14ac:dyDescent="0.3">
      <c r="A12" s="8">
        <v>11</v>
      </c>
      <c r="B12" s="9">
        <v>40378</v>
      </c>
      <c r="C12" s="10" t="s">
        <v>12</v>
      </c>
      <c r="D12" s="10">
        <v>4</v>
      </c>
      <c r="E12" s="10" t="s">
        <v>5</v>
      </c>
      <c r="F12" s="8">
        <v>0.45</v>
      </c>
      <c r="G12" s="8">
        <v>13.1088</v>
      </c>
      <c r="H12" s="8">
        <v>66.753699999999995</v>
      </c>
      <c r="I12" s="8">
        <f t="shared" si="0"/>
        <v>53.644899999999993</v>
      </c>
    </row>
    <row r="13" spans="1:10" x14ac:dyDescent="0.3">
      <c r="A13" s="8">
        <v>12</v>
      </c>
      <c r="B13" s="9">
        <v>40378</v>
      </c>
      <c r="C13" s="10" t="s">
        <v>12</v>
      </c>
      <c r="D13" s="10">
        <v>4</v>
      </c>
      <c r="E13" s="10" t="s">
        <v>6</v>
      </c>
      <c r="F13" s="8">
        <v>0.42699999999999999</v>
      </c>
      <c r="G13" s="8">
        <v>14.379799999999999</v>
      </c>
      <c r="H13" s="8">
        <v>68.545500000000004</v>
      </c>
      <c r="I13" s="8">
        <f t="shared" si="0"/>
        <v>54.165700000000001</v>
      </c>
    </row>
    <row r="14" spans="1:10" x14ac:dyDescent="0.3">
      <c r="A14" s="8">
        <v>13</v>
      </c>
      <c r="B14" s="9">
        <v>40379</v>
      </c>
      <c r="C14" s="10" t="s">
        <v>12</v>
      </c>
      <c r="D14" s="10">
        <v>4</v>
      </c>
      <c r="E14" s="10" t="s">
        <v>7</v>
      </c>
      <c r="F14" s="8">
        <v>0.46700000000000003</v>
      </c>
      <c r="G14" s="8">
        <v>14.4217</v>
      </c>
      <c r="H14" s="8">
        <v>69.218400000000003</v>
      </c>
      <c r="I14" s="8">
        <f t="shared" si="0"/>
        <v>54.796700000000001</v>
      </c>
    </row>
    <row r="15" spans="1:10" x14ac:dyDescent="0.3">
      <c r="A15" s="8">
        <v>14</v>
      </c>
      <c r="B15" s="9">
        <v>40379</v>
      </c>
      <c r="C15" s="10" t="s">
        <v>12</v>
      </c>
      <c r="D15" s="10">
        <v>4</v>
      </c>
      <c r="E15" s="10" t="s">
        <v>11</v>
      </c>
      <c r="F15" s="8">
        <v>0.48799999999999999</v>
      </c>
      <c r="G15" s="8">
        <v>14.404999999999999</v>
      </c>
      <c r="H15" s="8">
        <v>69.037499999999994</v>
      </c>
      <c r="I15" s="8">
        <f t="shared" si="0"/>
        <v>54.632499999999993</v>
      </c>
    </row>
    <row r="16" spans="1:10" x14ac:dyDescent="0.3">
      <c r="A16" s="8">
        <v>15</v>
      </c>
      <c r="B16" s="9">
        <v>40378</v>
      </c>
      <c r="C16" s="10" t="s">
        <v>12</v>
      </c>
      <c r="D16" s="10">
        <v>4</v>
      </c>
      <c r="E16" s="10" t="s">
        <v>9</v>
      </c>
      <c r="F16" s="8">
        <v>0.41</v>
      </c>
      <c r="G16" s="8">
        <v>14.4422</v>
      </c>
      <c r="H16" s="8">
        <v>68.102699999999999</v>
      </c>
      <c r="I16" s="8">
        <f t="shared" si="0"/>
        <v>53.660499999999999</v>
      </c>
    </row>
    <row r="17" spans="1:9" x14ac:dyDescent="0.3">
      <c r="A17" s="8">
        <v>16</v>
      </c>
      <c r="B17" s="9">
        <v>40371</v>
      </c>
      <c r="C17" s="10" t="s">
        <v>13</v>
      </c>
      <c r="D17" s="10">
        <v>4</v>
      </c>
      <c r="E17" s="10" t="s">
        <v>5</v>
      </c>
      <c r="F17" s="8">
        <v>0.41</v>
      </c>
      <c r="G17" s="8">
        <v>14.395799999999999</v>
      </c>
      <c r="H17" s="8">
        <v>68.572100000000006</v>
      </c>
      <c r="I17" s="8">
        <f t="shared" si="0"/>
        <v>54.176300000000005</v>
      </c>
    </row>
    <row r="18" spans="1:9" x14ac:dyDescent="0.3">
      <c r="A18" s="8">
        <v>17</v>
      </c>
      <c r="B18" s="9">
        <v>40371</v>
      </c>
      <c r="C18" s="10" t="s">
        <v>13</v>
      </c>
      <c r="D18" s="10">
        <v>4</v>
      </c>
      <c r="E18" s="10" t="s">
        <v>6</v>
      </c>
      <c r="F18" s="8">
        <v>0.49199999999999999</v>
      </c>
      <c r="G18" s="8">
        <v>14.411099999999999</v>
      </c>
      <c r="H18" s="8">
        <v>69.046700000000001</v>
      </c>
      <c r="I18" s="8">
        <f t="shared" si="0"/>
        <v>54.635600000000004</v>
      </c>
    </row>
    <row r="19" spans="1:9" x14ac:dyDescent="0.3">
      <c r="A19" s="8">
        <v>18</v>
      </c>
      <c r="B19" s="9">
        <v>40372</v>
      </c>
      <c r="C19" s="10" t="s">
        <v>13</v>
      </c>
      <c r="D19" s="10">
        <v>4</v>
      </c>
      <c r="E19" s="10" t="s">
        <v>7</v>
      </c>
      <c r="F19" s="8">
        <v>0.504</v>
      </c>
      <c r="G19" s="8">
        <v>14.4269</v>
      </c>
      <c r="H19" s="8">
        <v>69.411100000000005</v>
      </c>
      <c r="I19" s="8">
        <f t="shared" si="0"/>
        <v>54.984200000000001</v>
      </c>
    </row>
    <row r="20" spans="1:9" x14ac:dyDescent="0.3">
      <c r="A20" s="8">
        <v>19</v>
      </c>
      <c r="B20" s="9">
        <v>40372</v>
      </c>
      <c r="C20" s="10" t="s">
        <v>13</v>
      </c>
      <c r="D20" s="10">
        <v>4</v>
      </c>
      <c r="E20" s="10" t="s">
        <v>11</v>
      </c>
      <c r="F20" s="8">
        <v>0.46</v>
      </c>
      <c r="G20" s="8">
        <v>14.4024</v>
      </c>
      <c r="H20" s="8">
        <v>68.872500000000002</v>
      </c>
      <c r="I20" s="8">
        <f t="shared" si="0"/>
        <v>54.470100000000002</v>
      </c>
    </row>
    <row r="21" spans="1:9" x14ac:dyDescent="0.3">
      <c r="A21" s="8">
        <v>20</v>
      </c>
      <c r="B21" s="9">
        <v>40372</v>
      </c>
      <c r="C21" s="10" t="s">
        <v>13</v>
      </c>
      <c r="D21" s="10">
        <v>4</v>
      </c>
      <c r="E21" s="10" t="s">
        <v>9</v>
      </c>
      <c r="F21" s="8">
        <v>0.36</v>
      </c>
      <c r="G21" s="8">
        <v>13.1508</v>
      </c>
      <c r="H21" s="8">
        <v>66.948800000000006</v>
      </c>
      <c r="I21" s="8">
        <f t="shared" si="0"/>
        <v>53.798000000000002</v>
      </c>
    </row>
    <row r="22" spans="1:9" x14ac:dyDescent="0.3">
      <c r="A22" s="8">
        <v>21</v>
      </c>
      <c r="B22" s="9">
        <v>40368</v>
      </c>
      <c r="C22" s="10" t="s">
        <v>14</v>
      </c>
      <c r="D22" s="10">
        <v>4</v>
      </c>
      <c r="E22" s="10" t="s">
        <v>5</v>
      </c>
      <c r="F22" s="8">
        <v>0.49</v>
      </c>
      <c r="G22" s="8">
        <v>14.481999999999999</v>
      </c>
      <c r="H22" s="8">
        <v>68.3613</v>
      </c>
      <c r="I22" s="8">
        <f t="shared" si="0"/>
        <v>53.879300000000001</v>
      </c>
    </row>
    <row r="23" spans="1:9" x14ac:dyDescent="0.3">
      <c r="A23" s="8">
        <v>22</v>
      </c>
      <c r="B23" s="9">
        <v>40368</v>
      </c>
      <c r="C23" s="10" t="s">
        <v>14</v>
      </c>
      <c r="D23" s="10">
        <v>4</v>
      </c>
      <c r="E23" s="10" t="s">
        <v>6</v>
      </c>
      <c r="F23" s="8">
        <v>0.47299999999999998</v>
      </c>
      <c r="G23" s="8">
        <v>14.377599999999999</v>
      </c>
      <c r="H23" s="8">
        <v>69.287099999999995</v>
      </c>
      <c r="I23" s="8">
        <f t="shared" si="0"/>
        <v>54.909499999999994</v>
      </c>
    </row>
    <row r="24" spans="1:9" x14ac:dyDescent="0.3">
      <c r="A24" s="8">
        <v>23</v>
      </c>
      <c r="B24" s="9">
        <v>40368</v>
      </c>
      <c r="C24" s="10" t="s">
        <v>14</v>
      </c>
      <c r="D24" s="10">
        <v>4</v>
      </c>
      <c r="E24" s="10" t="s">
        <v>7</v>
      </c>
      <c r="F24" s="8">
        <v>0.44</v>
      </c>
      <c r="G24" s="8">
        <v>14.482200000000001</v>
      </c>
      <c r="H24" s="8">
        <v>68.992599999999996</v>
      </c>
      <c r="I24" s="8">
        <f t="shared" si="0"/>
        <v>54.510399999999997</v>
      </c>
    </row>
    <row r="25" spans="1:9" x14ac:dyDescent="0.3">
      <c r="A25" s="8">
        <v>24</v>
      </c>
      <c r="B25" s="9">
        <v>40368</v>
      </c>
      <c r="C25" s="10" t="s">
        <v>14</v>
      </c>
      <c r="D25" s="10">
        <v>4</v>
      </c>
      <c r="E25" s="10" t="s">
        <v>15</v>
      </c>
      <c r="F25" s="8">
        <v>0.46300000000000002</v>
      </c>
      <c r="G25" s="8">
        <v>14.458500000000001</v>
      </c>
      <c r="H25" s="8">
        <v>69.220699999999994</v>
      </c>
      <c r="I25" s="8">
        <f t="shared" si="0"/>
        <v>54.762199999999993</v>
      </c>
    </row>
    <row r="26" spans="1:9" x14ac:dyDescent="0.3">
      <c r="A26" s="8">
        <v>25</v>
      </c>
      <c r="B26" s="9">
        <v>40368</v>
      </c>
      <c r="C26" s="10" t="s">
        <v>14</v>
      </c>
      <c r="D26" s="10">
        <v>4</v>
      </c>
      <c r="E26" s="10" t="s">
        <v>9</v>
      </c>
      <c r="F26" s="8">
        <v>0.42</v>
      </c>
      <c r="G26" s="8">
        <v>14.414300000000001</v>
      </c>
      <c r="H26" s="8">
        <v>66.908900000000003</v>
      </c>
      <c r="I26" s="8">
        <f t="shared" si="0"/>
        <v>52.494600000000005</v>
      </c>
    </row>
    <row r="27" spans="1:9" x14ac:dyDescent="0.3">
      <c r="A27" s="8">
        <v>26</v>
      </c>
      <c r="B27" s="9">
        <v>40385</v>
      </c>
      <c r="C27" s="10" t="s">
        <v>16</v>
      </c>
      <c r="D27" s="10">
        <v>4</v>
      </c>
      <c r="E27" s="10" t="s">
        <v>5</v>
      </c>
      <c r="F27" s="8">
        <v>0.46</v>
      </c>
      <c r="G27" s="8">
        <v>13.209899999999999</v>
      </c>
      <c r="H27" s="8">
        <v>67.203599999999994</v>
      </c>
      <c r="I27" s="8">
        <f t="shared" si="0"/>
        <v>53.993699999999997</v>
      </c>
    </row>
    <row r="28" spans="1:9" x14ac:dyDescent="0.3">
      <c r="A28" s="8">
        <v>27</v>
      </c>
      <c r="B28" s="9">
        <v>40385</v>
      </c>
      <c r="C28" s="10" t="s">
        <v>16</v>
      </c>
      <c r="D28" s="10">
        <v>4</v>
      </c>
      <c r="E28" s="10" t="s">
        <v>6</v>
      </c>
      <c r="F28" s="8">
        <v>0.43</v>
      </c>
      <c r="G28" s="8">
        <v>14.472099999999999</v>
      </c>
      <c r="H28" s="8">
        <v>68.765100000000004</v>
      </c>
      <c r="I28" s="8">
        <f t="shared" si="0"/>
        <v>54.293000000000006</v>
      </c>
    </row>
    <row r="29" spans="1:9" x14ac:dyDescent="0.3">
      <c r="A29" s="8">
        <v>28</v>
      </c>
      <c r="B29" s="9">
        <v>40385</v>
      </c>
      <c r="C29" s="10" t="s">
        <v>16</v>
      </c>
      <c r="D29" s="10">
        <v>4</v>
      </c>
      <c r="E29" s="10" t="s">
        <v>7</v>
      </c>
      <c r="F29" s="8">
        <v>0.43</v>
      </c>
      <c r="G29" s="8">
        <v>14.5008</v>
      </c>
      <c r="H29" s="8">
        <v>68.529600000000002</v>
      </c>
      <c r="I29" s="8">
        <f t="shared" si="0"/>
        <v>54.028800000000004</v>
      </c>
    </row>
    <row r="30" spans="1:9" x14ac:dyDescent="0.3">
      <c r="A30" s="8">
        <v>29</v>
      </c>
      <c r="B30" s="9">
        <v>40385</v>
      </c>
      <c r="C30" s="10" t="s">
        <v>16</v>
      </c>
      <c r="D30" s="10">
        <v>4</v>
      </c>
      <c r="E30" s="10" t="s">
        <v>15</v>
      </c>
      <c r="F30" s="8">
        <v>0.47099999999999997</v>
      </c>
      <c r="G30" s="8">
        <v>14.483499999999999</v>
      </c>
      <c r="H30" s="8">
        <v>68.999499999999998</v>
      </c>
      <c r="I30" s="8">
        <f t="shared" si="0"/>
        <v>54.515999999999998</v>
      </c>
    </row>
    <row r="31" spans="1:9" x14ac:dyDescent="0.3">
      <c r="A31" s="8">
        <v>30</v>
      </c>
      <c r="B31" s="9">
        <v>40385</v>
      </c>
      <c r="C31" s="10" t="s">
        <v>16</v>
      </c>
      <c r="D31" s="10">
        <v>4</v>
      </c>
      <c r="E31" s="10" t="s">
        <v>9</v>
      </c>
      <c r="F31" s="8">
        <v>0.46</v>
      </c>
      <c r="G31" s="8">
        <v>13.363799999999999</v>
      </c>
      <c r="H31" s="8">
        <v>68.045900000000003</v>
      </c>
      <c r="I31" s="8">
        <f t="shared" si="0"/>
        <v>54.682100000000005</v>
      </c>
    </row>
    <row r="32" spans="1:9" x14ac:dyDescent="0.3">
      <c r="A32" s="8">
        <v>31</v>
      </c>
      <c r="B32" s="14">
        <v>38892</v>
      </c>
      <c r="C32" s="15" t="s">
        <v>10</v>
      </c>
      <c r="D32" s="15">
        <v>1</v>
      </c>
      <c r="E32" s="15" t="s">
        <v>5</v>
      </c>
      <c r="G32" s="8">
        <v>14.4132</v>
      </c>
      <c r="H32" s="8">
        <v>68.328999999999994</v>
      </c>
      <c r="I32" s="8">
        <f t="shared" si="0"/>
        <v>53.91579999999999</v>
      </c>
    </row>
    <row r="33" spans="1:9" x14ac:dyDescent="0.3">
      <c r="A33" s="8">
        <v>32</v>
      </c>
      <c r="B33" s="14">
        <v>38892</v>
      </c>
      <c r="C33" s="15" t="s">
        <v>10</v>
      </c>
      <c r="D33" s="16">
        <v>1</v>
      </c>
      <c r="E33" s="17" t="s">
        <v>22</v>
      </c>
      <c r="F33" s="8">
        <v>0.43099999999999999</v>
      </c>
      <c r="I33" s="8">
        <f t="shared" si="0"/>
        <v>0</v>
      </c>
    </row>
    <row r="34" spans="1:9" x14ac:dyDescent="0.3">
      <c r="A34" s="8">
        <v>33</v>
      </c>
      <c r="B34" s="14">
        <v>38892</v>
      </c>
      <c r="C34" s="15" t="s">
        <v>10</v>
      </c>
      <c r="D34" s="16">
        <v>1</v>
      </c>
      <c r="E34" s="16" t="s">
        <v>7</v>
      </c>
      <c r="F34" s="8">
        <v>0.502</v>
      </c>
      <c r="I34" s="8">
        <f t="shared" si="0"/>
        <v>0</v>
      </c>
    </row>
    <row r="35" spans="1:9" x14ac:dyDescent="0.3">
      <c r="A35" s="8">
        <v>34</v>
      </c>
      <c r="B35" s="14">
        <v>38892</v>
      </c>
      <c r="C35" s="15" t="s">
        <v>10</v>
      </c>
      <c r="D35" s="16">
        <v>1</v>
      </c>
      <c r="E35" s="16" t="s">
        <v>17</v>
      </c>
      <c r="F35" s="8">
        <v>0.48</v>
      </c>
      <c r="I35" s="8">
        <f t="shared" si="0"/>
        <v>0</v>
      </c>
    </row>
    <row r="36" spans="1:9" x14ac:dyDescent="0.3">
      <c r="A36" s="8">
        <v>35</v>
      </c>
      <c r="B36" s="18">
        <v>38896</v>
      </c>
      <c r="C36" s="15" t="s">
        <v>10</v>
      </c>
      <c r="D36" s="16">
        <v>2</v>
      </c>
      <c r="E36" s="15" t="s">
        <v>5</v>
      </c>
      <c r="F36" s="8">
        <v>0.443</v>
      </c>
      <c r="I36" s="8">
        <f t="shared" si="0"/>
        <v>0</v>
      </c>
    </row>
    <row r="37" spans="1:9" x14ac:dyDescent="0.3">
      <c r="A37" s="8">
        <v>36</v>
      </c>
      <c r="B37" s="18">
        <v>38896</v>
      </c>
      <c r="C37" s="15" t="s">
        <v>10</v>
      </c>
      <c r="D37" s="16">
        <v>2</v>
      </c>
      <c r="E37" s="17" t="s">
        <v>22</v>
      </c>
      <c r="F37" s="8">
        <v>0.45</v>
      </c>
      <c r="I37" s="8">
        <f t="shared" si="0"/>
        <v>0</v>
      </c>
    </row>
    <row r="38" spans="1:9" x14ac:dyDescent="0.3">
      <c r="A38" s="8">
        <v>37</v>
      </c>
      <c r="B38" s="18">
        <v>38896</v>
      </c>
      <c r="C38" s="15" t="s">
        <v>10</v>
      </c>
      <c r="D38" s="16">
        <v>2</v>
      </c>
      <c r="E38" s="16" t="s">
        <v>7</v>
      </c>
      <c r="F38" s="8">
        <v>0.45400000000000001</v>
      </c>
      <c r="I38" s="8">
        <f t="shared" si="0"/>
        <v>0</v>
      </c>
    </row>
    <row r="39" spans="1:9" x14ac:dyDescent="0.3">
      <c r="A39" s="8">
        <v>38</v>
      </c>
      <c r="B39" s="18">
        <v>38896</v>
      </c>
      <c r="C39" s="15" t="s">
        <v>10</v>
      </c>
      <c r="D39" s="16">
        <v>2</v>
      </c>
      <c r="E39" s="16" t="s">
        <v>18</v>
      </c>
      <c r="I39" s="8">
        <f t="shared" si="0"/>
        <v>0</v>
      </c>
    </row>
    <row r="40" spans="1:9" x14ac:dyDescent="0.3">
      <c r="A40" s="8">
        <v>39</v>
      </c>
      <c r="B40" s="18">
        <v>38896</v>
      </c>
      <c r="C40" s="15" t="s">
        <v>10</v>
      </c>
      <c r="D40" s="16">
        <v>3</v>
      </c>
      <c r="E40" s="15" t="s">
        <v>5</v>
      </c>
      <c r="I40" s="8">
        <f t="shared" si="0"/>
        <v>0</v>
      </c>
    </row>
    <row r="41" spans="1:9" x14ac:dyDescent="0.3">
      <c r="A41" s="8">
        <v>40</v>
      </c>
      <c r="B41" s="18">
        <v>38896</v>
      </c>
      <c r="C41" s="15" t="s">
        <v>10</v>
      </c>
      <c r="D41" s="16">
        <v>3</v>
      </c>
      <c r="E41" s="17" t="s">
        <v>22</v>
      </c>
      <c r="F41" s="8">
        <v>0.50900000000000001</v>
      </c>
      <c r="I41" s="8">
        <f t="shared" si="0"/>
        <v>0</v>
      </c>
    </row>
    <row r="42" spans="1:9" x14ac:dyDescent="0.3">
      <c r="A42" s="8">
        <v>41</v>
      </c>
      <c r="B42" s="18">
        <v>38896</v>
      </c>
      <c r="C42" s="15" t="s">
        <v>10</v>
      </c>
      <c r="D42" s="16">
        <v>3</v>
      </c>
      <c r="E42" s="16" t="s">
        <v>7</v>
      </c>
      <c r="I42" s="8">
        <f t="shared" si="0"/>
        <v>0</v>
      </c>
    </row>
    <row r="43" spans="1:9" x14ac:dyDescent="0.3">
      <c r="A43" s="8">
        <v>42</v>
      </c>
      <c r="B43" s="18">
        <v>38896</v>
      </c>
      <c r="C43" s="15" t="s">
        <v>10</v>
      </c>
      <c r="D43" s="16">
        <v>3</v>
      </c>
      <c r="E43" s="16" t="s">
        <v>19</v>
      </c>
      <c r="F43" s="8">
        <v>0.48799999999999999</v>
      </c>
      <c r="I43" s="8">
        <f t="shared" si="0"/>
        <v>0</v>
      </c>
    </row>
    <row r="44" spans="1:9" x14ac:dyDescent="0.3">
      <c r="A44" s="8">
        <v>43</v>
      </c>
      <c r="B44" s="18">
        <v>38890</v>
      </c>
      <c r="C44" s="15" t="s">
        <v>10</v>
      </c>
      <c r="D44" s="16">
        <v>4</v>
      </c>
      <c r="E44" s="15" t="s">
        <v>5</v>
      </c>
      <c r="F44" s="8">
        <v>0.44500000000000001</v>
      </c>
      <c r="I44" s="8">
        <f t="shared" si="0"/>
        <v>0</v>
      </c>
    </row>
    <row r="45" spans="1:9" x14ac:dyDescent="0.3">
      <c r="A45" s="8">
        <v>44</v>
      </c>
      <c r="B45" s="14">
        <v>38892</v>
      </c>
      <c r="C45" s="15" t="s">
        <v>10</v>
      </c>
      <c r="D45" s="16">
        <v>4</v>
      </c>
      <c r="E45" s="17" t="s">
        <v>22</v>
      </c>
      <c r="F45" s="8">
        <v>0.47099999999999997</v>
      </c>
      <c r="I45" s="8">
        <f t="shared" si="0"/>
        <v>0</v>
      </c>
    </row>
    <row r="46" spans="1:9" x14ac:dyDescent="0.3">
      <c r="A46" s="8">
        <v>45</v>
      </c>
      <c r="B46" s="14">
        <v>38892</v>
      </c>
      <c r="C46" s="15" t="s">
        <v>10</v>
      </c>
      <c r="D46" s="16">
        <v>4</v>
      </c>
      <c r="E46" s="16" t="s">
        <v>7</v>
      </c>
      <c r="F46" s="8">
        <v>0.47599999999999998</v>
      </c>
      <c r="I46" s="8">
        <f t="shared" si="0"/>
        <v>0</v>
      </c>
    </row>
    <row r="47" spans="1:9" x14ac:dyDescent="0.3">
      <c r="A47" s="8">
        <v>46</v>
      </c>
      <c r="B47" s="14">
        <v>38892</v>
      </c>
      <c r="C47" s="15" t="s">
        <v>10</v>
      </c>
      <c r="D47" s="16">
        <v>4</v>
      </c>
      <c r="E47" s="16" t="s">
        <v>17</v>
      </c>
      <c r="F47" s="8">
        <v>0.47699999999999998</v>
      </c>
      <c r="I47" s="8">
        <f t="shared" si="0"/>
        <v>0</v>
      </c>
    </row>
    <row r="48" spans="1:9" x14ac:dyDescent="0.3">
      <c r="A48" s="8">
        <v>47</v>
      </c>
      <c r="B48" s="19">
        <v>40373</v>
      </c>
      <c r="C48" s="20" t="s">
        <v>21</v>
      </c>
      <c r="D48" s="20">
        <v>1</v>
      </c>
      <c r="E48" s="20" t="s">
        <v>5</v>
      </c>
      <c r="F48" s="8">
        <v>0.46899999999999997</v>
      </c>
      <c r="I48" s="8">
        <f t="shared" si="0"/>
        <v>0</v>
      </c>
    </row>
    <row r="49" spans="1:9" x14ac:dyDescent="0.3">
      <c r="A49" s="8">
        <v>48</v>
      </c>
      <c r="B49" s="19">
        <v>40373</v>
      </c>
      <c r="C49" s="20" t="s">
        <v>21</v>
      </c>
      <c r="D49" s="8">
        <v>1</v>
      </c>
      <c r="E49" s="20" t="s">
        <v>6</v>
      </c>
      <c r="F49" s="8">
        <v>0.44600000000000001</v>
      </c>
      <c r="I49" s="8">
        <f t="shared" si="0"/>
        <v>0</v>
      </c>
    </row>
    <row r="50" spans="1:9" x14ac:dyDescent="0.3">
      <c r="A50" s="8">
        <v>49</v>
      </c>
      <c r="B50" s="19">
        <v>40373</v>
      </c>
      <c r="C50" s="20" t="s">
        <v>21</v>
      </c>
      <c r="D50" s="8">
        <v>1</v>
      </c>
      <c r="E50" s="20" t="s">
        <v>7</v>
      </c>
      <c r="F50" s="8">
        <v>0.45200000000000001</v>
      </c>
      <c r="I50" s="8">
        <f t="shared" si="0"/>
        <v>0</v>
      </c>
    </row>
    <row r="51" spans="1:9" x14ac:dyDescent="0.3">
      <c r="A51" s="8">
        <v>50</v>
      </c>
      <c r="B51" s="19">
        <v>40379</v>
      </c>
      <c r="C51" s="20" t="s">
        <v>21</v>
      </c>
      <c r="D51" s="8">
        <v>1</v>
      </c>
      <c r="E51" s="20" t="s">
        <v>17</v>
      </c>
      <c r="F51" s="8">
        <v>0.49099999999999999</v>
      </c>
      <c r="I51" s="8">
        <f t="shared" si="0"/>
        <v>0</v>
      </c>
    </row>
    <row r="52" spans="1:9" x14ac:dyDescent="0.3">
      <c r="A52" s="8">
        <v>51</v>
      </c>
      <c r="B52" s="19">
        <v>40373</v>
      </c>
      <c r="C52" s="20" t="s">
        <v>21</v>
      </c>
      <c r="D52" s="8">
        <v>2</v>
      </c>
      <c r="E52" s="20" t="s">
        <v>5</v>
      </c>
      <c r="I52" s="8">
        <f t="shared" si="0"/>
        <v>0</v>
      </c>
    </row>
    <row r="53" spans="1:9" x14ac:dyDescent="0.3">
      <c r="A53" s="8">
        <v>52</v>
      </c>
      <c r="B53" s="19">
        <v>40373</v>
      </c>
      <c r="C53" s="20" t="s">
        <v>21</v>
      </c>
      <c r="D53" s="8">
        <v>2</v>
      </c>
      <c r="E53" s="20" t="s">
        <v>6</v>
      </c>
      <c r="F53" s="8">
        <v>0.442</v>
      </c>
      <c r="I53" s="8">
        <f t="shared" si="0"/>
        <v>0</v>
      </c>
    </row>
    <row r="54" spans="1:9" x14ac:dyDescent="0.3">
      <c r="A54" s="8">
        <v>53</v>
      </c>
      <c r="B54" s="19">
        <v>40373</v>
      </c>
      <c r="C54" s="20" t="s">
        <v>21</v>
      </c>
      <c r="D54" s="8">
        <v>2</v>
      </c>
      <c r="E54" s="20" t="s">
        <v>7</v>
      </c>
      <c r="F54" s="8">
        <v>0.48299999999999998</v>
      </c>
      <c r="I54" s="8">
        <f t="shared" si="0"/>
        <v>0</v>
      </c>
    </row>
    <row r="55" spans="1:9" x14ac:dyDescent="0.3">
      <c r="A55" s="8">
        <v>54</v>
      </c>
      <c r="B55" s="19">
        <v>40379</v>
      </c>
      <c r="C55" s="20" t="s">
        <v>21</v>
      </c>
      <c r="D55" s="8">
        <v>2</v>
      </c>
      <c r="E55" s="20" t="s">
        <v>17</v>
      </c>
      <c r="F55" s="8">
        <v>0.45800000000000002</v>
      </c>
      <c r="I55" s="8">
        <f t="shared" si="0"/>
        <v>0</v>
      </c>
    </row>
    <row r="56" spans="1:9" x14ac:dyDescent="0.3">
      <c r="A56" s="8">
        <v>55</v>
      </c>
      <c r="B56" s="19">
        <v>40373</v>
      </c>
      <c r="C56" s="20" t="s">
        <v>21</v>
      </c>
      <c r="D56" s="8">
        <v>3</v>
      </c>
      <c r="E56" s="20" t="s">
        <v>5</v>
      </c>
      <c r="I56" s="8">
        <f t="shared" si="0"/>
        <v>0</v>
      </c>
    </row>
    <row r="57" spans="1:9" x14ac:dyDescent="0.3">
      <c r="A57" s="8">
        <v>56</v>
      </c>
      <c r="B57" s="19">
        <v>40373</v>
      </c>
      <c r="C57" s="20" t="s">
        <v>21</v>
      </c>
      <c r="D57" s="8">
        <v>3</v>
      </c>
      <c r="E57" s="20" t="s">
        <v>6</v>
      </c>
      <c r="F57" s="8">
        <v>0.44700000000000001</v>
      </c>
      <c r="I57" s="8">
        <f t="shared" si="0"/>
        <v>0</v>
      </c>
    </row>
    <row r="58" spans="1:9" x14ac:dyDescent="0.3">
      <c r="A58" s="8">
        <v>57</v>
      </c>
      <c r="B58" s="19">
        <v>40373</v>
      </c>
      <c r="C58" s="20" t="s">
        <v>21</v>
      </c>
      <c r="D58" s="8">
        <v>3</v>
      </c>
      <c r="E58" s="20" t="s">
        <v>7</v>
      </c>
      <c r="F58" s="8">
        <v>0.49299999999999999</v>
      </c>
      <c r="I58" s="8">
        <f t="shared" si="0"/>
        <v>0</v>
      </c>
    </row>
    <row r="59" spans="1:9" x14ac:dyDescent="0.3">
      <c r="A59" s="8">
        <v>58</v>
      </c>
      <c r="B59" s="19">
        <v>40379</v>
      </c>
      <c r="C59" s="20" t="s">
        <v>21</v>
      </c>
      <c r="D59" s="8">
        <v>3</v>
      </c>
      <c r="E59" s="20" t="s">
        <v>17</v>
      </c>
      <c r="F59" s="8">
        <v>0.48</v>
      </c>
      <c r="I59" s="8">
        <f t="shared" si="0"/>
        <v>0</v>
      </c>
    </row>
    <row r="60" spans="1:9" x14ac:dyDescent="0.3">
      <c r="A60" s="8">
        <v>59</v>
      </c>
      <c r="B60" s="19">
        <v>40373</v>
      </c>
      <c r="C60" s="20" t="s">
        <v>21</v>
      </c>
      <c r="D60" s="8">
        <v>4</v>
      </c>
      <c r="E60" s="20" t="s">
        <v>5</v>
      </c>
      <c r="F60" s="8">
        <v>0.46100000000000002</v>
      </c>
      <c r="I60" s="8">
        <f t="shared" si="0"/>
        <v>0</v>
      </c>
    </row>
    <row r="61" spans="1:9" x14ac:dyDescent="0.3">
      <c r="A61" s="8">
        <v>60</v>
      </c>
      <c r="B61" s="19">
        <v>40373</v>
      </c>
      <c r="C61" s="20" t="s">
        <v>21</v>
      </c>
      <c r="D61" s="8">
        <v>4</v>
      </c>
      <c r="E61" s="20" t="s">
        <v>6</v>
      </c>
      <c r="F61" s="8">
        <v>0.433</v>
      </c>
      <c r="I61" s="8">
        <f t="shared" si="0"/>
        <v>0</v>
      </c>
    </row>
    <row r="62" spans="1:9" x14ac:dyDescent="0.3">
      <c r="A62" s="8">
        <v>61</v>
      </c>
      <c r="B62" s="19">
        <v>40373</v>
      </c>
      <c r="C62" s="20" t="s">
        <v>21</v>
      </c>
      <c r="D62" s="8">
        <v>4</v>
      </c>
      <c r="E62" s="20" t="s">
        <v>7</v>
      </c>
      <c r="F62" s="8">
        <v>0.47499999999999998</v>
      </c>
      <c r="I62" s="8">
        <f t="shared" si="0"/>
        <v>0</v>
      </c>
    </row>
    <row r="63" spans="1:9" x14ac:dyDescent="0.3">
      <c r="A63" s="8">
        <v>62</v>
      </c>
      <c r="B63" s="19">
        <v>40379</v>
      </c>
      <c r="C63" s="20" t="s">
        <v>21</v>
      </c>
      <c r="D63" s="8">
        <v>4</v>
      </c>
      <c r="E63" s="20" t="s">
        <v>17</v>
      </c>
      <c r="F63" s="8">
        <v>0.64600000000000002</v>
      </c>
      <c r="I63" s="8">
        <f t="shared" si="0"/>
        <v>0</v>
      </c>
    </row>
    <row r="64" spans="1:9" x14ac:dyDescent="0.3">
      <c r="A64" s="8">
        <v>63</v>
      </c>
      <c r="B64" s="11">
        <v>40353</v>
      </c>
      <c r="C64" s="8" t="s">
        <v>20</v>
      </c>
      <c r="D64" s="8">
        <v>1</v>
      </c>
      <c r="E64" s="8" t="s">
        <v>5</v>
      </c>
      <c r="F64" s="8">
        <v>0.45400000000000001</v>
      </c>
      <c r="G64" s="8">
        <v>14.4442</v>
      </c>
      <c r="H64" s="8">
        <v>68.239000000000004</v>
      </c>
      <c r="I64" s="8">
        <f t="shared" si="0"/>
        <v>53.794800000000002</v>
      </c>
    </row>
    <row r="65" spans="1:9" x14ac:dyDescent="0.3">
      <c r="A65" s="8">
        <v>64</v>
      </c>
      <c r="B65" s="11">
        <v>40353</v>
      </c>
      <c r="C65" s="8" t="s">
        <v>20</v>
      </c>
      <c r="D65" s="8">
        <v>1</v>
      </c>
      <c r="E65" s="8" t="s">
        <v>22</v>
      </c>
      <c r="F65" s="8">
        <v>0.47299999999999998</v>
      </c>
      <c r="G65" s="8">
        <v>14.432700000000001</v>
      </c>
      <c r="H65" s="8">
        <v>68.422600000000003</v>
      </c>
      <c r="I65" s="8">
        <f t="shared" si="0"/>
        <v>53.989900000000006</v>
      </c>
    </row>
    <row r="66" spans="1:9" x14ac:dyDescent="0.3">
      <c r="A66" s="8">
        <v>65</v>
      </c>
      <c r="B66" s="11">
        <v>40353</v>
      </c>
      <c r="C66" s="8" t="s">
        <v>20</v>
      </c>
      <c r="D66" s="8">
        <v>1</v>
      </c>
      <c r="E66" s="8" t="s">
        <v>7</v>
      </c>
      <c r="F66" s="8">
        <v>0.45800000000000002</v>
      </c>
      <c r="G66" s="8">
        <v>14.3988</v>
      </c>
      <c r="H66" s="8">
        <v>68.667400000000001</v>
      </c>
      <c r="I66" s="8">
        <f t="shared" si="0"/>
        <v>54.268599999999999</v>
      </c>
    </row>
    <row r="67" spans="1:9" x14ac:dyDescent="0.3">
      <c r="A67" s="8">
        <v>66</v>
      </c>
      <c r="B67" s="11">
        <v>40353</v>
      </c>
      <c r="C67" s="8" t="s">
        <v>20</v>
      </c>
      <c r="D67" s="8">
        <v>1</v>
      </c>
      <c r="E67" s="8" t="s">
        <v>17</v>
      </c>
      <c r="F67" s="8">
        <v>0.48699999999999999</v>
      </c>
      <c r="G67" s="8">
        <v>14.4716</v>
      </c>
      <c r="H67" s="8">
        <v>68.179699999999997</v>
      </c>
      <c r="I67" s="8">
        <f t="shared" ref="I67:I130" si="1">H67-G67</f>
        <v>53.708099999999995</v>
      </c>
    </row>
    <row r="68" spans="1:9" x14ac:dyDescent="0.3">
      <c r="A68" s="8">
        <v>67</v>
      </c>
      <c r="B68" s="11">
        <v>40353</v>
      </c>
      <c r="C68" s="8" t="s">
        <v>20</v>
      </c>
      <c r="D68" s="8">
        <v>2</v>
      </c>
      <c r="E68" s="8" t="s">
        <v>5</v>
      </c>
      <c r="F68" s="8">
        <v>0.45800000000000002</v>
      </c>
      <c r="G68" s="8">
        <v>14.4802</v>
      </c>
      <c r="H68" s="8">
        <v>68.706299999999999</v>
      </c>
      <c r="I68" s="8">
        <f t="shared" si="1"/>
        <v>54.226100000000002</v>
      </c>
    </row>
    <row r="69" spans="1:9" x14ac:dyDescent="0.3">
      <c r="A69" s="8">
        <v>68</v>
      </c>
      <c r="B69" s="11">
        <v>40353</v>
      </c>
      <c r="C69" s="8" t="s">
        <v>20</v>
      </c>
      <c r="D69" s="8">
        <v>2</v>
      </c>
      <c r="E69" s="8" t="s">
        <v>22</v>
      </c>
      <c r="F69" s="8">
        <v>0.46200000000000002</v>
      </c>
      <c r="G69" s="8">
        <v>14.4642</v>
      </c>
      <c r="H69" s="8">
        <v>68.405199999999994</v>
      </c>
      <c r="I69" s="8">
        <f t="shared" si="1"/>
        <v>53.940999999999995</v>
      </c>
    </row>
    <row r="70" spans="1:9" x14ac:dyDescent="0.3">
      <c r="A70" s="8">
        <v>69</v>
      </c>
      <c r="B70" s="11">
        <v>40353</v>
      </c>
      <c r="C70" s="8" t="s">
        <v>20</v>
      </c>
      <c r="D70" s="8">
        <v>2</v>
      </c>
      <c r="E70" s="8" t="s">
        <v>7</v>
      </c>
      <c r="F70" s="8">
        <v>0.47299999999999998</v>
      </c>
      <c r="G70" s="8">
        <v>14.5298</v>
      </c>
      <c r="H70" s="8">
        <v>68.230699999999999</v>
      </c>
      <c r="I70" s="8">
        <f t="shared" si="1"/>
        <v>53.700899999999997</v>
      </c>
    </row>
    <row r="71" spans="1:9" x14ac:dyDescent="0.3">
      <c r="A71" s="8">
        <v>70</v>
      </c>
      <c r="B71" s="11">
        <v>40353</v>
      </c>
      <c r="C71" s="8" t="s">
        <v>20</v>
      </c>
      <c r="D71" s="8">
        <v>2</v>
      </c>
      <c r="E71" s="8" t="s">
        <v>17</v>
      </c>
      <c r="F71" s="8">
        <v>0.46700000000000003</v>
      </c>
      <c r="G71" s="8">
        <v>14.5367</v>
      </c>
      <c r="H71" s="8">
        <v>68.679599999999994</v>
      </c>
      <c r="I71" s="8">
        <f t="shared" si="1"/>
        <v>54.142899999999997</v>
      </c>
    </row>
    <row r="72" spans="1:9" x14ac:dyDescent="0.3">
      <c r="A72" s="8">
        <v>71</v>
      </c>
      <c r="B72" s="11">
        <v>40358</v>
      </c>
      <c r="C72" s="8" t="s">
        <v>20</v>
      </c>
      <c r="D72" s="8">
        <v>3</v>
      </c>
      <c r="E72" s="8" t="s">
        <v>5</v>
      </c>
      <c r="F72" s="8">
        <v>0.47099999999999997</v>
      </c>
      <c r="G72" s="8">
        <v>14.465</v>
      </c>
      <c r="H72" s="8">
        <v>68.990200000000002</v>
      </c>
      <c r="I72" s="8">
        <f t="shared" si="1"/>
        <v>54.525199999999998</v>
      </c>
    </row>
    <row r="73" spans="1:9" x14ac:dyDescent="0.3">
      <c r="A73" s="8">
        <v>72</v>
      </c>
      <c r="B73" s="11">
        <v>40358</v>
      </c>
      <c r="C73" s="8" t="s">
        <v>20</v>
      </c>
      <c r="D73" s="8">
        <v>3</v>
      </c>
      <c r="E73" s="8" t="s">
        <v>22</v>
      </c>
      <c r="F73" s="8">
        <v>0.47499999999999998</v>
      </c>
      <c r="G73" s="8">
        <v>14.5573</v>
      </c>
      <c r="H73" s="8">
        <v>68.5702</v>
      </c>
      <c r="I73" s="8">
        <f t="shared" si="1"/>
        <v>54.012900000000002</v>
      </c>
    </row>
    <row r="74" spans="1:9" x14ac:dyDescent="0.3">
      <c r="A74" s="8">
        <v>73</v>
      </c>
      <c r="B74" s="11">
        <v>40358</v>
      </c>
      <c r="C74" s="8" t="s">
        <v>20</v>
      </c>
      <c r="D74" s="8">
        <v>3</v>
      </c>
      <c r="E74" s="8" t="s">
        <v>7</v>
      </c>
      <c r="F74" s="8">
        <v>0.49299999999999999</v>
      </c>
      <c r="G74" s="8">
        <v>14.4664</v>
      </c>
      <c r="H74" s="8">
        <v>68.517700000000005</v>
      </c>
      <c r="I74" s="8">
        <f t="shared" si="1"/>
        <v>54.051300000000005</v>
      </c>
    </row>
    <row r="75" spans="1:9" x14ac:dyDescent="0.3">
      <c r="A75" s="8">
        <v>74</v>
      </c>
      <c r="B75" s="11">
        <v>40358</v>
      </c>
      <c r="C75" s="8" t="s">
        <v>20</v>
      </c>
      <c r="D75" s="8">
        <v>3</v>
      </c>
      <c r="E75" s="8" t="s">
        <v>17</v>
      </c>
      <c r="F75" s="8">
        <v>0.49</v>
      </c>
      <c r="G75" s="8">
        <v>14.470800000000001</v>
      </c>
      <c r="H75" s="8">
        <v>68.361900000000006</v>
      </c>
      <c r="I75" s="8">
        <f t="shared" si="1"/>
        <v>53.891100000000009</v>
      </c>
    </row>
    <row r="76" spans="1:9" x14ac:dyDescent="0.3">
      <c r="A76" s="8">
        <v>75</v>
      </c>
      <c r="B76" s="11">
        <v>40364</v>
      </c>
      <c r="C76" s="8" t="s">
        <v>20</v>
      </c>
      <c r="D76" s="8">
        <v>4</v>
      </c>
      <c r="E76" s="8" t="s">
        <v>5</v>
      </c>
      <c r="F76" s="8">
        <v>0.45600000000000002</v>
      </c>
      <c r="G76" s="8">
        <v>14.4612</v>
      </c>
      <c r="H76" s="8">
        <v>68.287499999999994</v>
      </c>
      <c r="I76" s="8">
        <f t="shared" si="1"/>
        <v>53.826299999999996</v>
      </c>
    </row>
    <row r="77" spans="1:9" x14ac:dyDescent="0.3">
      <c r="A77" s="8">
        <v>76</v>
      </c>
      <c r="B77" s="11">
        <v>40364</v>
      </c>
      <c r="C77" s="8" t="s">
        <v>20</v>
      </c>
      <c r="D77" s="8">
        <v>4</v>
      </c>
      <c r="E77" s="8" t="s">
        <v>22</v>
      </c>
      <c r="F77" s="8">
        <v>0.46800000000000003</v>
      </c>
      <c r="G77" s="8">
        <v>14.436999999999999</v>
      </c>
      <c r="H77" s="8">
        <v>68.483900000000006</v>
      </c>
      <c r="I77" s="8">
        <f t="shared" si="1"/>
        <v>54.046900000000008</v>
      </c>
    </row>
    <row r="78" spans="1:9" x14ac:dyDescent="0.3">
      <c r="A78" s="8">
        <v>77</v>
      </c>
      <c r="B78" s="11">
        <v>40364</v>
      </c>
      <c r="C78" s="8" t="s">
        <v>20</v>
      </c>
      <c r="D78" s="8">
        <v>4</v>
      </c>
      <c r="E78" s="8" t="s">
        <v>7</v>
      </c>
      <c r="F78" s="8">
        <v>0.498</v>
      </c>
      <c r="G78" s="8">
        <v>14.3893</v>
      </c>
      <c r="H78" s="8">
        <v>68.6845</v>
      </c>
      <c r="I78" s="8">
        <f t="shared" si="1"/>
        <v>54.295200000000001</v>
      </c>
    </row>
    <row r="79" spans="1:9" x14ac:dyDescent="0.3">
      <c r="A79" s="8">
        <v>78</v>
      </c>
      <c r="B79" s="11">
        <v>40364</v>
      </c>
      <c r="C79" s="8" t="s">
        <v>20</v>
      </c>
      <c r="D79" s="8">
        <v>4</v>
      </c>
      <c r="E79" s="8" t="s">
        <v>17</v>
      </c>
      <c r="F79" s="8">
        <v>0.49</v>
      </c>
      <c r="G79" s="8">
        <v>14.5566</v>
      </c>
      <c r="H79" s="8">
        <v>68.7744</v>
      </c>
      <c r="I79" s="8">
        <f t="shared" si="1"/>
        <v>54.217799999999997</v>
      </c>
    </row>
    <row r="80" spans="1:9" x14ac:dyDescent="0.3">
      <c r="A80" s="8">
        <v>79</v>
      </c>
      <c r="B80" s="11">
        <v>40337</v>
      </c>
      <c r="C80" s="8" t="s">
        <v>65</v>
      </c>
      <c r="D80" s="8">
        <v>1</v>
      </c>
      <c r="E80" s="8" t="s">
        <v>5</v>
      </c>
      <c r="F80" s="8">
        <v>0.4</v>
      </c>
      <c r="G80" s="8">
        <v>14.444000000000001</v>
      </c>
      <c r="H80" s="8">
        <v>68.439899999999994</v>
      </c>
      <c r="I80" s="8">
        <f>H78-G80</f>
        <v>54.240499999999997</v>
      </c>
    </row>
    <row r="81" spans="1:9" x14ac:dyDescent="0.3">
      <c r="A81" s="8">
        <v>80</v>
      </c>
      <c r="B81" s="12">
        <v>40337</v>
      </c>
      <c r="C81" s="8" t="s">
        <v>65</v>
      </c>
      <c r="D81" s="8">
        <v>1</v>
      </c>
      <c r="E81" s="8" t="s">
        <v>6</v>
      </c>
      <c r="F81" s="8">
        <v>0.44</v>
      </c>
      <c r="G81" s="8">
        <v>14.448399999999999</v>
      </c>
      <c r="H81" s="8">
        <v>68.434100000000001</v>
      </c>
      <c r="I81" s="8">
        <f t="shared" si="1"/>
        <v>53.985700000000001</v>
      </c>
    </row>
    <row r="82" spans="1:9" x14ac:dyDescent="0.3">
      <c r="A82" s="8">
        <v>81</v>
      </c>
      <c r="B82" s="12">
        <v>40337</v>
      </c>
      <c r="C82" s="8" t="s">
        <v>65</v>
      </c>
      <c r="D82" s="8">
        <v>1</v>
      </c>
      <c r="E82" s="8" t="s">
        <v>7</v>
      </c>
      <c r="F82" s="8">
        <v>0.42</v>
      </c>
      <c r="G82" s="8">
        <v>14.4605</v>
      </c>
      <c r="H82" s="8">
        <v>69.069000000000003</v>
      </c>
      <c r="I82" s="8">
        <f t="shared" si="1"/>
        <v>54.608500000000006</v>
      </c>
    </row>
    <row r="83" spans="1:9" x14ac:dyDescent="0.3">
      <c r="A83" s="8">
        <v>82</v>
      </c>
      <c r="B83" s="12">
        <v>40347</v>
      </c>
      <c r="C83" s="8" t="s">
        <v>65</v>
      </c>
      <c r="D83" s="8">
        <v>1</v>
      </c>
      <c r="E83" s="8" t="s">
        <v>17</v>
      </c>
      <c r="F83" s="8">
        <v>0.4</v>
      </c>
      <c r="G83" s="8">
        <v>14.417899999999999</v>
      </c>
      <c r="H83" s="8">
        <v>68.322100000000006</v>
      </c>
      <c r="I83" s="8">
        <f t="shared" si="1"/>
        <v>53.904200000000003</v>
      </c>
    </row>
    <row r="84" spans="1:9" x14ac:dyDescent="0.3">
      <c r="A84" s="8">
        <v>83</v>
      </c>
      <c r="B84" s="12">
        <v>40337</v>
      </c>
      <c r="C84" s="8" t="s">
        <v>65</v>
      </c>
      <c r="D84" s="8">
        <v>2</v>
      </c>
      <c r="E84" s="8" t="s">
        <v>5</v>
      </c>
      <c r="F84" s="8">
        <v>0.42</v>
      </c>
      <c r="G84" s="8">
        <v>14.4412</v>
      </c>
      <c r="H84" s="8">
        <v>67.933599999999998</v>
      </c>
      <c r="I84" s="8">
        <f t="shared" si="1"/>
        <v>53.492399999999996</v>
      </c>
    </row>
    <row r="85" spans="1:9" x14ac:dyDescent="0.3">
      <c r="A85" s="8">
        <v>84</v>
      </c>
      <c r="B85" s="12">
        <v>40337</v>
      </c>
      <c r="C85" s="8" t="s">
        <v>65</v>
      </c>
      <c r="D85" s="8">
        <v>2</v>
      </c>
      <c r="E85" s="8" t="s">
        <v>6</v>
      </c>
      <c r="F85" s="8">
        <v>0.4</v>
      </c>
      <c r="G85" s="8">
        <v>14.4094</v>
      </c>
      <c r="H85" s="8">
        <v>68.460499999999996</v>
      </c>
      <c r="I85" s="8">
        <f t="shared" si="1"/>
        <v>54.051099999999998</v>
      </c>
    </row>
    <row r="86" spans="1:9" x14ac:dyDescent="0.3">
      <c r="A86" s="8">
        <v>85</v>
      </c>
      <c r="B86" s="12">
        <v>40337</v>
      </c>
      <c r="C86" s="8" t="s">
        <v>65</v>
      </c>
      <c r="D86" s="8">
        <v>2</v>
      </c>
      <c r="E86" s="8" t="s">
        <v>7</v>
      </c>
      <c r="F86" s="8">
        <v>0.46</v>
      </c>
      <c r="G86" s="8">
        <v>14.4618</v>
      </c>
      <c r="H86" s="8">
        <v>68.5428</v>
      </c>
      <c r="I86" s="8">
        <f t="shared" si="1"/>
        <v>54.081000000000003</v>
      </c>
    </row>
    <row r="87" spans="1:9" x14ac:dyDescent="0.3">
      <c r="A87" s="8">
        <v>86</v>
      </c>
      <c r="B87" s="12">
        <v>40347</v>
      </c>
      <c r="C87" s="8" t="s">
        <v>65</v>
      </c>
      <c r="D87" s="8">
        <v>2</v>
      </c>
      <c r="E87" s="8" t="s">
        <v>17</v>
      </c>
      <c r="F87" s="8">
        <v>0.46600000000000003</v>
      </c>
      <c r="G87" s="8">
        <v>14.411899999999999</v>
      </c>
      <c r="H87" s="8">
        <v>67.888099999999994</v>
      </c>
      <c r="I87" s="8">
        <f t="shared" si="1"/>
        <v>53.476199999999992</v>
      </c>
    </row>
    <row r="88" spans="1:9" x14ac:dyDescent="0.3">
      <c r="A88" s="8">
        <v>87</v>
      </c>
      <c r="B88" s="12">
        <v>40337</v>
      </c>
      <c r="C88" s="8" t="s">
        <v>65</v>
      </c>
      <c r="D88" s="8">
        <v>3</v>
      </c>
      <c r="E88" s="8" t="s">
        <v>5</v>
      </c>
      <c r="F88" s="8">
        <v>0.44</v>
      </c>
      <c r="G88" s="8">
        <v>14.4725</v>
      </c>
      <c r="H88" s="8">
        <v>68.118799999999993</v>
      </c>
      <c r="I88" s="8">
        <f t="shared" si="1"/>
        <v>53.646299999999997</v>
      </c>
    </row>
    <row r="89" spans="1:9" x14ac:dyDescent="0.3">
      <c r="A89" s="8">
        <v>88</v>
      </c>
      <c r="B89" s="12">
        <v>40337</v>
      </c>
      <c r="C89" s="8" t="s">
        <v>65</v>
      </c>
      <c r="D89" s="8">
        <v>3</v>
      </c>
      <c r="E89" s="8" t="s">
        <v>6</v>
      </c>
      <c r="F89" s="8">
        <v>0.41</v>
      </c>
      <c r="G89" s="8">
        <v>14.4445</v>
      </c>
      <c r="H89" s="8">
        <v>68.350899999999996</v>
      </c>
      <c r="I89" s="8">
        <f t="shared" si="1"/>
        <v>53.906399999999998</v>
      </c>
    </row>
    <row r="90" spans="1:9" x14ac:dyDescent="0.3">
      <c r="A90" s="8">
        <v>89</v>
      </c>
      <c r="B90" s="12">
        <v>40347</v>
      </c>
      <c r="C90" s="8" t="s">
        <v>65</v>
      </c>
      <c r="D90" s="8">
        <v>3</v>
      </c>
      <c r="E90" s="8" t="s">
        <v>7</v>
      </c>
      <c r="F90" s="8">
        <v>0.45</v>
      </c>
      <c r="G90" s="8">
        <v>14.380800000000001</v>
      </c>
      <c r="H90" s="8">
        <v>68.406999999999996</v>
      </c>
      <c r="I90" s="8">
        <f t="shared" si="1"/>
        <v>54.026199999999996</v>
      </c>
    </row>
    <row r="91" spans="1:9" x14ac:dyDescent="0.3">
      <c r="A91" s="8">
        <v>90</v>
      </c>
      <c r="B91" s="12">
        <v>40347</v>
      </c>
      <c r="C91" s="8" t="s">
        <v>65</v>
      </c>
      <c r="D91" s="8">
        <v>3</v>
      </c>
      <c r="E91" s="8" t="s">
        <v>17</v>
      </c>
      <c r="F91" s="8">
        <v>0.45</v>
      </c>
      <c r="G91" s="8">
        <v>14.474399999999999</v>
      </c>
      <c r="H91" s="8">
        <v>68.870800000000003</v>
      </c>
      <c r="I91" s="8">
        <f t="shared" si="1"/>
        <v>54.3964</v>
      </c>
    </row>
    <row r="92" spans="1:9" x14ac:dyDescent="0.3">
      <c r="A92" s="8">
        <v>91</v>
      </c>
      <c r="B92" s="12">
        <v>40347</v>
      </c>
      <c r="C92" s="8" t="s">
        <v>65</v>
      </c>
      <c r="D92" s="8">
        <v>4</v>
      </c>
      <c r="E92" s="8" t="s">
        <v>5</v>
      </c>
      <c r="F92" s="8">
        <v>0.42</v>
      </c>
      <c r="G92" s="8">
        <v>14.465299999999999</v>
      </c>
      <c r="H92" s="8">
        <v>69.278400000000005</v>
      </c>
      <c r="I92" s="8">
        <f t="shared" si="1"/>
        <v>54.813100000000006</v>
      </c>
    </row>
    <row r="93" spans="1:9" x14ac:dyDescent="0.3">
      <c r="A93" s="8">
        <v>92</v>
      </c>
      <c r="B93" s="12">
        <v>40347</v>
      </c>
      <c r="C93" s="8" t="s">
        <v>65</v>
      </c>
      <c r="D93" s="8">
        <v>4</v>
      </c>
      <c r="E93" s="8" t="s">
        <v>6</v>
      </c>
      <c r="F93" s="8">
        <v>0.43</v>
      </c>
      <c r="G93" s="8">
        <v>14.551299999999999</v>
      </c>
      <c r="H93" s="8">
        <v>69.016000000000005</v>
      </c>
      <c r="I93" s="8">
        <f t="shared" si="1"/>
        <v>54.464700000000008</v>
      </c>
    </row>
    <row r="94" spans="1:9" x14ac:dyDescent="0.3">
      <c r="A94" s="8">
        <v>93</v>
      </c>
      <c r="B94" s="12">
        <v>40347</v>
      </c>
      <c r="C94" s="8" t="s">
        <v>65</v>
      </c>
      <c r="D94" s="8">
        <v>4</v>
      </c>
      <c r="E94" s="8" t="s">
        <v>7</v>
      </c>
      <c r="F94" s="8">
        <v>0.49199999999999999</v>
      </c>
      <c r="G94" s="8">
        <v>14.453799999999999</v>
      </c>
      <c r="H94" s="8">
        <v>68.470500000000001</v>
      </c>
      <c r="I94" s="8">
        <f t="shared" si="1"/>
        <v>54.0167</v>
      </c>
    </row>
    <row r="95" spans="1:9" x14ac:dyDescent="0.3">
      <c r="A95" s="8">
        <v>94</v>
      </c>
      <c r="B95" s="12">
        <v>40347</v>
      </c>
      <c r="C95" s="8" t="s">
        <v>65</v>
      </c>
      <c r="D95" s="8">
        <v>4</v>
      </c>
      <c r="E95" s="8" t="s">
        <v>17</v>
      </c>
      <c r="F95" s="8">
        <v>0.496</v>
      </c>
      <c r="G95" s="8">
        <v>14.43</v>
      </c>
      <c r="H95" s="8">
        <v>68.649199999999993</v>
      </c>
      <c r="I95" s="8">
        <f t="shared" si="1"/>
        <v>54.219199999999994</v>
      </c>
    </row>
    <row r="96" spans="1:9" x14ac:dyDescent="0.3">
      <c r="A96" s="8">
        <v>95</v>
      </c>
      <c r="B96" s="12">
        <v>40359</v>
      </c>
      <c r="C96" s="8" t="s">
        <v>66</v>
      </c>
      <c r="D96" s="8">
        <v>1</v>
      </c>
      <c r="E96" s="8" t="s">
        <v>5</v>
      </c>
      <c r="F96" s="8">
        <v>0.4</v>
      </c>
      <c r="G96" s="8">
        <v>14.474299999999999</v>
      </c>
      <c r="H96" s="8">
        <v>68.764899999999997</v>
      </c>
      <c r="I96" s="8">
        <f t="shared" si="1"/>
        <v>54.290599999999998</v>
      </c>
    </row>
    <row r="97" spans="1:9" x14ac:dyDescent="0.3">
      <c r="A97" s="8">
        <v>96</v>
      </c>
      <c r="B97" s="12">
        <v>40359</v>
      </c>
      <c r="C97" s="8" t="s">
        <v>66</v>
      </c>
      <c r="D97" s="8">
        <v>1</v>
      </c>
      <c r="E97" s="8" t="s">
        <v>6</v>
      </c>
      <c r="F97" s="8">
        <v>0.44700000000000001</v>
      </c>
      <c r="G97" s="8">
        <v>14.4673</v>
      </c>
      <c r="H97" s="8">
        <v>68.622699999999995</v>
      </c>
      <c r="I97" s="8">
        <f t="shared" si="1"/>
        <v>54.155399999999993</v>
      </c>
    </row>
    <row r="98" spans="1:9" x14ac:dyDescent="0.3">
      <c r="A98" s="8">
        <v>97</v>
      </c>
      <c r="B98" s="12">
        <v>40359</v>
      </c>
      <c r="C98" s="8" t="s">
        <v>66</v>
      </c>
      <c r="D98" s="8">
        <v>1</v>
      </c>
      <c r="E98" s="8" t="s">
        <v>7</v>
      </c>
      <c r="F98" s="8">
        <v>0.47799999999999998</v>
      </c>
      <c r="G98" s="8">
        <v>14.4611</v>
      </c>
      <c r="H98" s="8">
        <v>68.439499999999995</v>
      </c>
      <c r="I98" s="8">
        <f t="shared" si="1"/>
        <v>53.978399999999993</v>
      </c>
    </row>
    <row r="99" spans="1:9" x14ac:dyDescent="0.3">
      <c r="A99" s="8">
        <v>98</v>
      </c>
      <c r="B99" s="12">
        <v>40338</v>
      </c>
      <c r="C99" s="8" t="s">
        <v>66</v>
      </c>
      <c r="D99" s="8">
        <v>2</v>
      </c>
      <c r="E99" s="8" t="s">
        <v>5</v>
      </c>
      <c r="F99" s="8">
        <v>0.46</v>
      </c>
      <c r="G99" s="8">
        <v>13.2021</v>
      </c>
      <c r="H99" s="8">
        <v>67.648300000000006</v>
      </c>
      <c r="I99" s="8">
        <f t="shared" si="1"/>
        <v>54.446200000000005</v>
      </c>
    </row>
    <row r="100" spans="1:9" x14ac:dyDescent="0.3">
      <c r="A100" s="8">
        <v>99</v>
      </c>
      <c r="B100" s="12">
        <v>40338</v>
      </c>
      <c r="C100" s="8" t="s">
        <v>66</v>
      </c>
      <c r="D100" s="8">
        <v>2</v>
      </c>
      <c r="E100" s="8" t="s">
        <v>6</v>
      </c>
      <c r="F100" s="8">
        <v>0.51300000000000001</v>
      </c>
      <c r="G100" s="8">
        <v>13.248799999999999</v>
      </c>
      <c r="H100" s="8">
        <v>67.226399999999998</v>
      </c>
      <c r="I100" s="8">
        <f t="shared" si="1"/>
        <v>53.977599999999995</v>
      </c>
    </row>
    <row r="101" spans="1:9" x14ac:dyDescent="0.3">
      <c r="A101" s="8">
        <v>100</v>
      </c>
      <c r="B101" s="12">
        <v>40338</v>
      </c>
      <c r="C101" s="8" t="s">
        <v>66</v>
      </c>
      <c r="D101" s="8">
        <v>3</v>
      </c>
      <c r="E101" s="8" t="s">
        <v>5</v>
      </c>
      <c r="F101" s="8">
        <v>0.45</v>
      </c>
      <c r="G101" s="8">
        <v>13.269399999999999</v>
      </c>
      <c r="H101" s="8">
        <v>67.253200000000007</v>
      </c>
      <c r="I101" s="8">
        <f t="shared" si="1"/>
        <v>53.983800000000009</v>
      </c>
    </row>
    <row r="102" spans="1:9" x14ac:dyDescent="0.3">
      <c r="A102" s="8">
        <v>101</v>
      </c>
      <c r="B102" s="12">
        <v>40338</v>
      </c>
      <c r="C102" s="8" t="s">
        <v>66</v>
      </c>
      <c r="D102" s="8">
        <v>3</v>
      </c>
      <c r="E102" s="8" t="s">
        <v>6</v>
      </c>
      <c r="F102" s="8">
        <v>0.47199999999999998</v>
      </c>
      <c r="G102" s="8">
        <v>13.1332</v>
      </c>
      <c r="H102" s="8">
        <v>66.736500000000007</v>
      </c>
      <c r="I102" s="8">
        <f t="shared" si="1"/>
        <v>53.603300000000004</v>
      </c>
    </row>
    <row r="103" spans="1:9" x14ac:dyDescent="0.3">
      <c r="A103" s="8">
        <v>102</v>
      </c>
      <c r="B103" s="12">
        <v>40359</v>
      </c>
      <c r="C103" s="8" t="s">
        <v>66</v>
      </c>
      <c r="D103" s="8">
        <v>4</v>
      </c>
      <c r="E103" s="8" t="s">
        <v>5</v>
      </c>
      <c r="F103" s="8">
        <v>0.438</v>
      </c>
      <c r="G103" s="8">
        <v>14.437099999999999</v>
      </c>
      <c r="H103" s="8">
        <v>68.757599999999996</v>
      </c>
      <c r="I103" s="8">
        <f t="shared" si="1"/>
        <v>54.320499999999996</v>
      </c>
    </row>
    <row r="104" spans="1:9" x14ac:dyDescent="0.3">
      <c r="A104" s="8">
        <v>103</v>
      </c>
      <c r="B104" s="12">
        <v>40359</v>
      </c>
      <c r="C104" s="8" t="s">
        <v>66</v>
      </c>
      <c r="D104" s="8">
        <v>4</v>
      </c>
      <c r="E104" s="8" t="s">
        <v>6</v>
      </c>
      <c r="F104" s="8">
        <v>0.45</v>
      </c>
      <c r="G104" s="8">
        <v>14.4893</v>
      </c>
      <c r="H104" s="8">
        <v>68.622200000000007</v>
      </c>
      <c r="I104" s="8">
        <f t="shared" si="1"/>
        <v>54.132900000000006</v>
      </c>
    </row>
    <row r="105" spans="1:9" x14ac:dyDescent="0.3">
      <c r="A105" s="8">
        <v>104</v>
      </c>
      <c r="B105" s="12">
        <v>40359</v>
      </c>
      <c r="C105" s="8" t="s">
        <v>66</v>
      </c>
      <c r="D105" s="8">
        <v>4</v>
      </c>
      <c r="E105" s="8" t="s">
        <v>7</v>
      </c>
      <c r="F105" s="8">
        <v>0.46</v>
      </c>
      <c r="G105" s="8">
        <v>14.383599999999999</v>
      </c>
      <c r="H105" s="8">
        <v>68.3095</v>
      </c>
      <c r="I105" s="8">
        <f t="shared" si="1"/>
        <v>53.925899999999999</v>
      </c>
    </row>
    <row r="106" spans="1:9" x14ac:dyDescent="0.3">
      <c r="A106" s="8">
        <v>105</v>
      </c>
      <c r="B106" s="12">
        <v>40359</v>
      </c>
      <c r="C106" s="8" t="s">
        <v>66</v>
      </c>
      <c r="D106" s="8">
        <v>4</v>
      </c>
      <c r="E106" s="8" t="s">
        <v>17</v>
      </c>
      <c r="F106" s="8">
        <v>0.46400000000000002</v>
      </c>
      <c r="G106" s="8">
        <v>13.2531</v>
      </c>
      <c r="H106" s="8">
        <v>67.3857</v>
      </c>
      <c r="I106" s="8">
        <f t="shared" si="1"/>
        <v>54.132599999999996</v>
      </c>
    </row>
    <row r="107" spans="1:9" x14ac:dyDescent="0.3">
      <c r="A107" s="8">
        <v>115</v>
      </c>
      <c r="C107" s="8" t="s">
        <v>4</v>
      </c>
      <c r="D107" s="8">
        <v>4</v>
      </c>
      <c r="E107" s="8" t="s">
        <v>54</v>
      </c>
      <c r="F107" s="8">
        <v>0.06</v>
      </c>
      <c r="G107" s="8">
        <v>14.4521</v>
      </c>
      <c r="H107" s="8">
        <v>68.190299999999993</v>
      </c>
      <c r="I107" s="8">
        <f t="shared" si="1"/>
        <v>53.738199999999992</v>
      </c>
    </row>
    <row r="108" spans="1:9" x14ac:dyDescent="0.3">
      <c r="A108" s="8">
        <v>116</v>
      </c>
      <c r="C108" s="8" t="s">
        <v>10</v>
      </c>
      <c r="D108" s="8">
        <v>4</v>
      </c>
      <c r="E108" s="8" t="s">
        <v>54</v>
      </c>
      <c r="F108" s="8">
        <v>0.12</v>
      </c>
      <c r="G108" s="8">
        <v>14.4748</v>
      </c>
      <c r="H108" s="8">
        <v>68.061899999999994</v>
      </c>
      <c r="I108" s="8">
        <f t="shared" si="1"/>
        <v>53.587099999999992</v>
      </c>
    </row>
    <row r="109" spans="1:9" x14ac:dyDescent="0.3">
      <c r="A109" s="8">
        <v>117</v>
      </c>
      <c r="C109" s="8" t="s">
        <v>12</v>
      </c>
      <c r="D109" s="8">
        <v>4</v>
      </c>
      <c r="E109" s="8" t="s">
        <v>54</v>
      </c>
      <c r="F109" s="8">
        <v>0.09</v>
      </c>
      <c r="G109" s="8">
        <v>14.391500000000001</v>
      </c>
      <c r="H109" s="8">
        <v>68.593500000000006</v>
      </c>
      <c r="I109" s="8">
        <f t="shared" si="1"/>
        <v>54.202000000000005</v>
      </c>
    </row>
    <row r="110" spans="1:9" x14ac:dyDescent="0.3">
      <c r="A110" s="8">
        <v>118</v>
      </c>
      <c r="C110" s="8" t="s">
        <v>13</v>
      </c>
      <c r="D110" s="8">
        <v>4</v>
      </c>
      <c r="E110" s="8" t="s">
        <v>54</v>
      </c>
      <c r="F110" s="8">
        <v>0.1</v>
      </c>
      <c r="G110" s="8">
        <v>14.4376</v>
      </c>
      <c r="H110" s="8">
        <v>68.283000000000001</v>
      </c>
      <c r="I110" s="8">
        <f t="shared" si="1"/>
        <v>53.845399999999998</v>
      </c>
    </row>
    <row r="111" spans="1:9" x14ac:dyDescent="0.3">
      <c r="A111" s="8">
        <v>119</v>
      </c>
      <c r="C111" s="8" t="s">
        <v>14</v>
      </c>
      <c r="D111" s="8">
        <v>4</v>
      </c>
      <c r="E111" s="8" t="s">
        <v>54</v>
      </c>
      <c r="F111" s="8">
        <v>0.11</v>
      </c>
      <c r="G111" s="8">
        <v>14.4672</v>
      </c>
      <c r="H111" s="8">
        <v>68.231399999999994</v>
      </c>
      <c r="I111" s="8">
        <f t="shared" si="1"/>
        <v>53.764199999999995</v>
      </c>
    </row>
    <row r="112" spans="1:9" x14ac:dyDescent="0.3">
      <c r="A112" s="8">
        <v>120</v>
      </c>
      <c r="C112" s="8" t="s">
        <v>16</v>
      </c>
      <c r="D112" s="8">
        <v>4</v>
      </c>
      <c r="E112" s="8" t="s">
        <v>54</v>
      </c>
      <c r="F112" s="8">
        <v>0.08</v>
      </c>
      <c r="G112" s="8">
        <v>14.4457</v>
      </c>
      <c r="H112" s="8">
        <v>68.111900000000006</v>
      </c>
      <c r="I112" s="8">
        <f t="shared" si="1"/>
        <v>53.666200000000003</v>
      </c>
    </row>
    <row r="113" spans="1:10" x14ac:dyDescent="0.3">
      <c r="A113" s="8">
        <v>121</v>
      </c>
      <c r="B113" s="11">
        <v>43301</v>
      </c>
      <c r="C113" s="8" t="s">
        <v>55</v>
      </c>
      <c r="D113" s="8">
        <v>1</v>
      </c>
      <c r="E113" s="8" t="s">
        <v>54</v>
      </c>
      <c r="F113" s="8">
        <v>0.09</v>
      </c>
      <c r="G113" s="8">
        <v>14.509499999999999</v>
      </c>
      <c r="H113" s="8">
        <v>68.361099999999993</v>
      </c>
      <c r="I113" s="8">
        <f t="shared" si="1"/>
        <v>53.851599999999991</v>
      </c>
    </row>
    <row r="114" spans="1:10" x14ac:dyDescent="0.3">
      <c r="A114" s="8">
        <v>122</v>
      </c>
      <c r="B114" s="11">
        <v>43301</v>
      </c>
      <c r="C114" s="8" t="s">
        <v>55</v>
      </c>
      <c r="D114" s="8">
        <v>1</v>
      </c>
      <c r="E114" s="8" t="s">
        <v>56</v>
      </c>
      <c r="F114" s="8">
        <v>0.1</v>
      </c>
      <c r="G114" s="8">
        <v>14.3902</v>
      </c>
      <c r="H114" s="8">
        <v>67.588200000000001</v>
      </c>
      <c r="I114" s="8">
        <f t="shared" si="1"/>
        <v>53.198</v>
      </c>
      <c r="J114" s="8" t="s">
        <v>67</v>
      </c>
    </row>
    <row r="115" spans="1:10" x14ac:dyDescent="0.3">
      <c r="A115" s="8">
        <v>123</v>
      </c>
      <c r="B115" s="11">
        <v>43301</v>
      </c>
      <c r="C115" s="8" t="s">
        <v>55</v>
      </c>
      <c r="D115" s="8">
        <v>1</v>
      </c>
      <c r="E115" s="8" t="s">
        <v>5</v>
      </c>
      <c r="F115" s="8">
        <v>0.4</v>
      </c>
      <c r="G115" s="8">
        <v>14.468500000000001</v>
      </c>
      <c r="H115" s="8">
        <v>69.239699999999999</v>
      </c>
      <c r="I115" s="8">
        <f t="shared" si="1"/>
        <v>54.7712</v>
      </c>
    </row>
    <row r="116" spans="1:10" x14ac:dyDescent="0.3">
      <c r="A116" s="8">
        <v>124</v>
      </c>
      <c r="B116" s="11">
        <v>43301</v>
      </c>
      <c r="C116" s="8" t="s">
        <v>55</v>
      </c>
      <c r="D116" s="8">
        <v>1</v>
      </c>
      <c r="E116" s="13" t="s">
        <v>22</v>
      </c>
      <c r="F116" s="8">
        <v>0.36</v>
      </c>
      <c r="G116" s="8">
        <v>14.4437</v>
      </c>
      <c r="H116" s="8">
        <v>68.958399999999997</v>
      </c>
      <c r="I116" s="8">
        <f t="shared" si="1"/>
        <v>54.514699999999998</v>
      </c>
    </row>
    <row r="117" spans="1:10" x14ac:dyDescent="0.3">
      <c r="A117" s="8">
        <v>125</v>
      </c>
      <c r="B117" s="11">
        <v>43301</v>
      </c>
      <c r="C117" s="8" t="s">
        <v>55</v>
      </c>
      <c r="D117" s="8">
        <v>1</v>
      </c>
      <c r="E117" s="13" t="s">
        <v>7</v>
      </c>
      <c r="F117" s="8">
        <v>0.38</v>
      </c>
      <c r="G117" s="8">
        <v>14.4499</v>
      </c>
      <c r="H117" s="8">
        <v>68.557000000000002</v>
      </c>
      <c r="I117" s="8">
        <f t="shared" si="1"/>
        <v>54.107100000000003</v>
      </c>
    </row>
    <row r="118" spans="1:10" x14ac:dyDescent="0.3">
      <c r="A118" s="8">
        <v>126</v>
      </c>
      <c r="B118" s="11">
        <v>43301</v>
      </c>
      <c r="C118" s="8" t="s">
        <v>55</v>
      </c>
      <c r="D118" s="8">
        <v>1</v>
      </c>
      <c r="E118" s="8" t="s">
        <v>17</v>
      </c>
      <c r="F118" s="8">
        <v>0.46</v>
      </c>
      <c r="G118" s="8">
        <v>14.4474</v>
      </c>
      <c r="H118" s="8">
        <v>69.059200000000004</v>
      </c>
      <c r="I118" s="8">
        <f t="shared" si="1"/>
        <v>54.611800000000002</v>
      </c>
    </row>
    <row r="119" spans="1:10" x14ac:dyDescent="0.3">
      <c r="A119" s="8">
        <v>127</v>
      </c>
      <c r="B119" s="11">
        <v>43300</v>
      </c>
      <c r="C119" s="8" t="s">
        <v>55</v>
      </c>
      <c r="D119" s="8">
        <v>2</v>
      </c>
      <c r="E119" s="8" t="s">
        <v>54</v>
      </c>
      <c r="F119" s="8">
        <v>0.09</v>
      </c>
      <c r="G119" s="8">
        <v>14.4953</v>
      </c>
      <c r="H119" s="8">
        <v>68.798699999999997</v>
      </c>
      <c r="I119" s="8">
        <f t="shared" si="1"/>
        <v>54.303399999999996</v>
      </c>
    </row>
    <row r="120" spans="1:10" x14ac:dyDescent="0.3">
      <c r="A120" s="8">
        <v>128</v>
      </c>
      <c r="B120" s="11">
        <v>43300</v>
      </c>
      <c r="C120" s="8" t="s">
        <v>55</v>
      </c>
      <c r="D120" s="8">
        <v>2</v>
      </c>
      <c r="E120" s="8" t="s">
        <v>56</v>
      </c>
      <c r="F120" s="8">
        <v>0.13</v>
      </c>
      <c r="G120" s="8">
        <v>14.451599999999999</v>
      </c>
      <c r="H120" s="8">
        <v>67.543800000000005</v>
      </c>
      <c r="I120" s="8">
        <f t="shared" si="1"/>
        <v>53.092200000000005</v>
      </c>
    </row>
    <row r="121" spans="1:10" x14ac:dyDescent="0.3">
      <c r="A121" s="8">
        <v>129</v>
      </c>
      <c r="B121" s="11">
        <v>43300</v>
      </c>
      <c r="C121" s="8" t="s">
        <v>55</v>
      </c>
      <c r="D121" s="8">
        <v>2</v>
      </c>
      <c r="E121" s="8" t="s">
        <v>5</v>
      </c>
      <c r="F121" s="8">
        <v>0.43</v>
      </c>
      <c r="G121" s="8">
        <v>14.3949</v>
      </c>
      <c r="H121" s="8">
        <v>68.460999999999999</v>
      </c>
      <c r="I121" s="8">
        <f t="shared" si="1"/>
        <v>54.066099999999999</v>
      </c>
    </row>
    <row r="122" spans="1:10" x14ac:dyDescent="0.3">
      <c r="A122" s="8">
        <v>130</v>
      </c>
      <c r="B122" s="11">
        <v>43300</v>
      </c>
      <c r="C122" s="8" t="s">
        <v>55</v>
      </c>
      <c r="D122" s="8">
        <v>2</v>
      </c>
      <c r="E122" s="13" t="s">
        <v>22</v>
      </c>
      <c r="F122" s="8">
        <v>0.47</v>
      </c>
      <c r="G122" s="8">
        <v>14.457000000000001</v>
      </c>
      <c r="H122" s="8">
        <v>68.969099999999997</v>
      </c>
      <c r="I122" s="8">
        <f t="shared" si="1"/>
        <v>54.512099999999997</v>
      </c>
    </row>
    <row r="123" spans="1:10" x14ac:dyDescent="0.3">
      <c r="A123" s="8">
        <v>131</v>
      </c>
      <c r="B123" s="11">
        <v>43300</v>
      </c>
      <c r="C123" s="8" t="s">
        <v>55</v>
      </c>
      <c r="D123" s="8">
        <v>2</v>
      </c>
      <c r="E123" s="13" t="s">
        <v>7</v>
      </c>
      <c r="F123" s="8">
        <v>0.45</v>
      </c>
      <c r="G123" s="8">
        <v>14.531700000000001</v>
      </c>
      <c r="H123" s="8">
        <v>68.866200000000006</v>
      </c>
      <c r="I123" s="8">
        <f t="shared" si="1"/>
        <v>54.334500000000006</v>
      </c>
    </row>
    <row r="124" spans="1:10" x14ac:dyDescent="0.3">
      <c r="A124" s="8">
        <v>132</v>
      </c>
      <c r="B124" s="11">
        <v>43300</v>
      </c>
      <c r="C124" s="8" t="s">
        <v>55</v>
      </c>
      <c r="D124" s="8">
        <v>2</v>
      </c>
      <c r="E124" s="8" t="s">
        <v>17</v>
      </c>
      <c r="F124" s="8">
        <v>0.44</v>
      </c>
      <c r="G124" s="8">
        <v>14.422700000000001</v>
      </c>
      <c r="H124" s="8">
        <v>68.538399999999996</v>
      </c>
      <c r="I124" s="8">
        <f t="shared" si="1"/>
        <v>54.115699999999997</v>
      </c>
    </row>
    <row r="125" spans="1:10" x14ac:dyDescent="0.3">
      <c r="A125" s="8">
        <v>133</v>
      </c>
      <c r="B125" s="11">
        <v>43300</v>
      </c>
      <c r="C125" s="8" t="s">
        <v>55</v>
      </c>
      <c r="D125" s="8">
        <v>2</v>
      </c>
      <c r="E125" s="8" t="s">
        <v>57</v>
      </c>
      <c r="F125" s="8">
        <v>0.46</v>
      </c>
      <c r="G125" s="8">
        <v>14.444100000000001</v>
      </c>
      <c r="H125" s="8">
        <v>68.985200000000006</v>
      </c>
      <c r="I125" s="8">
        <f t="shared" si="1"/>
        <v>54.541100000000007</v>
      </c>
    </row>
    <row r="126" spans="1:10" x14ac:dyDescent="0.3">
      <c r="A126" s="8">
        <v>134</v>
      </c>
      <c r="B126" s="11">
        <v>43299</v>
      </c>
      <c r="C126" s="8" t="s">
        <v>55</v>
      </c>
      <c r="D126" s="8">
        <v>7</v>
      </c>
      <c r="E126" s="8" t="s">
        <v>54</v>
      </c>
      <c r="F126" s="8">
        <v>7.0000000000000007E-2</v>
      </c>
      <c r="G126" s="8">
        <v>14.503299999999999</v>
      </c>
      <c r="H126" s="8">
        <v>68.503200000000007</v>
      </c>
      <c r="I126" s="8">
        <f t="shared" si="1"/>
        <v>53.999900000000011</v>
      </c>
    </row>
    <row r="127" spans="1:10" x14ac:dyDescent="0.3">
      <c r="A127" s="8">
        <v>135</v>
      </c>
      <c r="B127" s="11">
        <v>43299</v>
      </c>
      <c r="C127" s="8" t="s">
        <v>55</v>
      </c>
      <c r="D127" s="8">
        <v>7</v>
      </c>
      <c r="E127" s="8" t="s">
        <v>56</v>
      </c>
      <c r="F127" s="8">
        <v>0.17</v>
      </c>
      <c r="G127" s="8">
        <v>14.436</v>
      </c>
      <c r="H127" s="8">
        <v>68.478999999999999</v>
      </c>
      <c r="I127" s="8">
        <f t="shared" si="1"/>
        <v>54.042999999999999</v>
      </c>
    </row>
    <row r="128" spans="1:10" x14ac:dyDescent="0.3">
      <c r="A128" s="8">
        <v>136</v>
      </c>
      <c r="B128" s="11">
        <v>43299</v>
      </c>
      <c r="C128" s="8" t="s">
        <v>55</v>
      </c>
      <c r="D128" s="8">
        <v>7</v>
      </c>
      <c r="E128" s="8" t="s">
        <v>5</v>
      </c>
      <c r="F128" s="8">
        <v>0.42</v>
      </c>
      <c r="G128" s="8">
        <v>14.502599999999999</v>
      </c>
      <c r="H128" s="8">
        <v>69.170299999999997</v>
      </c>
      <c r="I128" s="8">
        <f t="shared" si="1"/>
        <v>54.667699999999996</v>
      </c>
    </row>
    <row r="129" spans="1:10" x14ac:dyDescent="0.3">
      <c r="A129" s="8">
        <v>137</v>
      </c>
      <c r="B129" s="11">
        <v>43299</v>
      </c>
      <c r="C129" s="8" t="s">
        <v>55</v>
      </c>
      <c r="D129" s="8">
        <v>7</v>
      </c>
      <c r="E129" s="13" t="s">
        <v>22</v>
      </c>
      <c r="F129" s="8">
        <v>0.39</v>
      </c>
      <c r="G129" s="8">
        <v>14.4361</v>
      </c>
      <c r="H129" s="8">
        <v>68.988600000000005</v>
      </c>
      <c r="I129" s="8">
        <f t="shared" si="1"/>
        <v>54.552500000000009</v>
      </c>
    </row>
    <row r="130" spans="1:10" x14ac:dyDescent="0.3">
      <c r="A130" s="8">
        <v>138</v>
      </c>
      <c r="B130" s="11">
        <v>43299</v>
      </c>
      <c r="C130" s="8" t="s">
        <v>55</v>
      </c>
      <c r="D130" s="8">
        <v>7</v>
      </c>
      <c r="E130" s="13" t="s">
        <v>7</v>
      </c>
      <c r="F130" s="8">
        <v>0.4</v>
      </c>
      <c r="G130" s="8">
        <v>14.481299999999999</v>
      </c>
      <c r="H130" s="8">
        <v>68.752600000000001</v>
      </c>
      <c r="I130" s="8">
        <f t="shared" si="1"/>
        <v>54.271300000000004</v>
      </c>
    </row>
    <row r="131" spans="1:10" x14ac:dyDescent="0.3">
      <c r="A131" s="8">
        <v>139</v>
      </c>
      <c r="B131" s="11">
        <v>43299</v>
      </c>
      <c r="C131" s="8" t="s">
        <v>55</v>
      </c>
      <c r="D131" s="8">
        <v>7</v>
      </c>
      <c r="E131" s="8" t="s">
        <v>17</v>
      </c>
      <c r="F131" s="8">
        <v>0.43</v>
      </c>
      <c r="G131" s="8">
        <v>14.4536</v>
      </c>
      <c r="H131" s="8">
        <v>68.310599999999994</v>
      </c>
      <c r="I131" s="8">
        <f t="shared" ref="I131:I160" si="2">H131-G131</f>
        <v>53.856999999999992</v>
      </c>
    </row>
    <row r="132" spans="1:10" x14ac:dyDescent="0.3">
      <c r="A132" s="8">
        <v>140</v>
      </c>
      <c r="B132" s="11">
        <v>43299</v>
      </c>
      <c r="C132" s="8" t="s">
        <v>55</v>
      </c>
      <c r="D132" s="8">
        <v>7</v>
      </c>
      <c r="E132" s="8" t="s">
        <v>57</v>
      </c>
      <c r="F132" s="8">
        <v>0.45</v>
      </c>
      <c r="G132" s="8">
        <v>14.463699999999999</v>
      </c>
      <c r="H132" s="8">
        <v>68.976600000000005</v>
      </c>
      <c r="I132" s="8">
        <f t="shared" si="2"/>
        <v>54.512900000000002</v>
      </c>
    </row>
    <row r="133" spans="1:10" x14ac:dyDescent="0.3">
      <c r="A133" s="8">
        <v>141</v>
      </c>
      <c r="B133" s="11">
        <v>43301</v>
      </c>
      <c r="C133" s="8" t="s">
        <v>58</v>
      </c>
      <c r="D133" s="8">
        <v>1</v>
      </c>
      <c r="E133" s="8" t="s">
        <v>54</v>
      </c>
      <c r="F133" s="8">
        <v>7.0000000000000007E-2</v>
      </c>
      <c r="G133" s="8">
        <v>14.467499999999999</v>
      </c>
      <c r="H133" s="8">
        <v>68.167500000000004</v>
      </c>
      <c r="I133" s="8">
        <f t="shared" si="2"/>
        <v>53.7</v>
      </c>
    </row>
    <row r="134" spans="1:10" x14ac:dyDescent="0.3">
      <c r="A134" s="8">
        <v>142</v>
      </c>
      <c r="B134" s="11">
        <v>43301</v>
      </c>
      <c r="C134" s="8" t="s">
        <v>58</v>
      </c>
      <c r="D134" s="8">
        <v>1</v>
      </c>
      <c r="E134" s="8" t="s">
        <v>56</v>
      </c>
      <c r="F134" s="8">
        <v>0.23</v>
      </c>
      <c r="G134" s="8">
        <v>14.429500000000001</v>
      </c>
      <c r="H134" s="8">
        <v>68.162300000000002</v>
      </c>
      <c r="I134" s="8">
        <f t="shared" si="2"/>
        <v>53.732799999999997</v>
      </c>
    </row>
    <row r="135" spans="1:10" x14ac:dyDescent="0.3">
      <c r="A135" s="8">
        <v>143</v>
      </c>
      <c r="B135" s="11">
        <v>43301</v>
      </c>
      <c r="C135" s="8" t="s">
        <v>58</v>
      </c>
      <c r="D135" s="8">
        <v>1</v>
      </c>
      <c r="E135" s="8" t="s">
        <v>5</v>
      </c>
      <c r="F135" s="8">
        <v>0.34</v>
      </c>
      <c r="G135" s="8">
        <v>14.4278</v>
      </c>
      <c r="H135" s="8">
        <v>68.696100000000001</v>
      </c>
      <c r="I135" s="8">
        <f t="shared" si="2"/>
        <v>54.268300000000004</v>
      </c>
    </row>
    <row r="136" spans="1:10" x14ac:dyDescent="0.3">
      <c r="A136" s="8">
        <v>144</v>
      </c>
      <c r="B136" s="11">
        <v>43301</v>
      </c>
      <c r="C136" s="8" t="s">
        <v>58</v>
      </c>
      <c r="D136" s="8">
        <v>1</v>
      </c>
      <c r="E136" s="13" t="s">
        <v>22</v>
      </c>
      <c r="F136" s="8">
        <v>0.43</v>
      </c>
      <c r="G136" s="8">
        <v>14.4826</v>
      </c>
      <c r="H136" s="8">
        <v>69.205699999999993</v>
      </c>
      <c r="I136" s="8">
        <f t="shared" si="2"/>
        <v>54.723099999999995</v>
      </c>
    </row>
    <row r="137" spans="1:10" x14ac:dyDescent="0.3">
      <c r="A137" s="8">
        <v>145</v>
      </c>
      <c r="B137" s="11">
        <v>43301</v>
      </c>
      <c r="C137" s="8" t="s">
        <v>58</v>
      </c>
      <c r="D137" s="8">
        <v>1</v>
      </c>
      <c r="E137" s="13" t="s">
        <v>7</v>
      </c>
      <c r="F137" s="8">
        <v>0.44</v>
      </c>
      <c r="G137" s="8">
        <v>14.452</v>
      </c>
      <c r="H137" s="8">
        <v>68.617599999999996</v>
      </c>
      <c r="I137" s="8">
        <f t="shared" si="2"/>
        <v>54.165599999999998</v>
      </c>
    </row>
    <row r="138" spans="1:10" x14ac:dyDescent="0.3">
      <c r="A138" s="8">
        <v>146</v>
      </c>
      <c r="B138" s="11">
        <v>43301</v>
      </c>
      <c r="C138" s="8" t="s">
        <v>58</v>
      </c>
      <c r="D138" s="8">
        <v>1</v>
      </c>
      <c r="E138" s="8" t="s">
        <v>17</v>
      </c>
      <c r="F138" s="8">
        <v>0.45</v>
      </c>
      <c r="G138" s="8">
        <v>14.452</v>
      </c>
      <c r="H138" s="8">
        <v>69.153400000000005</v>
      </c>
      <c r="I138" s="8">
        <f t="shared" si="2"/>
        <v>54.701400000000007</v>
      </c>
    </row>
    <row r="139" spans="1:10" x14ac:dyDescent="0.3">
      <c r="A139" s="8">
        <v>147</v>
      </c>
      <c r="B139" s="11">
        <v>43301</v>
      </c>
      <c r="C139" s="8" t="s">
        <v>58</v>
      </c>
      <c r="D139" s="8">
        <v>1</v>
      </c>
      <c r="E139" s="8" t="s">
        <v>57</v>
      </c>
      <c r="F139" s="8">
        <v>0.41</v>
      </c>
      <c r="G139" s="8">
        <v>14.5062</v>
      </c>
      <c r="H139" s="8">
        <v>68.934600000000003</v>
      </c>
      <c r="I139" s="8">
        <f t="shared" si="2"/>
        <v>54.428400000000003</v>
      </c>
    </row>
    <row r="140" spans="1:10" x14ac:dyDescent="0.3">
      <c r="A140" s="8">
        <v>148</v>
      </c>
      <c r="B140" s="11">
        <v>43299</v>
      </c>
      <c r="C140" s="8" t="s">
        <v>58</v>
      </c>
      <c r="D140" s="8">
        <v>3</v>
      </c>
      <c r="E140" s="8" t="s">
        <v>54</v>
      </c>
      <c r="F140" s="8">
        <v>0.05</v>
      </c>
      <c r="G140" s="8">
        <v>14.4971</v>
      </c>
      <c r="H140" s="8">
        <v>70.413600000000002</v>
      </c>
      <c r="I140" s="8">
        <f t="shared" si="2"/>
        <v>55.916499999999999</v>
      </c>
    </row>
    <row r="141" spans="1:10" x14ac:dyDescent="0.3">
      <c r="A141" s="8">
        <v>149</v>
      </c>
      <c r="B141" s="11">
        <v>43299</v>
      </c>
      <c r="C141" s="8" t="s">
        <v>58</v>
      </c>
      <c r="D141" s="8">
        <v>3</v>
      </c>
      <c r="E141" s="8" t="s">
        <v>56</v>
      </c>
      <c r="F141" s="8">
        <v>0.13</v>
      </c>
      <c r="G141" s="8">
        <v>14.4069</v>
      </c>
      <c r="H141" s="8">
        <v>68.494399999999999</v>
      </c>
      <c r="I141" s="8">
        <f t="shared" si="2"/>
        <v>54.087499999999999</v>
      </c>
    </row>
    <row r="142" spans="1:10" x14ac:dyDescent="0.3">
      <c r="A142" s="8">
        <v>150</v>
      </c>
      <c r="B142" s="11">
        <v>43299</v>
      </c>
      <c r="C142" s="8" t="s">
        <v>58</v>
      </c>
      <c r="D142" s="8">
        <v>3</v>
      </c>
      <c r="E142" s="8" t="s">
        <v>5</v>
      </c>
      <c r="F142" s="8">
        <v>0.32</v>
      </c>
      <c r="G142" s="8">
        <v>14.484500000000001</v>
      </c>
      <c r="H142" s="8">
        <v>69.1434</v>
      </c>
      <c r="I142" s="8">
        <f t="shared" si="2"/>
        <v>54.658900000000003</v>
      </c>
    </row>
    <row r="143" spans="1:10" x14ac:dyDescent="0.3">
      <c r="A143" s="8">
        <v>151</v>
      </c>
      <c r="B143" s="11">
        <v>43299</v>
      </c>
      <c r="C143" s="8" t="s">
        <v>58</v>
      </c>
      <c r="D143" s="8">
        <v>3</v>
      </c>
      <c r="E143" s="13" t="s">
        <v>22</v>
      </c>
      <c r="F143" s="8">
        <v>0.35</v>
      </c>
      <c r="G143" s="8">
        <v>14.4992</v>
      </c>
      <c r="H143" s="8">
        <v>69.115300000000005</v>
      </c>
      <c r="I143" s="8">
        <f t="shared" si="2"/>
        <v>54.616100000000003</v>
      </c>
    </row>
    <row r="144" spans="1:10" x14ac:dyDescent="0.3">
      <c r="A144" s="8">
        <v>152</v>
      </c>
      <c r="B144" s="11">
        <v>43299</v>
      </c>
      <c r="C144" s="8" t="s">
        <v>58</v>
      </c>
      <c r="D144" s="8">
        <v>3</v>
      </c>
      <c r="E144" s="13" t="s">
        <v>7</v>
      </c>
      <c r="F144" s="8">
        <v>0.32</v>
      </c>
      <c r="G144" s="8">
        <v>14.4236</v>
      </c>
      <c r="H144" s="8">
        <v>68.018199999999993</v>
      </c>
      <c r="I144" s="8">
        <f t="shared" si="2"/>
        <v>53.594599999999993</v>
      </c>
      <c r="J144" s="8" t="s">
        <v>68</v>
      </c>
    </row>
    <row r="145" spans="1:9" x14ac:dyDescent="0.3">
      <c r="A145" s="8">
        <v>153</v>
      </c>
      <c r="B145" s="11">
        <v>43299</v>
      </c>
      <c r="C145" s="8" t="s">
        <v>58</v>
      </c>
      <c r="D145" s="8">
        <v>3</v>
      </c>
      <c r="E145" s="8" t="s">
        <v>17</v>
      </c>
      <c r="F145" s="8">
        <v>0.46</v>
      </c>
      <c r="G145" s="8">
        <v>14.497199999999999</v>
      </c>
      <c r="H145" s="8">
        <v>68.396600000000007</v>
      </c>
      <c r="I145" s="8">
        <f t="shared" si="2"/>
        <v>53.899400000000007</v>
      </c>
    </row>
    <row r="146" spans="1:9" x14ac:dyDescent="0.3">
      <c r="A146" s="8">
        <v>154</v>
      </c>
      <c r="B146" s="11">
        <v>43299</v>
      </c>
      <c r="C146" s="8" t="s">
        <v>58</v>
      </c>
      <c r="D146" s="8">
        <v>3</v>
      </c>
      <c r="E146" s="8" t="s">
        <v>57</v>
      </c>
      <c r="F146" s="8">
        <v>0.4</v>
      </c>
      <c r="G146" s="8">
        <v>14.415699999999999</v>
      </c>
      <c r="H146" s="8">
        <v>68.072500000000005</v>
      </c>
      <c r="I146" s="8">
        <f t="shared" si="2"/>
        <v>53.656800000000004</v>
      </c>
    </row>
    <row r="147" spans="1:9" x14ac:dyDescent="0.3">
      <c r="A147" s="8">
        <v>155</v>
      </c>
      <c r="B147" s="11">
        <v>43300</v>
      </c>
      <c r="C147" s="8" t="s">
        <v>58</v>
      </c>
      <c r="D147" s="8">
        <v>2</v>
      </c>
      <c r="E147" s="8" t="s">
        <v>54</v>
      </c>
      <c r="F147" s="8">
        <v>0.06</v>
      </c>
      <c r="G147" s="8">
        <v>14.289199999999999</v>
      </c>
      <c r="H147" s="8">
        <v>68.354600000000005</v>
      </c>
      <c r="I147" s="8">
        <f t="shared" si="2"/>
        <v>54.065400000000004</v>
      </c>
    </row>
    <row r="148" spans="1:9" x14ac:dyDescent="0.3">
      <c r="A148" s="8">
        <v>156</v>
      </c>
      <c r="B148" s="11">
        <v>43300</v>
      </c>
      <c r="C148" s="8" t="s">
        <v>58</v>
      </c>
      <c r="D148" s="8">
        <v>2</v>
      </c>
      <c r="E148" s="8" t="s">
        <v>56</v>
      </c>
      <c r="F148" s="8">
        <v>0.06</v>
      </c>
      <c r="G148" s="8">
        <v>14.5589</v>
      </c>
      <c r="H148" s="8">
        <v>68.006200000000007</v>
      </c>
      <c r="I148" s="8">
        <f t="shared" si="2"/>
        <v>53.447300000000006</v>
      </c>
    </row>
    <row r="149" spans="1:9" x14ac:dyDescent="0.3">
      <c r="A149" s="8">
        <v>157</v>
      </c>
      <c r="B149" s="11">
        <v>43300</v>
      </c>
      <c r="C149" s="8" t="s">
        <v>58</v>
      </c>
      <c r="D149" s="8">
        <v>2</v>
      </c>
      <c r="E149" s="8" t="s">
        <v>5</v>
      </c>
      <c r="F149" s="8">
        <v>0.43</v>
      </c>
      <c r="G149" s="8">
        <v>14.5213</v>
      </c>
      <c r="H149" s="8">
        <v>68.836200000000005</v>
      </c>
      <c r="I149" s="8">
        <f t="shared" si="2"/>
        <v>54.314900000000009</v>
      </c>
    </row>
    <row r="150" spans="1:9" x14ac:dyDescent="0.3">
      <c r="A150" s="8">
        <v>158</v>
      </c>
      <c r="B150" s="11">
        <v>43300</v>
      </c>
      <c r="C150" s="8" t="s">
        <v>58</v>
      </c>
      <c r="D150" s="8">
        <v>2</v>
      </c>
      <c r="E150" s="13" t="s">
        <v>22</v>
      </c>
      <c r="F150" s="8">
        <v>0.41</v>
      </c>
      <c r="G150" s="8">
        <v>14.497299999999999</v>
      </c>
      <c r="H150" s="8">
        <v>68.616200000000006</v>
      </c>
      <c r="I150" s="8">
        <f t="shared" si="2"/>
        <v>54.118900000000011</v>
      </c>
    </row>
    <row r="151" spans="1:9" x14ac:dyDescent="0.3">
      <c r="A151" s="8">
        <v>159</v>
      </c>
      <c r="B151" s="11">
        <v>43300</v>
      </c>
      <c r="C151" s="8" t="s">
        <v>58</v>
      </c>
      <c r="D151" s="8">
        <v>2</v>
      </c>
      <c r="E151" s="13" t="s">
        <v>7</v>
      </c>
      <c r="F151" s="8">
        <v>0.41</v>
      </c>
      <c r="G151" s="8">
        <v>14.5128</v>
      </c>
      <c r="H151" s="8">
        <v>68.456599999999995</v>
      </c>
      <c r="I151" s="8">
        <f t="shared" si="2"/>
        <v>53.943799999999996</v>
      </c>
    </row>
    <row r="152" spans="1:9" x14ac:dyDescent="0.3">
      <c r="A152" s="8">
        <v>160</v>
      </c>
      <c r="B152" s="11">
        <v>43300</v>
      </c>
      <c r="C152" s="8" t="s">
        <v>58</v>
      </c>
      <c r="D152" s="8">
        <v>2</v>
      </c>
      <c r="E152" s="8" t="s">
        <v>17</v>
      </c>
      <c r="F152" s="8">
        <v>0.45</v>
      </c>
      <c r="G152" s="8">
        <v>14.4589</v>
      </c>
      <c r="H152" s="8">
        <v>68.507599999999996</v>
      </c>
      <c r="I152" s="8">
        <f t="shared" si="2"/>
        <v>54.048699999999997</v>
      </c>
    </row>
    <row r="153" spans="1:9" x14ac:dyDescent="0.3">
      <c r="A153" s="8">
        <v>161</v>
      </c>
      <c r="B153" s="11">
        <v>43300</v>
      </c>
      <c r="C153" s="8" t="s">
        <v>58</v>
      </c>
      <c r="D153" s="8">
        <v>2</v>
      </c>
      <c r="E153" s="8" t="s">
        <v>57</v>
      </c>
      <c r="F153" s="8">
        <v>0.43</v>
      </c>
      <c r="G153" s="8">
        <v>14.4511</v>
      </c>
      <c r="H153" s="8">
        <v>68.695499999999996</v>
      </c>
      <c r="I153" s="8">
        <f t="shared" si="2"/>
        <v>54.244399999999999</v>
      </c>
    </row>
    <row r="154" spans="1:9" x14ac:dyDescent="0.3">
      <c r="A154" s="8" t="s">
        <v>69</v>
      </c>
      <c r="F154" s="8">
        <v>0.49</v>
      </c>
      <c r="G154" s="8">
        <v>14.468999999999999</v>
      </c>
      <c r="H154" s="8">
        <v>69.656199999999998</v>
      </c>
      <c r="I154" s="8">
        <f t="shared" si="2"/>
        <v>55.187199999999997</v>
      </c>
    </row>
    <row r="155" spans="1:9" x14ac:dyDescent="0.3">
      <c r="A155" s="8" t="s">
        <v>70</v>
      </c>
      <c r="G155" s="8">
        <v>14.480700000000001</v>
      </c>
      <c r="H155" s="8">
        <v>68.424499999999995</v>
      </c>
      <c r="I155" s="8">
        <f t="shared" si="2"/>
        <v>53.943799999999996</v>
      </c>
    </row>
    <row r="156" spans="1:9" x14ac:dyDescent="0.3">
      <c r="A156" s="8" t="s">
        <v>71</v>
      </c>
      <c r="F156" s="8">
        <v>0.49</v>
      </c>
      <c r="G156" s="8">
        <v>14.414099999999999</v>
      </c>
      <c r="H156" s="8">
        <v>69.006399999999999</v>
      </c>
      <c r="I156" s="8">
        <f t="shared" si="2"/>
        <v>54.592300000000002</v>
      </c>
    </row>
    <row r="157" spans="1:9" x14ac:dyDescent="0.3">
      <c r="A157" s="8" t="s">
        <v>72</v>
      </c>
      <c r="F157" s="8">
        <v>0.49</v>
      </c>
      <c r="G157" s="8">
        <v>14.4201</v>
      </c>
      <c r="H157" s="8">
        <v>68.695400000000006</v>
      </c>
      <c r="I157" s="8">
        <f t="shared" si="2"/>
        <v>54.275300000000009</v>
      </c>
    </row>
    <row r="158" spans="1:9" x14ac:dyDescent="0.3">
      <c r="A158" s="8" t="s">
        <v>73</v>
      </c>
      <c r="G158" s="8">
        <v>13.2035</v>
      </c>
      <c r="H158" s="8">
        <v>66.543499999999995</v>
      </c>
      <c r="I158" s="8">
        <f t="shared" si="2"/>
        <v>53.339999999999996</v>
      </c>
    </row>
    <row r="159" spans="1:9" x14ac:dyDescent="0.3">
      <c r="A159" s="8" t="s">
        <v>74</v>
      </c>
      <c r="G159" s="8">
        <v>13.2469</v>
      </c>
      <c r="H159" s="8">
        <v>66.753799999999998</v>
      </c>
      <c r="I159" s="8">
        <f t="shared" si="2"/>
        <v>53.506900000000002</v>
      </c>
    </row>
    <row r="160" spans="1:9" x14ac:dyDescent="0.3">
      <c r="A160" s="8" t="s">
        <v>75</v>
      </c>
      <c r="G160" s="8">
        <v>13.2006</v>
      </c>
      <c r="H160" s="8">
        <v>67.134799999999998</v>
      </c>
      <c r="I160" s="8">
        <f t="shared" si="2"/>
        <v>53.934199999999997</v>
      </c>
    </row>
    <row r="164" spans="4:4" x14ac:dyDescent="0.3">
      <c r="D164" s="8" t="s">
        <v>76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7DF2-0D14-4DED-9AF6-E56A0B0EEE00}">
  <dimension ref="A1:W1621"/>
  <sheetViews>
    <sheetView topLeftCell="A19" zoomScale="90" zoomScaleNormal="90" workbookViewId="0">
      <selection activeCell="E20" sqref="E20"/>
    </sheetView>
  </sheetViews>
  <sheetFormatPr defaultRowHeight="14.4" x14ac:dyDescent="0.3"/>
  <cols>
    <col min="1" max="6" width="8.88671875" style="25"/>
    <col min="7" max="7" width="10.77734375" style="25" customWidth="1"/>
    <col min="8" max="10" width="8.88671875" style="25"/>
    <col min="11" max="11" width="11.88671875" style="26" bestFit="1" customWidth="1"/>
    <col min="12" max="12" width="12" style="26" bestFit="1" customWidth="1"/>
    <col min="13" max="13" width="12.77734375" style="26" bestFit="1" customWidth="1"/>
    <col min="14" max="16" width="11.77734375" style="26" bestFit="1" customWidth="1"/>
    <col min="17" max="17" width="12" style="26" bestFit="1" customWidth="1"/>
    <col min="18" max="18" width="13.88671875" style="26" bestFit="1" customWidth="1"/>
    <col min="19" max="19" width="11.109375" style="26" bestFit="1" customWidth="1"/>
    <col min="20" max="20" width="11.44140625" style="26" bestFit="1" customWidth="1"/>
    <col min="21" max="21" width="12" style="26" bestFit="1" customWidth="1"/>
    <col min="22" max="22" width="12.6640625" style="26" bestFit="1" customWidth="1"/>
    <col min="23" max="23" width="13.6640625" style="26" bestFit="1" customWidth="1"/>
    <col min="24" max="16384" width="8.88671875" style="25"/>
  </cols>
  <sheetData>
    <row r="1" spans="1:23" x14ac:dyDescent="0.3">
      <c r="A1" s="25" t="s">
        <v>1</v>
      </c>
      <c r="B1" s="25" t="s">
        <v>2</v>
      </c>
      <c r="C1" s="25" t="s">
        <v>59</v>
      </c>
      <c r="D1" s="25" t="s">
        <v>46</v>
      </c>
      <c r="E1" s="25" t="s">
        <v>131</v>
      </c>
      <c r="F1" s="25" t="s">
        <v>129</v>
      </c>
      <c r="G1" s="25" t="s">
        <v>128</v>
      </c>
      <c r="H1" s="25" t="s">
        <v>112</v>
      </c>
      <c r="I1" s="25" t="s">
        <v>132</v>
      </c>
      <c r="J1" s="25" t="s">
        <v>113</v>
      </c>
      <c r="K1" s="25" t="s">
        <v>115</v>
      </c>
      <c r="L1" s="25" t="s">
        <v>116</v>
      </c>
      <c r="M1" s="25" t="s">
        <v>117</v>
      </c>
      <c r="N1" s="25" t="s">
        <v>118</v>
      </c>
      <c r="O1" s="25" t="s">
        <v>119</v>
      </c>
      <c r="P1" s="25" t="s">
        <v>120</v>
      </c>
      <c r="Q1" s="25" t="s">
        <v>133</v>
      </c>
      <c r="R1" s="25" t="s">
        <v>122</v>
      </c>
      <c r="S1" s="25" t="s">
        <v>134</v>
      </c>
      <c r="T1" s="25" t="s">
        <v>135</v>
      </c>
      <c r="U1" s="25"/>
      <c r="V1" s="25"/>
      <c r="W1" s="25"/>
    </row>
    <row r="2" spans="1:23" x14ac:dyDescent="0.3">
      <c r="A2" s="25" t="s">
        <v>4</v>
      </c>
      <c r="B2" s="25">
        <v>1</v>
      </c>
      <c r="C2" s="25" t="s">
        <v>9</v>
      </c>
      <c r="D2" s="25" t="s">
        <v>106</v>
      </c>
      <c r="E2" s="25" t="s">
        <v>106</v>
      </c>
      <c r="H2" s="25">
        <v>6.0809323617600726E-2</v>
      </c>
      <c r="I2" s="25">
        <v>7.5275610067272511</v>
      </c>
      <c r="J2" s="25">
        <v>1.0342100711759603</v>
      </c>
      <c r="K2" s="25">
        <v>1.1550297626348337E-2</v>
      </c>
      <c r="L2" s="25">
        <v>0.16885441898471665</v>
      </c>
      <c r="M2" s="25">
        <v>0.11096994357135302</v>
      </c>
      <c r="N2" s="25">
        <v>0.15204848101766399</v>
      </c>
      <c r="O2" s="25">
        <v>1.1626377347462313E-2</v>
      </c>
      <c r="P2" s="25">
        <v>4.397495338206112E-3</v>
      </c>
      <c r="Q2" s="25"/>
      <c r="R2" s="25">
        <v>3.6618745878488959</v>
      </c>
      <c r="S2" s="25">
        <v>8.5476452436288744E-5</v>
      </c>
      <c r="T2" s="25"/>
      <c r="W2" s="25"/>
    </row>
    <row r="3" spans="1:23" x14ac:dyDescent="0.3">
      <c r="A3" s="25" t="s">
        <v>4</v>
      </c>
      <c r="B3" s="25">
        <v>1</v>
      </c>
      <c r="C3" s="25" t="s">
        <v>5</v>
      </c>
      <c r="D3" s="25" t="s">
        <v>106</v>
      </c>
      <c r="E3" s="25" t="s">
        <v>106</v>
      </c>
      <c r="H3" s="25">
        <v>0.12653038035092479</v>
      </c>
      <c r="I3" s="25">
        <v>3.5513302972129401</v>
      </c>
      <c r="J3" s="25">
        <v>7.5464453789899952E-2</v>
      </c>
      <c r="K3" s="25">
        <v>1.4156187259518458E-2</v>
      </c>
      <c r="L3" s="25">
        <v>4.3064117796441467E-2</v>
      </c>
      <c r="M3" s="25">
        <v>1.2471403224627187E-2</v>
      </c>
      <c r="N3" s="25">
        <v>1.1693151697925447E-2</v>
      </c>
      <c r="O3" s="25">
        <v>6.3962490678781255E-3</v>
      </c>
      <c r="P3" s="25">
        <v>3.1684454499999998E-4</v>
      </c>
      <c r="Q3" s="25"/>
      <c r="R3" s="25">
        <v>0.32172278938841997</v>
      </c>
      <c r="S3" s="25">
        <v>7.3916258862379288E-5</v>
      </c>
      <c r="T3" s="25"/>
      <c r="W3" s="25"/>
    </row>
    <row r="4" spans="1:23" x14ac:dyDescent="0.3">
      <c r="A4" s="25" t="s">
        <v>4</v>
      </c>
      <c r="B4" s="25">
        <v>1</v>
      </c>
      <c r="C4" s="25" t="s">
        <v>22</v>
      </c>
      <c r="D4" s="25" t="s">
        <v>106</v>
      </c>
      <c r="E4" s="25" t="s">
        <v>106</v>
      </c>
      <c r="H4" s="25">
        <v>4.1481360948516927E-2</v>
      </c>
      <c r="I4" s="25">
        <v>5.8985436170913594</v>
      </c>
      <c r="J4" s="25">
        <v>1.9118333445974092E-2</v>
      </c>
      <c r="K4" s="25">
        <v>5.8903929233038799E-3</v>
      </c>
      <c r="L4" s="25">
        <v>1.745693111582106E-2</v>
      </c>
      <c r="M4" s="25">
        <v>2.5183629522706683E-3</v>
      </c>
      <c r="N4" s="25">
        <v>3.0463786033120537E-3</v>
      </c>
      <c r="O4" s="25">
        <v>6.029665212540984E-3</v>
      </c>
      <c r="P4" s="25">
        <v>3.1684454499999998E-4</v>
      </c>
      <c r="Q4" s="25"/>
      <c r="R4" s="25">
        <v>0.17740501089611899</v>
      </c>
      <c r="S4" s="25">
        <v>5.4955726449762681E-5</v>
      </c>
      <c r="T4" s="25"/>
      <c r="W4" s="25"/>
    </row>
    <row r="5" spans="1:23" x14ac:dyDescent="0.3">
      <c r="A5" s="25" t="s">
        <v>4</v>
      </c>
      <c r="B5" s="25">
        <v>1</v>
      </c>
      <c r="C5" s="25" t="s">
        <v>7</v>
      </c>
      <c r="D5" s="25" t="s">
        <v>106</v>
      </c>
      <c r="E5" s="25" t="s">
        <v>106</v>
      </c>
      <c r="H5" s="25">
        <v>6.7205743529999062E-3</v>
      </c>
      <c r="I5" s="25">
        <v>8.3031823632182018</v>
      </c>
      <c r="J5" s="25">
        <v>1.2869997548515553E-2</v>
      </c>
      <c r="K5" s="25">
        <v>2.5446567611913861E-3</v>
      </c>
      <c r="L5" s="25">
        <v>1.5753788132633048E-2</v>
      </c>
      <c r="M5" s="25">
        <v>1.3024773162276587E-3</v>
      </c>
      <c r="N5" s="25">
        <v>1.7823137859186336E-3</v>
      </c>
      <c r="O5" s="25">
        <v>5.5476047938032161E-3</v>
      </c>
      <c r="P5" s="25">
        <v>3.1684454499999998E-4</v>
      </c>
      <c r="Q5" s="25"/>
      <c r="R5" s="25">
        <v>0.12292221033745188</v>
      </c>
      <c r="S5" s="25">
        <v>5.086049228851846E-5</v>
      </c>
      <c r="T5" s="25"/>
      <c r="W5" s="25"/>
    </row>
    <row r="6" spans="1:23" x14ac:dyDescent="0.3">
      <c r="A6" s="25" t="s">
        <v>4</v>
      </c>
      <c r="B6" s="25">
        <v>1</v>
      </c>
      <c r="C6" s="25" t="s">
        <v>17</v>
      </c>
      <c r="D6" s="25" t="s">
        <v>106</v>
      </c>
      <c r="E6" s="25" t="s">
        <v>106</v>
      </c>
      <c r="H6" s="25">
        <v>9.2235352478088478E-3</v>
      </c>
      <c r="I6" s="25">
        <v>6.4299583971575087</v>
      </c>
      <c r="J6" s="25">
        <v>3.4955708083433904E-3</v>
      </c>
      <c r="K6" s="25">
        <v>6.7670078520710797E-3</v>
      </c>
      <c r="L6" s="25">
        <v>1.1376467742291686E-2</v>
      </c>
      <c r="M6" s="25">
        <v>8.30970150051181E-4</v>
      </c>
      <c r="N6" s="25">
        <v>1.6428339006973485E-3</v>
      </c>
      <c r="O6" s="25">
        <v>5.4206822915881065E-3</v>
      </c>
      <c r="P6" s="25">
        <v>3.1684454499999998E-4</v>
      </c>
      <c r="Q6" s="25"/>
      <c r="R6" s="25">
        <v>3.4297536654326381E-2</v>
      </c>
      <c r="S6" s="25">
        <v>2.3812506531799326E-4</v>
      </c>
      <c r="T6" s="25"/>
      <c r="W6" s="25"/>
    </row>
    <row r="7" spans="1:23" x14ac:dyDescent="0.3">
      <c r="A7" s="25" t="s">
        <v>4</v>
      </c>
      <c r="B7" s="25">
        <v>1</v>
      </c>
      <c r="C7" s="25" t="s">
        <v>57</v>
      </c>
      <c r="D7" s="25" t="s">
        <v>106</v>
      </c>
      <c r="E7" s="25" t="s">
        <v>106</v>
      </c>
      <c r="H7" s="25">
        <v>1.0082739741603255E-2</v>
      </c>
      <c r="I7" s="25">
        <v>5.6549485282757788</v>
      </c>
      <c r="J7" s="25">
        <v>2.2962670140312196E-3</v>
      </c>
      <c r="K7" s="25">
        <v>8.1814839188316113E-3</v>
      </c>
      <c r="L7" s="25">
        <v>1.1535490280840888E-2</v>
      </c>
      <c r="M7" s="25">
        <v>8.037549664783269E-4</v>
      </c>
      <c r="N7" s="25">
        <v>1.5316464743102417E-3</v>
      </c>
      <c r="O7" s="25">
        <v>4.2907868041109944E-3</v>
      </c>
      <c r="P7" s="25">
        <v>3.1684454499999998E-4</v>
      </c>
      <c r="Q7" s="25"/>
      <c r="R7" s="25">
        <v>6.2134561298345464E-2</v>
      </c>
      <c r="S7" s="25">
        <v>3.7386630192708803E-4</v>
      </c>
      <c r="T7" s="25"/>
      <c r="W7" s="25"/>
    </row>
    <row r="8" spans="1:23" x14ac:dyDescent="0.3">
      <c r="A8" s="25" t="s">
        <v>4</v>
      </c>
      <c r="B8" s="25">
        <v>1</v>
      </c>
      <c r="C8" s="25" t="s">
        <v>9</v>
      </c>
      <c r="D8" s="25" t="s">
        <v>99</v>
      </c>
      <c r="E8" s="25" t="s">
        <v>99</v>
      </c>
      <c r="H8" s="26">
        <v>1.2033636153272242</v>
      </c>
      <c r="I8" s="26">
        <v>7.3189665177354737</v>
      </c>
      <c r="J8" s="26">
        <v>0.3400301424231611</v>
      </c>
      <c r="K8" s="26">
        <v>1.7841258439982832</v>
      </c>
      <c r="L8" s="26">
        <v>5.6841926713413593E-2</v>
      </c>
      <c r="M8" s="26">
        <v>3.3555029655335536E-2</v>
      </c>
      <c r="N8" s="26">
        <v>0.10387505765813765</v>
      </c>
      <c r="O8" s="26">
        <v>1.1184138018182375E-2</v>
      </c>
      <c r="P8" s="26">
        <v>0.1635723255887761</v>
      </c>
      <c r="R8" s="49">
        <v>1.3284519186509929</v>
      </c>
      <c r="S8" s="49">
        <v>8.5526733887956535E-2</v>
      </c>
      <c r="T8" s="49"/>
      <c r="W8" s="25"/>
    </row>
    <row r="9" spans="1:23" x14ac:dyDescent="0.3">
      <c r="A9" s="25" t="s">
        <v>4</v>
      </c>
      <c r="B9" s="25">
        <v>1</v>
      </c>
      <c r="C9" s="25" t="s">
        <v>5</v>
      </c>
      <c r="D9" s="25" t="s">
        <v>99</v>
      </c>
      <c r="E9" s="25" t="s">
        <v>99</v>
      </c>
      <c r="H9" s="26">
        <v>7.3895116205131988</v>
      </c>
      <c r="I9" s="26">
        <v>1.4784436000879526</v>
      </c>
      <c r="J9" s="26">
        <v>3.2988082176631101E-2</v>
      </c>
      <c r="K9" s="26">
        <v>5.3360267016035445</v>
      </c>
      <c r="L9" s="26">
        <v>2.5177712227333962E-2</v>
      </c>
      <c r="M9" s="26">
        <v>3.923274341970806E-2</v>
      </c>
      <c r="N9" s="26">
        <v>2.4038531683002344E-2</v>
      </c>
      <c r="O9" s="26">
        <v>8.2735287501437757E-3</v>
      </c>
      <c r="P9" s="26">
        <v>5.9645788945819511E-2</v>
      </c>
      <c r="R9" s="49">
        <v>7.483891749380682E-2</v>
      </c>
      <c r="S9" s="49">
        <v>0.10640768703009927</v>
      </c>
      <c r="T9" s="49"/>
      <c r="W9" s="49"/>
    </row>
    <row r="10" spans="1:23" x14ac:dyDescent="0.3">
      <c r="A10" s="25" t="s">
        <v>4</v>
      </c>
      <c r="B10" s="25">
        <v>1</v>
      </c>
      <c r="C10" s="25" t="s">
        <v>22</v>
      </c>
      <c r="D10" s="25" t="s">
        <v>99</v>
      </c>
      <c r="E10" s="25" t="s">
        <v>99</v>
      </c>
      <c r="H10" s="26">
        <v>8.363700971965855</v>
      </c>
      <c r="I10" s="26">
        <v>2.182971848471464</v>
      </c>
      <c r="J10" s="26">
        <v>1.8080720118532442E-2</v>
      </c>
      <c r="K10" s="26">
        <v>1.9993269867567549</v>
      </c>
      <c r="L10" s="26">
        <v>2.3713661410800318E-2</v>
      </c>
      <c r="M10" s="26">
        <v>2.7627031160232851E-2</v>
      </c>
      <c r="N10" s="26">
        <v>3.1433040890036235E-2</v>
      </c>
      <c r="O10" s="26">
        <v>8.8992896059092996E-3</v>
      </c>
      <c r="P10" s="26">
        <v>2.8110116135411272E-3</v>
      </c>
      <c r="R10" s="49">
        <v>9.0056887684931974E-2</v>
      </c>
      <c r="S10" s="49">
        <v>4.9061908009163414E-2</v>
      </c>
      <c r="T10" s="49"/>
      <c r="W10" s="49"/>
    </row>
    <row r="11" spans="1:23" x14ac:dyDescent="0.3">
      <c r="A11" s="25" t="s">
        <v>4</v>
      </c>
      <c r="B11" s="25">
        <v>1</v>
      </c>
      <c r="C11" s="25" t="s">
        <v>7</v>
      </c>
      <c r="D11" s="25" t="s">
        <v>99</v>
      </c>
      <c r="E11" s="25" t="s">
        <v>99</v>
      </c>
      <c r="H11" s="26">
        <v>6.3054282204163199</v>
      </c>
      <c r="I11" s="26">
        <v>2.9745616396362022</v>
      </c>
      <c r="J11" s="26">
        <v>3.065083302695016E-2</v>
      </c>
      <c r="K11" s="26">
        <v>1.993877423035046</v>
      </c>
      <c r="L11" s="26">
        <v>2.1842332210740084E-2</v>
      </c>
      <c r="M11" s="26">
        <v>3.0785651233542426E-2</v>
      </c>
      <c r="N11" s="26">
        <v>2.3055440513699031E-2</v>
      </c>
      <c r="O11" s="26">
        <v>9.6498806045503781E-3</v>
      </c>
      <c r="P11" s="26">
        <v>4.514894937543909E-3</v>
      </c>
      <c r="R11" s="49">
        <v>0.20777010637887891</v>
      </c>
      <c r="S11" s="49">
        <v>5.7703801507390871E-2</v>
      </c>
      <c r="T11" s="49"/>
      <c r="W11" s="49"/>
    </row>
    <row r="12" spans="1:23" x14ac:dyDescent="0.3">
      <c r="A12" s="25" t="s">
        <v>4</v>
      </c>
      <c r="B12" s="25">
        <v>1</v>
      </c>
      <c r="C12" s="25" t="s">
        <v>17</v>
      </c>
      <c r="D12" s="25" t="s">
        <v>99</v>
      </c>
      <c r="E12" s="25" t="s">
        <v>99</v>
      </c>
      <c r="H12" s="26">
        <v>4.1434928568540741</v>
      </c>
      <c r="I12" s="26">
        <v>1.381431454581276</v>
      </c>
      <c r="J12" s="26">
        <v>3.3918850908700074E-2</v>
      </c>
      <c r="K12" s="26">
        <v>1.2400617589536187</v>
      </c>
      <c r="L12" s="26">
        <v>2.4331080460303731E-2</v>
      </c>
      <c r="M12" s="26">
        <v>2.083207802422048E-2</v>
      </c>
      <c r="N12" s="26">
        <v>4.6028056998838565E-2</v>
      </c>
      <c r="O12" s="26">
        <v>9.6321572338198755E-3</v>
      </c>
      <c r="P12" s="26">
        <v>5.9191330930496312E-2</v>
      </c>
      <c r="R12" s="49">
        <v>7.5843025300396855E-2</v>
      </c>
      <c r="S12" s="49">
        <v>5.8188183291121388E-2</v>
      </c>
      <c r="T12" s="49"/>
      <c r="W12" s="49"/>
    </row>
    <row r="13" spans="1:23" x14ac:dyDescent="0.3">
      <c r="A13" s="25" t="s">
        <v>4</v>
      </c>
      <c r="B13" s="25">
        <v>1</v>
      </c>
      <c r="C13" s="25" t="s">
        <v>57</v>
      </c>
      <c r="D13" s="25" t="s">
        <v>99</v>
      </c>
      <c r="E13" s="25" t="s">
        <v>99</v>
      </c>
      <c r="H13" s="26">
        <v>2.2018072227630134</v>
      </c>
      <c r="I13" s="26">
        <v>1.8077779330478776</v>
      </c>
      <c r="J13" s="26">
        <v>8.6620288503734766E-2</v>
      </c>
      <c r="K13" s="26">
        <v>0.62334830410566489</v>
      </c>
      <c r="L13" s="26">
        <v>3.1614443456685792E-2</v>
      </c>
      <c r="M13" s="26">
        <v>1.7951928138444883E-2</v>
      </c>
      <c r="N13" s="26">
        <v>0.14567453491793483</v>
      </c>
      <c r="O13" s="26">
        <v>1.2059064166866789E-2</v>
      </c>
      <c r="P13" s="26">
        <v>8.9452334221309104E-2</v>
      </c>
      <c r="R13" s="49">
        <v>0.18158920308572518</v>
      </c>
      <c r="S13" s="49">
        <v>3.767113196285353E-2</v>
      </c>
      <c r="T13" s="49"/>
      <c r="W13" s="49"/>
    </row>
    <row r="14" spans="1:23" x14ac:dyDescent="0.3">
      <c r="A14" s="25" t="s">
        <v>4</v>
      </c>
      <c r="B14" s="25">
        <v>1</v>
      </c>
      <c r="C14" s="25" t="s">
        <v>9</v>
      </c>
      <c r="D14" s="25" t="s">
        <v>107</v>
      </c>
      <c r="E14" s="25" t="s">
        <v>100</v>
      </c>
      <c r="H14" s="25">
        <v>0.59899512636247598</v>
      </c>
      <c r="I14" s="25">
        <v>1.342379555680888</v>
      </c>
      <c r="J14" s="25">
        <v>3.6764394913201048E-2</v>
      </c>
      <c r="K14" s="25">
        <v>2.0908398193668631</v>
      </c>
      <c r="L14" s="25">
        <v>7.3558724886587434E-2</v>
      </c>
      <c r="M14" s="25">
        <v>5.8125512258262069E-2</v>
      </c>
      <c r="N14" s="25">
        <v>2.5700116081786684E-2</v>
      </c>
      <c r="O14" s="25">
        <v>1.4006703697640423E-2</v>
      </c>
      <c r="P14" s="25">
        <v>7.6004626635259059E-2</v>
      </c>
      <c r="Q14" s="25">
        <v>6.9942009810868679</v>
      </c>
      <c r="R14" s="25">
        <v>2.6434560347109518E-4</v>
      </c>
      <c r="S14" s="25">
        <v>2.0516192279693674E-2</v>
      </c>
      <c r="T14" s="25"/>
      <c r="W14" s="49"/>
    </row>
    <row r="15" spans="1:23" x14ac:dyDescent="0.3">
      <c r="A15" s="25" t="s">
        <v>4</v>
      </c>
      <c r="B15" s="25">
        <v>1</v>
      </c>
      <c r="C15" s="25" t="s">
        <v>5</v>
      </c>
      <c r="D15" s="25" t="s">
        <v>107</v>
      </c>
      <c r="E15" s="25" t="s">
        <v>100</v>
      </c>
      <c r="H15" s="25">
        <v>2.4000667659913528</v>
      </c>
      <c r="I15" s="25">
        <v>2.6183197539434868</v>
      </c>
      <c r="J15" s="25">
        <v>1.8179411697172868E-2</v>
      </c>
      <c r="K15" s="25">
        <v>5.9454443576075935</v>
      </c>
      <c r="L15" s="25">
        <v>0.14591851184248109</v>
      </c>
      <c r="M15" s="25">
        <v>0.25220944500993703</v>
      </c>
      <c r="N15" s="25">
        <v>3.3946831205099087E-2</v>
      </c>
      <c r="O15" s="25">
        <v>1.3476667939357721E-2</v>
      </c>
      <c r="P15" s="25">
        <v>3.4809053146576951E-2</v>
      </c>
      <c r="Q15" s="25">
        <v>7.5417442935399706</v>
      </c>
      <c r="R15" s="25">
        <v>2.2668148514200947E-4</v>
      </c>
      <c r="S15" s="25">
        <v>4.3902392826185063E-2</v>
      </c>
      <c r="T15" s="25"/>
      <c r="W15" s="25"/>
    </row>
    <row r="16" spans="1:23" x14ac:dyDescent="0.3">
      <c r="A16" s="25" t="s">
        <v>4</v>
      </c>
      <c r="B16" s="25">
        <v>1</v>
      </c>
      <c r="C16" s="25" t="s">
        <v>22</v>
      </c>
      <c r="D16" s="25" t="s">
        <v>107</v>
      </c>
      <c r="E16" s="25" t="s">
        <v>100</v>
      </c>
      <c r="H16" s="25">
        <v>4.2116282852990192</v>
      </c>
      <c r="I16" s="25">
        <v>5.0353031102970176</v>
      </c>
      <c r="J16" s="25">
        <v>2.841420686696304E-2</v>
      </c>
      <c r="K16" s="25">
        <v>8.730728092685915</v>
      </c>
      <c r="L16" s="25">
        <v>0.23216493180792636</v>
      </c>
      <c r="M16" s="25">
        <v>0.46040328668854824</v>
      </c>
      <c r="N16" s="25">
        <v>5.7017195148620303E-2</v>
      </c>
      <c r="O16" s="25">
        <v>1.6633466639071549E-2</v>
      </c>
      <c r="P16" s="25">
        <v>3.5199590399839685E-2</v>
      </c>
      <c r="Q16" s="25">
        <v>10.070113736989756</v>
      </c>
      <c r="R16" s="25">
        <v>3.1058116206071699E-4</v>
      </c>
      <c r="S16" s="25">
        <v>6.1812244665988572E-2</v>
      </c>
      <c r="T16" s="25"/>
      <c r="W16" s="25"/>
    </row>
    <row r="17" spans="1:23" x14ac:dyDescent="0.3">
      <c r="A17" s="25" t="s">
        <v>4</v>
      </c>
      <c r="B17" s="25">
        <v>1</v>
      </c>
      <c r="C17" s="25" t="s">
        <v>7</v>
      </c>
      <c r="D17" s="25" t="s">
        <v>107</v>
      </c>
      <c r="E17" s="25" t="s">
        <v>100</v>
      </c>
      <c r="H17" s="25">
        <v>4.5313900548930217</v>
      </c>
      <c r="I17" s="25">
        <v>5.9544687098945852</v>
      </c>
      <c r="J17" s="25">
        <v>2.907796557004054E-2</v>
      </c>
      <c r="K17" s="25">
        <v>9.1424597263139908</v>
      </c>
      <c r="L17" s="25">
        <v>0.26101823174916289</v>
      </c>
      <c r="M17" s="25">
        <v>0.48756582131045612</v>
      </c>
      <c r="N17" s="25">
        <v>6.8720451634882579E-2</v>
      </c>
      <c r="O17" s="25">
        <v>1.8680817844202599E-2</v>
      </c>
      <c r="P17" s="25">
        <v>2.574651918518648E-2</v>
      </c>
      <c r="Q17" s="25">
        <v>12.452017732613104</v>
      </c>
      <c r="R17" s="25">
        <v>3.5135394100077822E-4</v>
      </c>
      <c r="S17" s="25">
        <v>7.7631737418814184E-2</v>
      </c>
      <c r="T17" s="25"/>
      <c r="W17" s="25"/>
    </row>
    <row r="18" spans="1:23" x14ac:dyDescent="0.3">
      <c r="A18" s="25" t="s">
        <v>4</v>
      </c>
      <c r="B18" s="25">
        <v>1</v>
      </c>
      <c r="C18" s="25" t="s">
        <v>17</v>
      </c>
      <c r="D18" s="25" t="s">
        <v>107</v>
      </c>
      <c r="E18" s="25" t="s">
        <v>100</v>
      </c>
      <c r="H18" s="25">
        <v>3.0441574614277611</v>
      </c>
      <c r="I18" s="25">
        <v>3.2272339467464595</v>
      </c>
      <c r="J18" s="25">
        <v>2.2740755541292762E-2</v>
      </c>
      <c r="K18" s="25">
        <v>6.7345724458428258</v>
      </c>
      <c r="L18" s="25">
        <v>0.22030971311608133</v>
      </c>
      <c r="M18" s="25">
        <v>0.33480525604891731</v>
      </c>
      <c r="N18" s="25">
        <v>5.4986690825079523E-2</v>
      </c>
      <c r="O18" s="25">
        <v>1.969608235525894E-2</v>
      </c>
      <c r="P18" s="25">
        <v>1.6205181360791625E-2</v>
      </c>
      <c r="Q18" s="25">
        <v>8.8892815068379871</v>
      </c>
      <c r="R18" s="25">
        <v>2.9141252785332464E-4</v>
      </c>
      <c r="S18" s="25">
        <v>7.8045222982435464E-2</v>
      </c>
      <c r="T18" s="25"/>
      <c r="W18" s="25"/>
    </row>
    <row r="19" spans="1:23" x14ac:dyDescent="0.3">
      <c r="A19" s="25" t="s">
        <v>4</v>
      </c>
      <c r="B19" s="25">
        <v>1</v>
      </c>
      <c r="C19" s="25" t="s">
        <v>57</v>
      </c>
      <c r="D19" s="25" t="s">
        <v>107</v>
      </c>
      <c r="E19" s="25" t="s">
        <v>100</v>
      </c>
      <c r="H19" s="25">
        <v>2.77936911285384</v>
      </c>
      <c r="I19" s="25">
        <v>2.8842233106925748</v>
      </c>
      <c r="J19" s="25">
        <v>3.4025707068431235E-2</v>
      </c>
      <c r="K19" s="25">
        <v>5.8172276480105349</v>
      </c>
      <c r="L19" s="25">
        <v>0.25597176845023195</v>
      </c>
      <c r="M19" s="25">
        <v>0.26098991825267559</v>
      </c>
      <c r="N19" s="25">
        <v>7.0781874123449245E-2</v>
      </c>
      <c r="O19" s="25">
        <v>2.3901515198255743E-2</v>
      </c>
      <c r="P19" s="25">
        <v>1.1653128592611917E-2</v>
      </c>
      <c r="Q19" s="25">
        <v>8.8064901033130703</v>
      </c>
      <c r="R19" s="25">
        <v>3.7462797561252598E-4</v>
      </c>
      <c r="S19" s="25">
        <v>9.9078983777502377E-2</v>
      </c>
      <c r="T19" s="25"/>
      <c r="W19" s="25"/>
    </row>
    <row r="20" spans="1:23" x14ac:dyDescent="0.3">
      <c r="A20" s="25" t="s">
        <v>4</v>
      </c>
      <c r="B20" s="25">
        <v>2</v>
      </c>
      <c r="C20" s="25" t="s">
        <v>9</v>
      </c>
      <c r="D20" s="25" t="s">
        <v>106</v>
      </c>
      <c r="E20" s="25" t="s">
        <v>106</v>
      </c>
      <c r="H20" s="25">
        <v>1.8014186943313464E-2</v>
      </c>
      <c r="I20" s="25">
        <v>10.903536087016278</v>
      </c>
      <c r="J20" s="25">
        <v>1.491260431082577</v>
      </c>
      <c r="K20" s="25">
        <v>6.0900730552653952E-3</v>
      </c>
      <c r="L20" s="25">
        <v>0.17949243167900192</v>
      </c>
      <c r="M20" s="25">
        <v>9.6359430970733781E-2</v>
      </c>
      <c r="N20" s="25">
        <v>0.19954282724446681</v>
      </c>
      <c r="O20" s="25">
        <v>1.2411386230673449E-2</v>
      </c>
      <c r="P20" s="25">
        <v>2.6956198913610334E-3</v>
      </c>
      <c r="Q20" s="25"/>
      <c r="R20" s="25">
        <v>5.7473033798081028</v>
      </c>
      <c r="S20" s="25">
        <v>1.4131405838247116E-4</v>
      </c>
      <c r="T20" s="25"/>
      <c r="W20" s="25"/>
    </row>
    <row r="21" spans="1:23" x14ac:dyDescent="0.3">
      <c r="A21" s="25" t="s">
        <v>4</v>
      </c>
      <c r="B21" s="25">
        <v>2</v>
      </c>
      <c r="C21" s="25" t="s">
        <v>5</v>
      </c>
      <c r="D21" s="25" t="s">
        <v>106</v>
      </c>
      <c r="E21" s="25" t="s">
        <v>106</v>
      </c>
      <c r="H21" s="29">
        <v>0.14046428990487542</v>
      </c>
      <c r="I21" s="25">
        <v>4.6533725315224919</v>
      </c>
      <c r="J21" s="25">
        <v>0.28896853374192305</v>
      </c>
      <c r="K21" s="25">
        <v>1.3202066690293978E-2</v>
      </c>
      <c r="L21" s="25">
        <v>6.0438438152464226E-2</v>
      </c>
      <c r="M21" s="25">
        <v>1.8812054695809401E-2</v>
      </c>
      <c r="N21" s="25">
        <v>3.6875596625355278E-2</v>
      </c>
      <c r="O21" s="25">
        <v>7.1696072499104826E-3</v>
      </c>
      <c r="P21" s="25">
        <v>3.1684454499999998E-4</v>
      </c>
      <c r="Q21" s="25"/>
      <c r="R21" s="25">
        <v>1.3442464921414328</v>
      </c>
      <c r="S21" s="25">
        <v>1.5317044188830988E-4</v>
      </c>
      <c r="T21" s="25"/>
      <c r="W21" s="25"/>
    </row>
    <row r="22" spans="1:23" x14ac:dyDescent="0.3">
      <c r="A22" s="25" t="s">
        <v>4</v>
      </c>
      <c r="B22" s="25">
        <v>2</v>
      </c>
      <c r="C22" s="25" t="s">
        <v>22</v>
      </c>
      <c r="D22" s="25" t="s">
        <v>106</v>
      </c>
      <c r="E22" s="25" t="s">
        <v>106</v>
      </c>
      <c r="H22" s="25">
        <v>4.3211690545217472E-2</v>
      </c>
      <c r="I22" s="25">
        <v>3.4057545034293537</v>
      </c>
      <c r="J22" s="25">
        <v>4.1041106186158763E-2</v>
      </c>
      <c r="K22" s="25">
        <v>7.1980363628679428E-3</v>
      </c>
      <c r="L22" s="25">
        <v>2.1829835758652123E-2</v>
      </c>
      <c r="M22" s="25">
        <v>3.1301413095675521E-3</v>
      </c>
      <c r="N22" s="25">
        <v>7.4009502266509201E-3</v>
      </c>
      <c r="O22" s="25">
        <v>4.571449462046559E-3</v>
      </c>
      <c r="P22" s="25">
        <v>3.1684454499999998E-4</v>
      </c>
      <c r="Q22" s="25"/>
      <c r="R22" s="25">
        <v>0.24106491942450498</v>
      </c>
      <c r="S22" s="25">
        <v>4.8892061265905515E-5</v>
      </c>
      <c r="T22" s="25"/>
      <c r="W22" s="25"/>
    </row>
    <row r="23" spans="1:23" x14ac:dyDescent="0.3">
      <c r="A23" s="25" t="s">
        <v>4</v>
      </c>
      <c r="B23" s="25">
        <v>2</v>
      </c>
      <c r="C23" s="25" t="s">
        <v>7</v>
      </c>
      <c r="D23" s="25" t="s">
        <v>106</v>
      </c>
      <c r="E23" s="25" t="s">
        <v>106</v>
      </c>
      <c r="H23" s="25">
        <v>8.8998212483967984E-3</v>
      </c>
      <c r="I23" s="25">
        <v>3.7872506657782563</v>
      </c>
      <c r="J23" s="25">
        <v>9.1438104267180607E-3</v>
      </c>
      <c r="K23" s="25">
        <v>3.272220603444365E-3</v>
      </c>
      <c r="L23" s="25">
        <v>1.2309838762955905E-2</v>
      </c>
      <c r="M23" s="25">
        <v>9.8927779002868526E-4</v>
      </c>
      <c r="N23" s="25">
        <v>1.6514183203990545E-3</v>
      </c>
      <c r="O23" s="25">
        <v>3.6578715898807194E-3</v>
      </c>
      <c r="P23" s="25">
        <v>3.1684454499999998E-4</v>
      </c>
      <c r="Q23" s="25"/>
      <c r="R23" s="25">
        <v>6.8384319638587071E-2</v>
      </c>
      <c r="S23" s="25">
        <v>4.8261647792049871E-5</v>
      </c>
      <c r="T23" s="25"/>
      <c r="W23" s="25"/>
    </row>
    <row r="24" spans="1:23" x14ac:dyDescent="0.3">
      <c r="A24" s="25" t="s">
        <v>4</v>
      </c>
      <c r="B24" s="25">
        <v>2</v>
      </c>
      <c r="C24" s="25" t="s">
        <v>17</v>
      </c>
      <c r="D24" s="25" t="s">
        <v>106</v>
      </c>
      <c r="E24" s="25" t="s">
        <v>106</v>
      </c>
      <c r="H24" s="25">
        <v>5.8614869714505233E-3</v>
      </c>
      <c r="I24" s="25">
        <v>4.1839995094081592</v>
      </c>
      <c r="J24" s="25">
        <v>5.9053655540488052E-3</v>
      </c>
      <c r="K24" s="25">
        <v>2.6851460660586666E-3</v>
      </c>
      <c r="L24" s="25">
        <v>1.1898960394525069E-2</v>
      </c>
      <c r="M24" s="25">
        <v>7.7209510953032913E-4</v>
      </c>
      <c r="N24" s="25">
        <v>1.7886032436846531E-3</v>
      </c>
      <c r="O24" s="25">
        <v>5.1337403816151131E-3</v>
      </c>
      <c r="P24" s="25">
        <v>3.1684454499999998E-4</v>
      </c>
      <c r="Q24" s="25"/>
      <c r="R24" s="25">
        <v>4.902399366294747E-2</v>
      </c>
      <c r="S24" s="25">
        <v>4.9605592949313907E-5</v>
      </c>
      <c r="T24" s="25"/>
      <c r="W24" s="25"/>
    </row>
    <row r="25" spans="1:23" x14ac:dyDescent="0.3">
      <c r="A25" s="25" t="s">
        <v>4</v>
      </c>
      <c r="B25" s="25">
        <v>2</v>
      </c>
      <c r="C25" s="25" t="s">
        <v>57</v>
      </c>
      <c r="D25" s="25" t="s">
        <v>106</v>
      </c>
      <c r="E25" s="25" t="s">
        <v>106</v>
      </c>
      <c r="H25" s="25">
        <v>7.8370450822661027E-3</v>
      </c>
      <c r="I25" s="25">
        <v>2.3725602355306581</v>
      </c>
      <c r="J25" s="25">
        <v>3.0619585969878611E-3</v>
      </c>
      <c r="K25" s="25">
        <v>5.1790544676731951E-3</v>
      </c>
      <c r="L25" s="25">
        <v>1.0092305614976179E-2</v>
      </c>
      <c r="M25" s="25">
        <v>5.1338633486191338E-4</v>
      </c>
      <c r="N25" s="25">
        <v>1.2747114754808222E-3</v>
      </c>
      <c r="O25" s="25">
        <v>3.375607855037589E-3</v>
      </c>
      <c r="P25" s="25">
        <v>3.1684454499999998E-4</v>
      </c>
      <c r="Q25" s="25"/>
      <c r="R25" s="25">
        <v>1.8913124505712694E-2</v>
      </c>
      <c r="S25" s="25">
        <v>1.6120663983432271E-4</v>
      </c>
      <c r="T25" s="25"/>
      <c r="W25" s="25"/>
    </row>
    <row r="26" spans="1:23" x14ac:dyDescent="0.3">
      <c r="A26" s="25" t="s">
        <v>4</v>
      </c>
      <c r="B26" s="25">
        <v>2</v>
      </c>
      <c r="C26" s="25" t="s">
        <v>9</v>
      </c>
      <c r="D26" s="25" t="s">
        <v>99</v>
      </c>
      <c r="E26" s="25" t="s">
        <v>99</v>
      </c>
      <c r="H26" s="26">
        <v>1.1157830670600071</v>
      </c>
      <c r="I26" s="49">
        <v>13.836739588497922</v>
      </c>
      <c r="J26" s="26">
        <v>0.68590318663564154</v>
      </c>
      <c r="K26" s="26">
        <v>1.6154226113863315</v>
      </c>
      <c r="L26" s="26">
        <v>5.6483524912594008E-2</v>
      </c>
      <c r="M26" s="26">
        <v>4.5851544103763728E-2</v>
      </c>
      <c r="N26" s="26">
        <v>0.21918471567517239</v>
      </c>
      <c r="O26" s="26">
        <v>1.0488130974780272E-2</v>
      </c>
      <c r="P26" s="26">
        <v>0.13933069715020086</v>
      </c>
      <c r="R26" s="49">
        <v>2.6705190469074904</v>
      </c>
      <c r="S26" s="49">
        <v>0.11332979296579736</v>
      </c>
      <c r="T26" s="49"/>
      <c r="W26" s="25"/>
    </row>
    <row r="27" spans="1:23" x14ac:dyDescent="0.3">
      <c r="A27" s="25" t="s">
        <v>4</v>
      </c>
      <c r="B27" s="25">
        <v>2</v>
      </c>
      <c r="C27" s="25" t="s">
        <v>5</v>
      </c>
      <c r="D27" s="25" t="s">
        <v>99</v>
      </c>
      <c r="E27" s="25" t="s">
        <v>99</v>
      </c>
      <c r="H27" s="26">
        <v>4.1226721926730576</v>
      </c>
      <c r="I27" s="49">
        <v>2.6937177942241379</v>
      </c>
      <c r="J27" s="26">
        <v>6.4158675203556559E-2</v>
      </c>
      <c r="K27" s="26">
        <v>5.4987961091979649</v>
      </c>
      <c r="L27" s="26">
        <v>2.7195470958181735E-2</v>
      </c>
      <c r="M27" s="26">
        <v>5.1376766110015751E-2</v>
      </c>
      <c r="N27" s="26">
        <v>5.1735692557384305E-2</v>
      </c>
      <c r="O27" s="26">
        <v>9.9117483554645516E-3</v>
      </c>
      <c r="P27" s="26">
        <v>6.0967278642396698E-2</v>
      </c>
      <c r="R27" s="49">
        <v>0.29156546052057192</v>
      </c>
      <c r="S27" s="49">
        <v>0.17150635704802486</v>
      </c>
      <c r="T27" s="49"/>
      <c r="W27" s="25"/>
    </row>
    <row r="28" spans="1:23" x14ac:dyDescent="0.3">
      <c r="A28" s="25" t="s">
        <v>4</v>
      </c>
      <c r="B28" s="25">
        <v>2</v>
      </c>
      <c r="C28" s="25" t="s">
        <v>22</v>
      </c>
      <c r="D28" s="25" t="s">
        <v>99</v>
      </c>
      <c r="E28" s="25" t="s">
        <v>99</v>
      </c>
      <c r="H28" s="26">
        <v>8.2050525844539592</v>
      </c>
      <c r="I28" s="49">
        <v>1.9896273335512051</v>
      </c>
      <c r="J28" s="26">
        <v>3.2848096237613034E-2</v>
      </c>
      <c r="K28" s="26">
        <v>2.4503181332147879</v>
      </c>
      <c r="L28" s="26">
        <v>1.8806944875574046E-2</v>
      </c>
      <c r="M28" s="26">
        <v>5.1577848090024837E-2</v>
      </c>
      <c r="N28" s="26">
        <v>4.9150060783750962E-2</v>
      </c>
      <c r="O28" s="26">
        <v>7.6912533682565697E-3</v>
      </c>
      <c r="P28" s="26">
        <v>3.6246772543497069E-3</v>
      </c>
      <c r="R28" s="49">
        <v>0.14832374334894299</v>
      </c>
      <c r="S28" s="49">
        <v>6.8383092497319081E-2</v>
      </c>
      <c r="T28" s="49"/>
      <c r="W28" s="49"/>
    </row>
    <row r="29" spans="1:23" x14ac:dyDescent="0.3">
      <c r="A29" s="25" t="s">
        <v>4</v>
      </c>
      <c r="B29" s="25">
        <v>2</v>
      </c>
      <c r="C29" s="25" t="s">
        <v>7</v>
      </c>
      <c r="D29" s="25" t="s">
        <v>99</v>
      </c>
      <c r="E29" s="25" t="s">
        <v>99</v>
      </c>
      <c r="H29" s="26">
        <v>5.764312074931766</v>
      </c>
      <c r="I29" s="49">
        <v>1.9535312889696135</v>
      </c>
      <c r="J29" s="26">
        <v>3.1793433760219238E-2</v>
      </c>
      <c r="K29" s="26">
        <v>1.6251306589527224</v>
      </c>
      <c r="L29" s="26">
        <v>1.8140912159326388E-2</v>
      </c>
      <c r="M29" s="26">
        <v>6.9841662940836824E-2</v>
      </c>
      <c r="N29" s="26">
        <v>2.5039641703964922E-2</v>
      </c>
      <c r="O29" s="26">
        <v>7.4116528596108663E-3</v>
      </c>
      <c r="P29" s="26">
        <v>1.2155335562818274E-3</v>
      </c>
      <c r="R29" s="49">
        <v>0.11522188266887451</v>
      </c>
      <c r="S29" s="49">
        <v>7.2252276641337182E-2</v>
      </c>
      <c r="T29" s="49"/>
      <c r="W29" s="49"/>
    </row>
    <row r="30" spans="1:23" x14ac:dyDescent="0.3">
      <c r="A30" s="25" t="s">
        <v>4</v>
      </c>
      <c r="B30" s="25">
        <v>2</v>
      </c>
      <c r="C30" s="25" t="s">
        <v>17</v>
      </c>
      <c r="D30" s="25" t="s">
        <v>99</v>
      </c>
      <c r="E30" s="25" t="s">
        <v>99</v>
      </c>
      <c r="H30" s="26">
        <v>5.8592949383490041</v>
      </c>
      <c r="I30" s="49">
        <v>2.0783091952085</v>
      </c>
      <c r="J30" s="26">
        <v>9.1012710344950967E-2</v>
      </c>
      <c r="K30" s="26">
        <v>1.7907615932083112</v>
      </c>
      <c r="L30" s="26">
        <v>2.0697730895734085E-2</v>
      </c>
      <c r="M30" s="26">
        <v>0.10123005937601176</v>
      </c>
      <c r="N30" s="26">
        <v>2.6357701836826029E-2</v>
      </c>
      <c r="O30" s="26">
        <v>8.368735815045901E-3</v>
      </c>
      <c r="P30" s="26">
        <v>3.9683428798852921E-2</v>
      </c>
      <c r="R30" s="49">
        <v>0.17461240114418394</v>
      </c>
      <c r="S30" s="49">
        <v>9.5270451542406431E-2</v>
      </c>
      <c r="T30" s="49"/>
      <c r="W30" s="49"/>
    </row>
    <row r="31" spans="1:23" x14ac:dyDescent="0.3">
      <c r="A31" s="25" t="s">
        <v>4</v>
      </c>
      <c r="B31" s="25">
        <v>2</v>
      </c>
      <c r="C31" s="25" t="s">
        <v>57</v>
      </c>
      <c r="D31" s="25" t="s">
        <v>99</v>
      </c>
      <c r="E31" s="25" t="s">
        <v>99</v>
      </c>
      <c r="H31" s="26">
        <v>2.4207699521415291</v>
      </c>
      <c r="I31" s="49">
        <v>2.080546125125283</v>
      </c>
      <c r="J31" s="26">
        <v>0.11996100799033238</v>
      </c>
      <c r="K31" s="26">
        <v>0.97706017300297454</v>
      </c>
      <c r="L31" s="26">
        <v>2.9983938769207075E-2</v>
      </c>
      <c r="M31" s="26">
        <v>3.9599214399161108E-2</v>
      </c>
      <c r="N31" s="26">
        <v>5.8616092713255248E-2</v>
      </c>
      <c r="O31" s="26">
        <v>7.6588742730141213E-3</v>
      </c>
      <c r="P31" s="26">
        <v>8.5437629165836776E-2</v>
      </c>
      <c r="R31" s="49">
        <v>0.15178653328100497</v>
      </c>
      <c r="S31" s="49">
        <v>6.0115314354744105E-2</v>
      </c>
      <c r="T31" s="49"/>
      <c r="W31" s="49"/>
    </row>
    <row r="32" spans="1:23" x14ac:dyDescent="0.3">
      <c r="A32" s="25" t="s">
        <v>4</v>
      </c>
      <c r="B32" s="25">
        <v>2</v>
      </c>
      <c r="C32" s="25" t="s">
        <v>9</v>
      </c>
      <c r="D32" s="25" t="s">
        <v>107</v>
      </c>
      <c r="E32" s="25" t="s">
        <v>100</v>
      </c>
      <c r="H32" s="25">
        <v>0.75602312620781831</v>
      </c>
      <c r="I32" s="25">
        <v>1.956129023698655</v>
      </c>
      <c r="J32" s="25">
        <v>4.4367576029049172E-2</v>
      </c>
      <c r="K32" s="25">
        <v>2.3487586551087434</v>
      </c>
      <c r="L32" s="25">
        <v>9.284059227256003E-2</v>
      </c>
      <c r="M32" s="25">
        <v>0.10212924205485152</v>
      </c>
      <c r="N32" s="25">
        <v>1.8219828469278998E-2</v>
      </c>
      <c r="O32" s="25">
        <v>1.2691362165270493E-2</v>
      </c>
      <c r="P32" s="25">
        <v>6.8083378483942275E-2</v>
      </c>
      <c r="Q32" s="25">
        <v>11.166572017298209</v>
      </c>
      <c r="R32" s="25">
        <v>3.1112811520097282E-4</v>
      </c>
      <c r="S32" s="25">
        <v>3.4027166085922114E-2</v>
      </c>
      <c r="T32" s="25"/>
      <c r="W32" s="49"/>
    </row>
    <row r="33" spans="1:23" x14ac:dyDescent="0.3">
      <c r="A33" s="25" t="s">
        <v>4</v>
      </c>
      <c r="B33" s="25">
        <v>2</v>
      </c>
      <c r="C33" s="25" t="s">
        <v>5</v>
      </c>
      <c r="D33" s="25" t="s">
        <v>107</v>
      </c>
      <c r="E33" s="25" t="s">
        <v>100</v>
      </c>
      <c r="H33" s="25">
        <v>1.89515133766281</v>
      </c>
      <c r="I33" s="25">
        <v>2.3979417368661764</v>
      </c>
      <c r="J33" s="25">
        <v>2.802567129983724E-2</v>
      </c>
      <c r="K33" s="25">
        <v>6.2489296484809245</v>
      </c>
      <c r="L33" s="25">
        <v>0.1289534158553387</v>
      </c>
      <c r="M33" s="25">
        <v>0.18691533954792749</v>
      </c>
      <c r="N33" s="25">
        <v>2.9892928476138961E-2</v>
      </c>
      <c r="O33" s="25">
        <v>1.5796233920355798E-2</v>
      </c>
      <c r="P33" s="25">
        <v>3.6732340016016392E-2</v>
      </c>
      <c r="Q33" s="25">
        <v>14.096137785164602</v>
      </c>
      <c r="R33" s="25">
        <v>3.0200850157245185E-4</v>
      </c>
      <c r="S33" s="25">
        <v>9.7344548163578209E-2</v>
      </c>
      <c r="T33" s="25"/>
      <c r="W33" s="49"/>
    </row>
    <row r="34" spans="1:23" x14ac:dyDescent="0.3">
      <c r="A34" s="25" t="s">
        <v>4</v>
      </c>
      <c r="B34" s="25">
        <v>2</v>
      </c>
      <c r="C34" s="25" t="s">
        <v>22</v>
      </c>
      <c r="D34" s="25" t="s">
        <v>107</v>
      </c>
      <c r="E34" s="25" t="s">
        <v>100</v>
      </c>
      <c r="H34" s="25">
        <v>4.4254556419683233</v>
      </c>
      <c r="I34" s="25">
        <v>4.5291899383747589</v>
      </c>
      <c r="J34" s="25">
        <v>5.079699898962188E-2</v>
      </c>
      <c r="K34" s="25">
        <v>9.0503651352118091</v>
      </c>
      <c r="L34" s="25">
        <v>0.14914473771510284</v>
      </c>
      <c r="M34" s="25">
        <v>0.43261475164085006</v>
      </c>
      <c r="N34" s="25">
        <v>5.9622350261797741E-2</v>
      </c>
      <c r="O34" s="25">
        <v>1.398616935056474E-2</v>
      </c>
      <c r="P34" s="25">
        <v>5.1328041066564016E-2</v>
      </c>
      <c r="Q34" s="25">
        <v>10.417844308115047</v>
      </c>
      <c r="R34" s="25">
        <v>3.8542500318283486E-4</v>
      </c>
      <c r="S34" s="25">
        <v>0.15070810580789282</v>
      </c>
      <c r="T34" s="25"/>
      <c r="W34" s="25"/>
    </row>
    <row r="35" spans="1:23" x14ac:dyDescent="0.3">
      <c r="A35" s="25" t="s">
        <v>4</v>
      </c>
      <c r="B35" s="25">
        <v>2</v>
      </c>
      <c r="C35" s="25" t="s">
        <v>7</v>
      </c>
      <c r="D35" s="25" t="s">
        <v>107</v>
      </c>
      <c r="E35" s="25" t="s">
        <v>100</v>
      </c>
      <c r="H35" s="25">
        <v>4.661717411200792</v>
      </c>
      <c r="I35" s="25">
        <v>5.1230363458410162</v>
      </c>
      <c r="J35" s="25">
        <v>5.5987780920400729E-2</v>
      </c>
      <c r="K35" s="25">
        <v>10.671794783044863</v>
      </c>
      <c r="L35" s="25">
        <v>0.19726067948143292</v>
      </c>
      <c r="M35" s="25">
        <v>0.62381770049559149</v>
      </c>
      <c r="N35" s="25">
        <v>7.0616475615300461E-2</v>
      </c>
      <c r="O35" s="25">
        <v>1.6113234343915921E-2</v>
      </c>
      <c r="P35" s="25">
        <v>2.4030114923427777E-2</v>
      </c>
      <c r="Q35" s="25">
        <v>12.344661779756082</v>
      </c>
      <c r="R35" s="25">
        <v>4.3805211116681076E-4</v>
      </c>
      <c r="S35" s="25">
        <v>0.17679402166020919</v>
      </c>
      <c r="T35" s="25"/>
      <c r="W35" s="25"/>
    </row>
    <row r="36" spans="1:23" x14ac:dyDescent="0.3">
      <c r="A36" s="25" t="s">
        <v>4</v>
      </c>
      <c r="B36" s="25">
        <v>2</v>
      </c>
      <c r="C36" s="25" t="s">
        <v>17</v>
      </c>
      <c r="D36" s="25" t="s">
        <v>107</v>
      </c>
      <c r="E36" s="25" t="s">
        <v>100</v>
      </c>
      <c r="H36" s="25">
        <v>4.8129116991633607</v>
      </c>
      <c r="I36" s="25">
        <v>5.3366676462041127</v>
      </c>
      <c r="J36" s="25">
        <v>5.4745602001579019E-2</v>
      </c>
      <c r="K36" s="25">
        <v>9.0988119125965508</v>
      </c>
      <c r="L36" s="25">
        <v>0.25921519254993591</v>
      </c>
      <c r="M36" s="25">
        <v>1.0140997197599524</v>
      </c>
      <c r="N36" s="25">
        <v>7.1303163434085673E-2</v>
      </c>
      <c r="O36" s="25">
        <v>1.6472071578469985E-2</v>
      </c>
      <c r="P36" s="25">
        <v>4.6671652395711499E-2</v>
      </c>
      <c r="Q36" s="25">
        <v>11.784615566597749</v>
      </c>
      <c r="R36" s="25">
        <v>5.0118598542720719E-4</v>
      </c>
      <c r="S36" s="25">
        <v>0.18153260550273886</v>
      </c>
      <c r="T36" s="25"/>
      <c r="W36" s="25"/>
    </row>
    <row r="37" spans="1:23" x14ac:dyDescent="0.3">
      <c r="A37" s="25" t="s">
        <v>4</v>
      </c>
      <c r="B37" s="25">
        <v>2</v>
      </c>
      <c r="C37" s="25" t="s">
        <v>57</v>
      </c>
      <c r="D37" s="25" t="s">
        <v>107</v>
      </c>
      <c r="E37" s="25" t="s">
        <v>100</v>
      </c>
      <c r="H37" s="25">
        <v>1.6713600844936058</v>
      </c>
      <c r="I37" s="25">
        <v>2.9379601212159314</v>
      </c>
      <c r="J37" s="25">
        <v>3.1806077956255188E-2</v>
      </c>
      <c r="K37" s="25">
        <v>5.1883474955863509</v>
      </c>
      <c r="L37" s="25">
        <v>0.19105196925933532</v>
      </c>
      <c r="M37" s="25">
        <v>0.29938893334401318</v>
      </c>
      <c r="N37" s="25">
        <v>5.085825933523358E-2</v>
      </c>
      <c r="O37" s="25">
        <v>1.7835150881518894E-2</v>
      </c>
      <c r="P37" s="25">
        <v>5.4686576592549024E-3</v>
      </c>
      <c r="Q37" s="25">
        <v>5.8837969389599047</v>
      </c>
      <c r="R37" s="25">
        <v>2.3653751734924002E-4</v>
      </c>
      <c r="S37" s="25">
        <v>9.3267426337282272E-2</v>
      </c>
      <c r="T37" s="25"/>
      <c r="W37" s="25"/>
    </row>
    <row r="38" spans="1:23" x14ac:dyDescent="0.3">
      <c r="A38" s="25" t="s">
        <v>4</v>
      </c>
      <c r="B38" s="25">
        <v>3</v>
      </c>
      <c r="C38" s="25" t="s">
        <v>9</v>
      </c>
      <c r="D38" s="25" t="s">
        <v>106</v>
      </c>
      <c r="E38" s="25" t="s">
        <v>106</v>
      </c>
      <c r="H38" s="25">
        <v>9.69992750464998E-2</v>
      </c>
      <c r="I38" s="25">
        <v>5.5093167098288092</v>
      </c>
      <c r="J38" s="25">
        <v>0.279893873631061</v>
      </c>
      <c r="K38" s="25">
        <v>1.7995249822567172E-2</v>
      </c>
      <c r="L38" s="25">
        <v>7.8540893019553429E-2</v>
      </c>
      <c r="M38" s="25">
        <v>4.4676610786624833E-2</v>
      </c>
      <c r="N38" s="25">
        <v>6.360763576984195E-2</v>
      </c>
      <c r="O38" s="25">
        <v>4.4460415417323729E-3</v>
      </c>
      <c r="P38" s="25">
        <v>3.1684454499999998E-4</v>
      </c>
      <c r="Q38" s="25"/>
      <c r="R38" s="25">
        <v>0.97118455098086542</v>
      </c>
      <c r="S38" s="25">
        <v>8.4452305282701757E-5</v>
      </c>
      <c r="T38" s="25"/>
      <c r="W38" s="25"/>
    </row>
    <row r="39" spans="1:23" x14ac:dyDescent="0.3">
      <c r="A39" s="25" t="s">
        <v>4</v>
      </c>
      <c r="B39" s="25">
        <v>3</v>
      </c>
      <c r="C39" s="25" t="s">
        <v>5</v>
      </c>
      <c r="D39" s="25" t="s">
        <v>106</v>
      </c>
      <c r="E39" s="25" t="s">
        <v>106</v>
      </c>
      <c r="H39" s="25">
        <v>0.10153126922137413</v>
      </c>
      <c r="I39" s="25">
        <v>3.9474827374790045</v>
      </c>
      <c r="J39" s="25">
        <v>4.3917846578432972E-2</v>
      </c>
      <c r="K39" s="25">
        <v>9.7336504373041997E-3</v>
      </c>
      <c r="L39" s="25">
        <v>4.3910148088034194E-2</v>
      </c>
      <c r="M39" s="25">
        <v>9.473964440752148E-3</v>
      </c>
      <c r="N39" s="25">
        <v>1.4984174962424386E-2</v>
      </c>
      <c r="O39" s="25">
        <v>9.1969292332160762E-3</v>
      </c>
      <c r="P39" s="25">
        <v>3.1684454499999998E-4</v>
      </c>
      <c r="Q39" s="25"/>
      <c r="R39" s="25">
        <v>0.21653607304147321</v>
      </c>
      <c r="S39" s="25">
        <v>1.0618001058515758E-4</v>
      </c>
      <c r="T39" s="25"/>
      <c r="W39" s="25"/>
    </row>
    <row r="40" spans="1:23" x14ac:dyDescent="0.3">
      <c r="A40" s="25" t="s">
        <v>4</v>
      </c>
      <c r="B40" s="25">
        <v>3</v>
      </c>
      <c r="C40" s="25" t="s">
        <v>22</v>
      </c>
      <c r="D40" s="25" t="s">
        <v>106</v>
      </c>
      <c r="E40" s="25" t="s">
        <v>106</v>
      </c>
      <c r="H40" s="25">
        <v>2.5118987675522515E-2</v>
      </c>
      <c r="I40" s="25">
        <v>4.7290131408137057</v>
      </c>
      <c r="J40" s="25">
        <v>1.8626672029913915E-2</v>
      </c>
      <c r="K40" s="25">
        <v>3.3918877656921005E-3</v>
      </c>
      <c r="L40" s="25">
        <v>2.4450412433969202E-2</v>
      </c>
      <c r="M40" s="25">
        <v>2.7212859520042965E-3</v>
      </c>
      <c r="N40" s="25">
        <v>7.3859208457616949E-3</v>
      </c>
      <c r="O40" s="25">
        <v>1.02699497754795E-2</v>
      </c>
      <c r="P40" s="25">
        <v>3.1684454499999998E-4</v>
      </c>
      <c r="Q40" s="25"/>
      <c r="R40" s="25">
        <v>9.6265317680597512E-2</v>
      </c>
      <c r="S40" s="25">
        <v>4.7164431359720863E-5</v>
      </c>
      <c r="T40" s="25"/>
      <c r="W40" s="25"/>
    </row>
    <row r="41" spans="1:23" x14ac:dyDescent="0.3">
      <c r="A41" s="25" t="s">
        <v>4</v>
      </c>
      <c r="B41" s="25">
        <v>3</v>
      </c>
      <c r="C41" s="25" t="s">
        <v>7</v>
      </c>
      <c r="D41" s="25" t="s">
        <v>106</v>
      </c>
      <c r="E41" s="25" t="s">
        <v>106</v>
      </c>
      <c r="H41" s="25">
        <v>9.6190302230948783E-3</v>
      </c>
      <c r="I41" s="25">
        <v>3.9402017908794731</v>
      </c>
      <c r="J41" s="25">
        <v>2.2289056079296567E-2</v>
      </c>
      <c r="K41" s="25">
        <v>2.568700816617748E-3</v>
      </c>
      <c r="L41" s="25">
        <v>3.6374845265093776E-2</v>
      </c>
      <c r="M41" s="25">
        <v>1.9913630432573828E-3</v>
      </c>
      <c r="N41" s="25">
        <v>4.9899911399289626E-3</v>
      </c>
      <c r="O41" s="25">
        <v>4.0338839116202977E-3</v>
      </c>
      <c r="P41" s="25">
        <v>3.1684454499999998E-4</v>
      </c>
      <c r="Q41" s="25"/>
      <c r="R41" s="25">
        <v>0.18168152983488542</v>
      </c>
      <c r="S41" s="25">
        <v>4.5351363103565627E-5</v>
      </c>
      <c r="T41" s="25"/>
      <c r="W41" s="25"/>
    </row>
    <row r="42" spans="1:23" x14ac:dyDescent="0.3">
      <c r="A42" s="25" t="s">
        <v>4</v>
      </c>
      <c r="B42" s="25">
        <v>3</v>
      </c>
      <c r="C42" s="25" t="s">
        <v>17</v>
      </c>
      <c r="D42" s="25" t="s">
        <v>106</v>
      </c>
      <c r="E42" s="25" t="s">
        <v>106</v>
      </c>
      <c r="H42" s="25">
        <v>4.7246751662350745E-3</v>
      </c>
      <c r="I42" s="25">
        <v>5.0942114114165218</v>
      </c>
      <c r="J42" s="25">
        <v>2.5899806705944363E-2</v>
      </c>
      <c r="K42" s="25">
        <v>2.1560435792534471E-3</v>
      </c>
      <c r="L42" s="25">
        <v>6.5055158315771869E-2</v>
      </c>
      <c r="M42" s="25">
        <v>2.2941091965723312E-3</v>
      </c>
      <c r="N42" s="25">
        <v>6.5399433697742307E-3</v>
      </c>
      <c r="O42" s="25">
        <v>1.0562682381242543E-2</v>
      </c>
      <c r="P42" s="25">
        <v>3.1684454499999998E-4</v>
      </c>
      <c r="Q42" s="25"/>
      <c r="R42" s="25">
        <v>0.21326399832366139</v>
      </c>
      <c r="S42" s="25">
        <v>5.0112857621191271E-5</v>
      </c>
      <c r="T42" s="25"/>
      <c r="W42" s="25"/>
    </row>
    <row r="43" spans="1:23" x14ac:dyDescent="0.3">
      <c r="A43" s="25" t="s">
        <v>4</v>
      </c>
      <c r="B43" s="25">
        <v>3</v>
      </c>
      <c r="C43" s="25" t="s">
        <v>57</v>
      </c>
      <c r="D43" s="25" t="s">
        <v>106</v>
      </c>
      <c r="E43" s="25" t="s">
        <v>106</v>
      </c>
      <c r="H43" s="25">
        <v>1.9258534905202311E-3</v>
      </c>
      <c r="I43" s="25">
        <v>5.3323829595152583</v>
      </c>
      <c r="J43" s="25">
        <v>1.2414025398703519E-2</v>
      </c>
      <c r="K43" s="25">
        <v>2.0116677483618508E-3</v>
      </c>
      <c r="L43" s="25">
        <v>4.7259169451920859E-2</v>
      </c>
      <c r="M43" s="25">
        <v>1.235598595903507E-3</v>
      </c>
      <c r="N43" s="25">
        <v>3.443054505752849E-3</v>
      </c>
      <c r="O43" s="25">
        <v>6.717198183897489E-3</v>
      </c>
      <c r="P43" s="25">
        <v>3.1684454499999998E-4</v>
      </c>
      <c r="Q43" s="25"/>
      <c r="R43" s="25">
        <v>0.10474664370589278</v>
      </c>
      <c r="S43" s="25">
        <v>4.3659496060239255E-5</v>
      </c>
      <c r="T43" s="25"/>
      <c r="W43" s="25"/>
    </row>
    <row r="44" spans="1:23" x14ac:dyDescent="0.3">
      <c r="A44" s="25" t="s">
        <v>4</v>
      </c>
      <c r="B44" s="25">
        <v>3</v>
      </c>
      <c r="C44" s="25" t="s">
        <v>9</v>
      </c>
      <c r="D44" s="25" t="s">
        <v>99</v>
      </c>
      <c r="E44" s="25" t="s">
        <v>99</v>
      </c>
      <c r="H44" s="26">
        <v>2.3067267776262863</v>
      </c>
      <c r="I44" s="49">
        <v>2.7563703703828661</v>
      </c>
      <c r="J44" s="26">
        <v>6.3205569050038379E-2</v>
      </c>
      <c r="K44" s="26">
        <v>3.2746295662444007</v>
      </c>
      <c r="L44" s="26">
        <v>3.021614078110367E-2</v>
      </c>
      <c r="M44" s="26">
        <v>3.279485684691618E-2</v>
      </c>
      <c r="N44" s="26">
        <v>4.4059107953237378E-2</v>
      </c>
      <c r="O44" s="26">
        <v>1.0331429760940761E-2</v>
      </c>
      <c r="P44" s="26">
        <v>9.1953115845729461E-2</v>
      </c>
      <c r="R44" s="49">
        <v>1.813031663790603</v>
      </c>
      <c r="S44" s="49">
        <v>0.13991352691187167</v>
      </c>
      <c r="T44" s="49"/>
      <c r="W44" s="25"/>
    </row>
    <row r="45" spans="1:23" x14ac:dyDescent="0.3">
      <c r="A45" s="25" t="s">
        <v>4</v>
      </c>
      <c r="B45" s="25">
        <v>3</v>
      </c>
      <c r="C45" s="25" t="s">
        <v>5</v>
      </c>
      <c r="D45" s="25" t="s">
        <v>99</v>
      </c>
      <c r="E45" s="25" t="s">
        <v>99</v>
      </c>
      <c r="H45" s="26">
        <v>6.6552644397133349</v>
      </c>
      <c r="I45" s="49">
        <v>2.3577429504128435</v>
      </c>
      <c r="J45" s="26">
        <v>2.6962439553367933E-2</v>
      </c>
      <c r="K45" s="26">
        <v>5.3463821658840267</v>
      </c>
      <c r="L45" s="26">
        <v>2.3054201196533834E-2</v>
      </c>
      <c r="M45" s="26">
        <v>3.530461161336617E-2</v>
      </c>
      <c r="N45" s="26">
        <v>6.2079451063247464E-2</v>
      </c>
      <c r="O45" s="26">
        <v>8.9269186809559278E-3</v>
      </c>
      <c r="P45" s="26">
        <v>5.5877935097021138E-2</v>
      </c>
      <c r="R45" s="49">
        <v>4.7424106728129467E-2</v>
      </c>
      <c r="S45" s="49">
        <v>0.12361757617078194</v>
      </c>
      <c r="T45" s="49"/>
      <c r="W45" s="25"/>
    </row>
    <row r="46" spans="1:23" x14ac:dyDescent="0.3">
      <c r="A46" s="25" t="s">
        <v>4</v>
      </c>
      <c r="B46" s="25">
        <v>3</v>
      </c>
      <c r="C46" s="25" t="s">
        <v>22</v>
      </c>
      <c r="D46" s="25" t="s">
        <v>99</v>
      </c>
      <c r="E46" s="25" t="s">
        <v>99</v>
      </c>
      <c r="H46" s="26">
        <v>7.0882970992483889</v>
      </c>
      <c r="I46" s="49">
        <v>5.0416731938592179</v>
      </c>
      <c r="J46" s="26">
        <v>8.7041052254122842E-2</v>
      </c>
      <c r="K46" s="26">
        <v>2.7287308065015927</v>
      </c>
      <c r="L46" s="26">
        <v>4.4207835675854956E-2</v>
      </c>
      <c r="M46" s="26">
        <v>3.7656412606024002E-2</v>
      </c>
      <c r="N46" s="26">
        <v>6.5840295781770752E-2</v>
      </c>
      <c r="O46" s="26">
        <v>8.9133244356813766E-3</v>
      </c>
      <c r="P46" s="26">
        <v>8.5734518693368292E-3</v>
      </c>
      <c r="R46" s="49">
        <v>4.0004347466817476E-2</v>
      </c>
      <c r="S46" s="49">
        <v>0.13471018303402427</v>
      </c>
      <c r="T46" s="49"/>
      <c r="W46" s="25"/>
    </row>
    <row r="47" spans="1:23" x14ac:dyDescent="0.3">
      <c r="A47" s="25" t="s">
        <v>4</v>
      </c>
      <c r="B47" s="25">
        <v>3</v>
      </c>
      <c r="C47" s="25" t="s">
        <v>7</v>
      </c>
      <c r="D47" s="25" t="s">
        <v>99</v>
      </c>
      <c r="E47" s="25" t="s">
        <v>99</v>
      </c>
      <c r="H47" s="26">
        <v>7.5600290880795491</v>
      </c>
      <c r="I47" s="49">
        <v>14.315518992212999</v>
      </c>
      <c r="J47" s="26">
        <v>0.28828909397599639</v>
      </c>
      <c r="K47" s="26">
        <v>4.5030530866709144</v>
      </c>
      <c r="L47" s="26">
        <v>0.15362693563337354</v>
      </c>
      <c r="M47" s="26">
        <v>7.118774815015283E-2</v>
      </c>
      <c r="N47" s="26">
        <v>8.1300507542135941E-2</v>
      </c>
      <c r="O47" s="26">
        <v>7.8987264794107559E-3</v>
      </c>
      <c r="P47" s="26">
        <v>8.4321699880672285E-2</v>
      </c>
      <c r="R47" s="49">
        <v>3.7203348506418363E-2</v>
      </c>
      <c r="S47" s="49">
        <v>0.24973821396579152</v>
      </c>
      <c r="T47" s="49"/>
      <c r="W47" s="49"/>
    </row>
    <row r="48" spans="1:23" x14ac:dyDescent="0.3">
      <c r="A48" s="25" t="s">
        <v>4</v>
      </c>
      <c r="B48" s="25">
        <v>3</v>
      </c>
      <c r="C48" s="25" t="s">
        <v>17</v>
      </c>
      <c r="D48" s="25" t="s">
        <v>99</v>
      </c>
      <c r="E48" s="25" t="s">
        <v>99</v>
      </c>
      <c r="H48" s="26">
        <v>6.0144089899876967</v>
      </c>
      <c r="I48" s="49">
        <v>18.755007717031216</v>
      </c>
      <c r="J48" s="26">
        <v>0.35697034637666425</v>
      </c>
      <c r="K48" s="26">
        <v>4.9751259657356668</v>
      </c>
      <c r="L48" s="26">
        <v>0.17163126000734563</v>
      </c>
      <c r="M48" s="26">
        <v>9.7938695741720774E-2</v>
      </c>
      <c r="N48" s="26">
        <v>0.10922226255692967</v>
      </c>
      <c r="O48" s="26">
        <v>9.1398975852565855E-3</v>
      </c>
      <c r="P48" s="26">
        <v>0.11151937471822265</v>
      </c>
      <c r="R48" s="49">
        <v>0</v>
      </c>
      <c r="S48" s="49">
        <v>0.31404743668102891</v>
      </c>
      <c r="T48" s="49"/>
      <c r="W48" s="49"/>
    </row>
    <row r="49" spans="1:23" x14ac:dyDescent="0.3">
      <c r="A49" s="25" t="s">
        <v>4</v>
      </c>
      <c r="B49" s="25">
        <v>3</v>
      </c>
      <c r="C49" s="25" t="s">
        <v>57</v>
      </c>
      <c r="D49" s="25" t="s">
        <v>99</v>
      </c>
      <c r="E49" s="25" t="s">
        <v>99</v>
      </c>
      <c r="H49" s="26">
        <v>3.5765838610178693</v>
      </c>
      <c r="I49" s="49">
        <v>17.231255537995256</v>
      </c>
      <c r="J49" s="26">
        <v>0.26016102576758265</v>
      </c>
      <c r="K49" s="26">
        <v>3.9448223715543489</v>
      </c>
      <c r="L49" s="26">
        <v>0.13110987070989705</v>
      </c>
      <c r="M49" s="26">
        <v>9.819566767327044E-2</v>
      </c>
      <c r="N49" s="26">
        <v>9.0370650961093354E-2</v>
      </c>
      <c r="O49" s="26">
        <v>9.0802280048680566E-3</v>
      </c>
      <c r="P49" s="26">
        <v>7.5253435206958888E-2</v>
      </c>
      <c r="R49" s="49">
        <v>3.4377105922011215E-2</v>
      </c>
      <c r="S49" s="49">
        <v>0.28163646727453273</v>
      </c>
      <c r="T49" s="49"/>
      <c r="W49" s="49"/>
    </row>
    <row r="50" spans="1:23" x14ac:dyDescent="0.3">
      <c r="A50" s="25" t="s">
        <v>4</v>
      </c>
      <c r="B50" s="25">
        <v>3</v>
      </c>
      <c r="C50" s="25" t="s">
        <v>9</v>
      </c>
      <c r="D50" s="25" t="s">
        <v>107</v>
      </c>
      <c r="E50" s="25" t="s">
        <v>100</v>
      </c>
      <c r="H50" s="25">
        <v>1.5713521064325731</v>
      </c>
      <c r="I50" s="25">
        <v>2.0762965952429919</v>
      </c>
      <c r="J50" s="25">
        <v>2.5685636629665498E-2</v>
      </c>
      <c r="K50" s="25">
        <v>4.4732184132425985</v>
      </c>
      <c r="L50" s="25">
        <v>0.11261570119882797</v>
      </c>
      <c r="M50" s="25">
        <v>0.14270383318596022</v>
      </c>
      <c r="N50" s="25">
        <v>2.80712539592749E-2</v>
      </c>
      <c r="O50" s="25">
        <v>1.3989106648564443E-2</v>
      </c>
      <c r="P50" s="25">
        <v>4.0008484065549799E-2</v>
      </c>
      <c r="Q50" s="25">
        <v>10.160435221256908</v>
      </c>
      <c r="R50" s="25">
        <v>2.399144463372054E-4</v>
      </c>
      <c r="S50" s="25">
        <v>5.1513549787935653E-2</v>
      </c>
      <c r="T50" s="25"/>
      <c r="W50" s="49"/>
    </row>
    <row r="51" spans="1:23" x14ac:dyDescent="0.3">
      <c r="A51" s="25" t="s">
        <v>4</v>
      </c>
      <c r="B51" s="25">
        <v>3</v>
      </c>
      <c r="C51" s="25" t="s">
        <v>5</v>
      </c>
      <c r="D51" s="25" t="s">
        <v>107</v>
      </c>
      <c r="E51" s="25" t="s">
        <v>100</v>
      </c>
      <c r="H51" s="25">
        <v>2.6542420383370571</v>
      </c>
      <c r="I51" s="25">
        <v>3.0926060067834111</v>
      </c>
      <c r="J51" s="25">
        <v>2.9791248631337544E-2</v>
      </c>
      <c r="K51" s="25">
        <v>7.1702687352557204</v>
      </c>
      <c r="L51" s="25">
        <v>0.1238543679665242</v>
      </c>
      <c r="M51" s="25">
        <v>0.21847790423655428</v>
      </c>
      <c r="N51" s="25">
        <v>4.4162957757239579E-2</v>
      </c>
      <c r="O51" s="25">
        <v>1.8413489096426868E-2</v>
      </c>
      <c r="P51" s="25">
        <v>4.7739183519160837E-2</v>
      </c>
      <c r="Q51" s="25">
        <v>9.0095087253385042</v>
      </c>
      <c r="R51" s="25">
        <v>2.7552872285151707E-4</v>
      </c>
      <c r="S51" s="25">
        <v>7.1517688327198722E-2</v>
      </c>
      <c r="T51" s="25"/>
      <c r="W51" s="49"/>
    </row>
    <row r="52" spans="1:23" x14ac:dyDescent="0.3">
      <c r="A52" s="25" t="s">
        <v>4</v>
      </c>
      <c r="B52" s="25">
        <v>3</v>
      </c>
      <c r="C52" s="25" t="s">
        <v>22</v>
      </c>
      <c r="D52" s="25" t="s">
        <v>107</v>
      </c>
      <c r="E52" s="25" t="s">
        <v>100</v>
      </c>
      <c r="H52" s="25">
        <v>4.4442671444835868</v>
      </c>
      <c r="I52" s="25">
        <v>7.2572264218953624</v>
      </c>
      <c r="J52" s="25">
        <v>0.32051673393826796</v>
      </c>
      <c r="K52" s="25">
        <v>11.261857127166827</v>
      </c>
      <c r="L52" s="25">
        <v>0.30789421833416342</v>
      </c>
      <c r="M52" s="25">
        <v>0.4485585384664082</v>
      </c>
      <c r="N52" s="25">
        <v>9.1450114219342488E-2</v>
      </c>
      <c r="O52" s="25">
        <v>1.6909581747408486E-2</v>
      </c>
      <c r="P52" s="25">
        <v>3.4517241858863588E-2</v>
      </c>
      <c r="Q52" s="25">
        <v>14.142574259547841</v>
      </c>
      <c r="R52" s="25">
        <v>8.4577599957566237E-4</v>
      </c>
      <c r="S52" s="25">
        <v>0.28646739771824337</v>
      </c>
      <c r="T52" s="25"/>
      <c r="W52" s="49"/>
    </row>
    <row r="53" spans="1:23" x14ac:dyDescent="0.3">
      <c r="A53" s="25" t="s">
        <v>4</v>
      </c>
      <c r="B53" s="25">
        <v>3</v>
      </c>
      <c r="C53" s="25" t="s">
        <v>7</v>
      </c>
      <c r="D53" s="25" t="s">
        <v>107</v>
      </c>
      <c r="E53" s="25" t="s">
        <v>100</v>
      </c>
      <c r="H53" s="25">
        <v>4.7116804862400512</v>
      </c>
      <c r="I53" s="25">
        <v>14.552120661355781</v>
      </c>
      <c r="J53" s="25">
        <v>0.14327421283563496</v>
      </c>
      <c r="K53" s="25">
        <v>14.70594184188651</v>
      </c>
      <c r="L53" s="25">
        <v>0.79739246172777545</v>
      </c>
      <c r="M53" s="25">
        <v>0.33319524634870973</v>
      </c>
      <c r="N53" s="25">
        <v>0.14712934703454081</v>
      </c>
      <c r="O53" s="25">
        <v>1.9796825633460368E-2</v>
      </c>
      <c r="P53" s="25">
        <v>1.1747895835968442E-2</v>
      </c>
      <c r="Q53" s="25">
        <v>28.899899928507587</v>
      </c>
      <c r="R53" s="25">
        <v>5.2230578363548271E-4</v>
      </c>
      <c r="S53" s="25">
        <v>0.61743434400432085</v>
      </c>
      <c r="T53" s="25"/>
      <c r="W53" s="25"/>
    </row>
    <row r="54" spans="1:23" x14ac:dyDescent="0.3">
      <c r="A54" s="25" t="s">
        <v>4</v>
      </c>
      <c r="B54" s="25">
        <v>3</v>
      </c>
      <c r="C54" s="25" t="s">
        <v>17</v>
      </c>
      <c r="D54" s="25" t="s">
        <v>107</v>
      </c>
      <c r="E54" s="25" t="s">
        <v>100</v>
      </c>
      <c r="H54" s="25">
        <v>5.5430525712376451</v>
      </c>
      <c r="I54" s="25">
        <v>17.69657578227287</v>
      </c>
      <c r="J54" s="25">
        <v>0.14670469356554405</v>
      </c>
      <c r="K54" s="25">
        <v>16.65991732575937</v>
      </c>
      <c r="L54" s="25">
        <v>0.96390091078333473</v>
      </c>
      <c r="M54" s="25">
        <v>0.49297543608830496</v>
      </c>
      <c r="N54" s="25">
        <v>0.17503572681282825</v>
      </c>
      <c r="O54" s="25">
        <v>2.3680144399655198E-2</v>
      </c>
      <c r="P54" s="25">
        <v>1.3204050675174842E-2</v>
      </c>
      <c r="Q54" s="25">
        <v>36.685681603696956</v>
      </c>
      <c r="R54" s="25">
        <v>5.7489088064233975E-4</v>
      </c>
      <c r="S54" s="25">
        <v>0.67839268491341043</v>
      </c>
      <c r="T54" s="25"/>
      <c r="W54" s="25"/>
    </row>
    <row r="55" spans="1:23" x14ac:dyDescent="0.3">
      <c r="A55" s="25" t="s">
        <v>4</v>
      </c>
      <c r="B55" s="25">
        <v>3</v>
      </c>
      <c r="C55" s="25" t="s">
        <v>57</v>
      </c>
      <c r="D55" s="25" t="s">
        <v>107</v>
      </c>
      <c r="E55" s="25" t="s">
        <v>100</v>
      </c>
      <c r="H55" s="25">
        <v>4.7560448258359918</v>
      </c>
      <c r="I55" s="25">
        <v>13.246969654674242</v>
      </c>
      <c r="J55" s="25">
        <v>0.13402011113447515</v>
      </c>
      <c r="K55" s="25">
        <v>13.924557072340932</v>
      </c>
      <c r="L55" s="25">
        <v>0.82626928681711731</v>
      </c>
      <c r="M55" s="25">
        <v>0.50380699386963312</v>
      </c>
      <c r="N55" s="25">
        <v>0.14777193407496875</v>
      </c>
      <c r="O55" s="25">
        <v>2.8634966577607664E-2</v>
      </c>
      <c r="P55" s="25">
        <v>0</v>
      </c>
      <c r="Q55" s="25">
        <v>32.394993401150387</v>
      </c>
      <c r="R55" s="25">
        <v>5.4940797676991671E-4</v>
      </c>
      <c r="S55" s="25">
        <v>0.52781487186010667</v>
      </c>
      <c r="T55" s="25"/>
      <c r="W55" s="25"/>
    </row>
    <row r="56" spans="1:23" x14ac:dyDescent="0.3">
      <c r="A56" s="25" t="s">
        <v>4</v>
      </c>
      <c r="B56" s="25">
        <v>4</v>
      </c>
      <c r="C56" s="25" t="s">
        <v>108</v>
      </c>
      <c r="D56" s="25" t="s">
        <v>106</v>
      </c>
      <c r="E56" s="25" t="s">
        <v>106</v>
      </c>
      <c r="H56" s="25">
        <v>2.128971282051282E-2</v>
      </c>
      <c r="I56" s="25">
        <v>21.072265719921102</v>
      </c>
      <c r="J56" s="25">
        <v>6.1841126528599606</v>
      </c>
      <c r="K56" s="25">
        <v>8.8396195108481259E-3</v>
      </c>
      <c r="L56" s="25">
        <v>1.0997270345167653</v>
      </c>
      <c r="M56" s="25">
        <v>0.94521324339250501</v>
      </c>
      <c r="N56" s="25">
        <v>1.4120304214990138</v>
      </c>
      <c r="O56" s="25">
        <v>3.5902716114398422E-2</v>
      </c>
      <c r="P56" s="25">
        <v>0.47329354891518738</v>
      </c>
      <c r="Q56" s="25">
        <v>10.200435230769232</v>
      </c>
      <c r="R56" s="25">
        <v>13.439485000000001</v>
      </c>
      <c r="S56" s="25">
        <v>0.18494811599605521</v>
      </c>
      <c r="T56" s="25">
        <v>3.0076919704142009E-2</v>
      </c>
      <c r="W56" s="25"/>
    </row>
    <row r="57" spans="1:23" x14ac:dyDescent="0.3">
      <c r="A57" s="25" t="s">
        <v>4</v>
      </c>
      <c r="B57" s="25">
        <v>4</v>
      </c>
      <c r="C57" s="25" t="s">
        <v>5</v>
      </c>
      <c r="D57" s="25" t="s">
        <v>106</v>
      </c>
      <c r="E57" s="25" t="s">
        <v>106</v>
      </c>
      <c r="H57" s="25">
        <v>5.2412776759999998E-3</v>
      </c>
      <c r="I57" s="25">
        <v>1.9296753363999999</v>
      </c>
      <c r="J57" s="25">
        <v>0.11155257433999999</v>
      </c>
      <c r="K57" s="25">
        <v>2.9080288819999999E-3</v>
      </c>
      <c r="L57" s="25">
        <v>3.8593095140000006E-2</v>
      </c>
      <c r="M57" s="25">
        <v>1.2134639178000001E-2</v>
      </c>
      <c r="N57" s="25">
        <v>7.2502612999999997E-3</v>
      </c>
      <c r="O57" s="25">
        <v>0</v>
      </c>
      <c r="P57" s="25">
        <v>0</v>
      </c>
      <c r="Q57" s="25"/>
      <c r="R57" s="25">
        <v>0.51858818500000003</v>
      </c>
      <c r="S57" s="25"/>
      <c r="T57" s="25"/>
      <c r="W57" s="25"/>
    </row>
    <row r="58" spans="1:23" x14ac:dyDescent="0.3">
      <c r="A58" s="25" t="s">
        <v>4</v>
      </c>
      <c r="B58" s="25">
        <v>4</v>
      </c>
      <c r="C58" s="25" t="s">
        <v>22</v>
      </c>
      <c r="D58" s="25" t="s">
        <v>106</v>
      </c>
      <c r="E58" s="25" t="s">
        <v>106</v>
      </c>
      <c r="H58" s="25">
        <v>5.5910823400000002E-3</v>
      </c>
      <c r="I58" s="25">
        <v>2.7141009040000004</v>
      </c>
      <c r="J58" s="25">
        <v>2.1375841320000002E-2</v>
      </c>
      <c r="K58" s="25">
        <v>1.4133760926E-3</v>
      </c>
      <c r="L58" s="25">
        <v>2.5865781339999998E-2</v>
      </c>
      <c r="M58" s="25">
        <v>0</v>
      </c>
      <c r="N58" s="25">
        <v>0</v>
      </c>
      <c r="O58" s="25">
        <v>0</v>
      </c>
      <c r="P58" s="25">
        <v>0</v>
      </c>
      <c r="Q58" s="25"/>
      <c r="R58" s="25">
        <v>0.150536062</v>
      </c>
      <c r="S58" s="25"/>
      <c r="T58" s="25"/>
      <c r="W58" s="25"/>
    </row>
    <row r="59" spans="1:23" x14ac:dyDescent="0.3">
      <c r="A59" s="25" t="s">
        <v>4</v>
      </c>
      <c r="B59" s="25">
        <v>4</v>
      </c>
      <c r="C59" s="25" t="s">
        <v>7</v>
      </c>
      <c r="D59" s="25" t="s">
        <v>106</v>
      </c>
      <c r="E59" s="25" t="s">
        <v>106</v>
      </c>
      <c r="H59" s="25">
        <v>3.1894139880000003E-3</v>
      </c>
      <c r="I59" s="25">
        <v>6.288542412</v>
      </c>
      <c r="J59" s="25">
        <v>1.4491887247999999E-2</v>
      </c>
      <c r="K59" s="25">
        <v>7.4580348620000003E-4</v>
      </c>
      <c r="L59" s="25">
        <v>1.5241617720000001E-2</v>
      </c>
      <c r="M59" s="25">
        <v>0</v>
      </c>
      <c r="N59" s="25">
        <v>0</v>
      </c>
      <c r="O59" s="25">
        <v>0</v>
      </c>
      <c r="P59" s="25">
        <v>0</v>
      </c>
      <c r="Q59" s="25"/>
      <c r="R59" s="25">
        <v>0.11231572587999999</v>
      </c>
      <c r="S59" s="25"/>
      <c r="T59" s="25"/>
      <c r="W59" s="25"/>
    </row>
    <row r="60" spans="1:23" x14ac:dyDescent="0.3">
      <c r="A60" s="25" t="s">
        <v>4</v>
      </c>
      <c r="B60" s="25">
        <v>4</v>
      </c>
      <c r="C60" s="25" t="s">
        <v>17</v>
      </c>
      <c r="D60" s="25" t="s">
        <v>106</v>
      </c>
      <c r="E60" s="25" t="s">
        <v>106</v>
      </c>
      <c r="H60" s="25">
        <v>2.3996782979999998E-3</v>
      </c>
      <c r="I60" s="25">
        <v>11.768219226000001</v>
      </c>
      <c r="J60" s="25">
        <v>9.6958126640000006E-3</v>
      </c>
      <c r="K60" s="25">
        <v>8.0236560080000012E-4</v>
      </c>
      <c r="L60" s="25">
        <v>2.3771247120000002E-2</v>
      </c>
      <c r="M60" s="25">
        <v>0</v>
      </c>
      <c r="N60" s="25">
        <v>0</v>
      </c>
      <c r="O60" s="25">
        <v>0</v>
      </c>
      <c r="P60" s="25">
        <v>0</v>
      </c>
      <c r="Q60" s="25"/>
      <c r="R60" s="25">
        <v>7.8180630680000002E-2</v>
      </c>
      <c r="S60" s="25"/>
      <c r="T60" s="25"/>
      <c r="W60" s="25"/>
    </row>
    <row r="61" spans="1:23" x14ac:dyDescent="0.3">
      <c r="A61" s="25" t="s">
        <v>4</v>
      </c>
      <c r="B61" s="25">
        <v>4</v>
      </c>
      <c r="C61" s="25" t="s">
        <v>9</v>
      </c>
      <c r="D61" s="25" t="s">
        <v>106</v>
      </c>
      <c r="E61" s="25" t="s">
        <v>106</v>
      </c>
      <c r="H61" s="25">
        <v>2.7847052280000001E-3</v>
      </c>
      <c r="I61" s="25">
        <v>9.4321898480000002</v>
      </c>
      <c r="J61" s="25">
        <v>1.4072465811999999</v>
      </c>
      <c r="K61" s="25">
        <v>2.034562308E-2</v>
      </c>
      <c r="L61" s="25">
        <v>0.38139129259999999</v>
      </c>
      <c r="M61" s="25">
        <v>0.18271294283999998</v>
      </c>
      <c r="N61" s="25">
        <v>0.29281840060000003</v>
      </c>
      <c r="O61" s="25">
        <v>1.0876412569999999E-2</v>
      </c>
      <c r="P61" s="25">
        <v>0.14889633986</v>
      </c>
      <c r="Q61" s="25"/>
      <c r="R61" s="25">
        <v>4.4839283820000002</v>
      </c>
      <c r="S61" s="25"/>
      <c r="T61" s="25"/>
      <c r="W61" s="25"/>
    </row>
    <row r="62" spans="1:23" x14ac:dyDescent="0.3">
      <c r="A62" s="25" t="s">
        <v>4</v>
      </c>
      <c r="B62" s="25">
        <v>4</v>
      </c>
      <c r="C62" s="25" t="s">
        <v>5</v>
      </c>
      <c r="D62" s="25" t="s">
        <v>99</v>
      </c>
      <c r="E62" s="25" t="s">
        <v>99</v>
      </c>
      <c r="H62" s="26">
        <v>2.759345272</v>
      </c>
      <c r="I62" s="26">
        <v>1.7118626997999999</v>
      </c>
      <c r="J62" s="26">
        <v>3.9377973400000002E-2</v>
      </c>
      <c r="K62" s="26">
        <v>2.8946668020000001</v>
      </c>
      <c r="L62" s="26">
        <v>8.5559855620000007E-3</v>
      </c>
      <c r="M62" s="26">
        <v>7.1582756800000003E-3</v>
      </c>
      <c r="N62" s="26">
        <v>9.8068971940000003E-3</v>
      </c>
      <c r="O62" s="26">
        <v>8.2791832620000005E-3</v>
      </c>
      <c r="P62" s="26">
        <v>2.9090801759999996E-2</v>
      </c>
      <c r="R62" s="26">
        <v>0.2068062782</v>
      </c>
      <c r="S62" s="26">
        <v>28.871633000000003</v>
      </c>
      <c r="W62" s="25"/>
    </row>
    <row r="63" spans="1:23" x14ac:dyDescent="0.3">
      <c r="A63" s="25" t="s">
        <v>4</v>
      </c>
      <c r="B63" s="25">
        <v>4</v>
      </c>
      <c r="C63" s="25" t="s">
        <v>22</v>
      </c>
      <c r="D63" s="25" t="s">
        <v>99</v>
      </c>
      <c r="E63" s="25" t="s">
        <v>99</v>
      </c>
      <c r="H63" s="26">
        <v>9.5485172239999994</v>
      </c>
      <c r="I63" s="26">
        <v>3.8875440820000002</v>
      </c>
      <c r="J63" s="26">
        <v>2.816479094E-2</v>
      </c>
      <c r="K63" s="26">
        <v>4.7432856700000006</v>
      </c>
      <c r="L63" s="26">
        <v>1.2595803569999999E-2</v>
      </c>
      <c r="M63" s="26">
        <v>3.7682192439999998E-2</v>
      </c>
      <c r="N63" s="26">
        <v>3.7554025179999999E-2</v>
      </c>
      <c r="O63" s="26">
        <v>6.1067530820000009E-3</v>
      </c>
      <c r="P63" s="26">
        <v>2.9521589019999999E-2</v>
      </c>
      <c r="R63" s="26">
        <v>0.43378810719999999</v>
      </c>
      <c r="S63" s="26">
        <v>88.787004580000001</v>
      </c>
      <c r="W63" s="25"/>
    </row>
    <row r="64" spans="1:23" x14ac:dyDescent="0.3">
      <c r="A64" s="25" t="s">
        <v>4</v>
      </c>
      <c r="B64" s="25">
        <v>4</v>
      </c>
      <c r="C64" s="25" t="s">
        <v>7</v>
      </c>
      <c r="D64" s="25" t="s">
        <v>99</v>
      </c>
      <c r="E64" s="25" t="s">
        <v>99</v>
      </c>
      <c r="H64" s="26">
        <v>8.9193596399999997</v>
      </c>
      <c r="I64" s="26">
        <v>7.0427686239999998</v>
      </c>
      <c r="J64" s="26">
        <v>1.3853322852000001E-2</v>
      </c>
      <c r="K64" s="26">
        <v>2.5519444920000001</v>
      </c>
      <c r="L64" s="26">
        <v>1.1957888472E-2</v>
      </c>
      <c r="M64" s="26">
        <v>8.5827578279999997E-2</v>
      </c>
      <c r="N64" s="26">
        <v>2.7725804780000002E-2</v>
      </c>
      <c r="O64" s="26">
        <v>7.8164036579999995E-3</v>
      </c>
      <c r="P64" s="26">
        <v>2.3082683080000003E-2</v>
      </c>
      <c r="R64" s="26">
        <v>0.15091947306</v>
      </c>
      <c r="S64" s="26">
        <v>45.750687020000001</v>
      </c>
      <c r="W64" s="25"/>
    </row>
    <row r="65" spans="1:23" x14ac:dyDescent="0.3">
      <c r="A65" s="25" t="s">
        <v>4</v>
      </c>
      <c r="B65" s="25">
        <v>4</v>
      </c>
      <c r="C65" s="25" t="s">
        <v>17</v>
      </c>
      <c r="D65" s="25" t="s">
        <v>99</v>
      </c>
      <c r="E65" s="25" t="s">
        <v>99</v>
      </c>
      <c r="H65" s="26">
        <v>7.1453829099999995</v>
      </c>
      <c r="I65" s="26">
        <v>9.4291790080000002</v>
      </c>
      <c r="J65" s="26">
        <v>1.7885105846000001E-2</v>
      </c>
      <c r="K65" s="26">
        <v>2.2134133359999999</v>
      </c>
      <c r="L65" s="26">
        <v>2.7012278300000001E-2</v>
      </c>
      <c r="M65" s="26">
        <v>8.3733155059999995E-2</v>
      </c>
      <c r="N65" s="26">
        <v>1.6525178789999997E-2</v>
      </c>
      <c r="O65" s="26">
        <v>9.2264800020000013E-3</v>
      </c>
      <c r="P65" s="26">
        <v>6.0904403320000002E-2</v>
      </c>
      <c r="R65" s="26">
        <v>0.26896598920000003</v>
      </c>
      <c r="S65" s="26">
        <v>70.650144819999994</v>
      </c>
    </row>
    <row r="66" spans="1:23" x14ac:dyDescent="0.3">
      <c r="A66" s="25" t="s">
        <v>4</v>
      </c>
      <c r="B66" s="25">
        <v>4</v>
      </c>
      <c r="C66" s="25" t="s">
        <v>9</v>
      </c>
      <c r="D66" s="25" t="s">
        <v>99</v>
      </c>
      <c r="E66" s="25" t="s">
        <v>99</v>
      </c>
      <c r="H66" s="26">
        <v>0.51094171079999995</v>
      </c>
      <c r="I66" s="26">
        <v>19.342965834000001</v>
      </c>
      <c r="J66" s="26">
        <v>1.2029571454000001</v>
      </c>
      <c r="K66" s="26">
        <v>0.84139624079999997</v>
      </c>
      <c r="L66" s="26">
        <v>0.10820668662000001</v>
      </c>
      <c r="M66" s="26">
        <v>6.5559924179999993E-2</v>
      </c>
      <c r="N66" s="26">
        <v>0.26012791860000001</v>
      </c>
      <c r="O66" s="26">
        <v>5.3619492660000002E-3</v>
      </c>
      <c r="P66" s="26">
        <v>0.14450881638000002</v>
      </c>
      <c r="R66" s="26">
        <v>3.5331454680000003</v>
      </c>
      <c r="S66" s="26">
        <v>3.1839726540000002</v>
      </c>
    </row>
    <row r="67" spans="1:23" x14ac:dyDescent="0.3">
      <c r="A67" s="25" t="s">
        <v>4</v>
      </c>
      <c r="B67" s="25">
        <v>4</v>
      </c>
      <c r="C67" s="25" t="s">
        <v>108</v>
      </c>
      <c r="D67" s="25" t="s">
        <v>99</v>
      </c>
      <c r="E67" s="25" t="s">
        <v>99</v>
      </c>
      <c r="H67" s="26">
        <v>0</v>
      </c>
      <c r="I67" s="26">
        <v>0</v>
      </c>
      <c r="J67" s="26">
        <v>0</v>
      </c>
      <c r="K67" s="26">
        <v>0</v>
      </c>
      <c r="L67" s="26">
        <v>0</v>
      </c>
      <c r="M67" s="26">
        <v>0</v>
      </c>
      <c r="N67" s="26">
        <v>0</v>
      </c>
      <c r="O67" s="26">
        <v>0</v>
      </c>
      <c r="P67" s="26">
        <v>0</v>
      </c>
      <c r="Q67" s="26">
        <v>0</v>
      </c>
      <c r="R67" s="26">
        <v>0</v>
      </c>
      <c r="S67" s="26">
        <v>0</v>
      </c>
      <c r="T67" s="26">
        <v>104.47525294589178</v>
      </c>
    </row>
    <row r="68" spans="1:23" x14ac:dyDescent="0.3">
      <c r="A68" s="25" t="s">
        <v>4</v>
      </c>
      <c r="B68" s="25">
        <v>4</v>
      </c>
      <c r="C68" s="25" t="s">
        <v>5</v>
      </c>
      <c r="D68" s="25" t="s">
        <v>100</v>
      </c>
      <c r="E68" s="25" t="s">
        <v>100</v>
      </c>
      <c r="H68" s="25">
        <v>8.024067544736706</v>
      </c>
      <c r="I68" s="25">
        <v>100.25703594950916</v>
      </c>
      <c r="J68" s="25">
        <v>1.2197430488030319</v>
      </c>
      <c r="K68" s="25">
        <v>24.218026442402284</v>
      </c>
      <c r="L68" s="25">
        <v>29.230109220000298</v>
      </c>
      <c r="M68" s="25">
        <v>0.14002847316233025</v>
      </c>
      <c r="N68" s="25">
        <v>0.64049684434013143</v>
      </c>
      <c r="O68" s="25">
        <v>28.285771363794829</v>
      </c>
      <c r="P68" s="25">
        <v>0.15618794007343709</v>
      </c>
      <c r="Q68" s="25">
        <v>0.20217935336863166</v>
      </c>
      <c r="R68" s="25">
        <v>14.116053456059879</v>
      </c>
      <c r="S68" s="25">
        <v>2.435915900815377</v>
      </c>
      <c r="T68" s="25">
        <v>185.37604297947956</v>
      </c>
    </row>
    <row r="69" spans="1:23" x14ac:dyDescent="0.3">
      <c r="A69" s="25" t="s">
        <v>4</v>
      </c>
      <c r="B69" s="25">
        <v>4</v>
      </c>
      <c r="C69" s="25" t="s">
        <v>22</v>
      </c>
      <c r="D69" s="25" t="s">
        <v>100</v>
      </c>
      <c r="E69" s="25" t="s">
        <v>100</v>
      </c>
      <c r="H69" s="25">
        <v>12.658057142485905</v>
      </c>
      <c r="I69" s="25">
        <v>108.518338932598</v>
      </c>
      <c r="J69" s="25">
        <v>1.7800834717850631</v>
      </c>
      <c r="K69" s="25">
        <v>32.844320304229313</v>
      </c>
      <c r="L69" s="25">
        <v>27.784926530348265</v>
      </c>
      <c r="M69" s="25">
        <v>0.41846675450978549</v>
      </c>
      <c r="N69" s="25">
        <v>0.74151836324415477</v>
      </c>
      <c r="O69" s="25">
        <v>27.233441623578724</v>
      </c>
      <c r="P69" s="25">
        <v>0.20075782245585641</v>
      </c>
      <c r="Q69" s="25">
        <v>0.17577287084830501</v>
      </c>
      <c r="R69" s="25">
        <v>21.36531403175378</v>
      </c>
      <c r="S69" s="25">
        <v>2.5571668173523667</v>
      </c>
      <c r="T69" s="25">
        <v>219.11066162586732</v>
      </c>
    </row>
    <row r="70" spans="1:23" x14ac:dyDescent="0.3">
      <c r="A70" s="25" t="s">
        <v>4</v>
      </c>
      <c r="B70" s="25">
        <v>4</v>
      </c>
      <c r="C70" s="25" t="s">
        <v>7</v>
      </c>
      <c r="D70" s="25" t="s">
        <v>100</v>
      </c>
      <c r="E70" s="25" t="s">
        <v>100</v>
      </c>
      <c r="H70" s="25">
        <v>7.8359512100744997</v>
      </c>
      <c r="I70" s="25">
        <v>157.58084450017793</v>
      </c>
      <c r="J70" s="25">
        <v>1.4793642911466081</v>
      </c>
      <c r="K70" s="25">
        <v>19.427427537352145</v>
      </c>
      <c r="L70" s="25">
        <v>28.564406573748073</v>
      </c>
      <c r="M70" s="25">
        <v>0.44094438562635935</v>
      </c>
      <c r="N70" s="25">
        <v>0.37476891936235934</v>
      </c>
      <c r="O70" s="25">
        <v>24.157783921605152</v>
      </c>
      <c r="P70" s="25">
        <v>0.1992456858500935</v>
      </c>
      <c r="Q70" s="25">
        <v>0.17110858308646451</v>
      </c>
      <c r="R70" s="25">
        <v>27.308622439195759</v>
      </c>
      <c r="S70" s="25">
        <v>2.3984974472941452</v>
      </c>
      <c r="T70" s="25">
        <v>119.79391654938658</v>
      </c>
    </row>
    <row r="71" spans="1:23" x14ac:dyDescent="0.3">
      <c r="A71" s="25" t="s">
        <v>4</v>
      </c>
      <c r="B71" s="25">
        <v>4</v>
      </c>
      <c r="C71" s="25" t="s">
        <v>17</v>
      </c>
      <c r="D71" s="25" t="s">
        <v>100</v>
      </c>
      <c r="E71" s="25" t="s">
        <v>100</v>
      </c>
      <c r="H71" s="25">
        <v>7.9984703667312793</v>
      </c>
      <c r="I71" s="25">
        <v>147.31493513436192</v>
      </c>
      <c r="J71" s="25">
        <v>0.93712777438686723</v>
      </c>
      <c r="K71" s="25">
        <v>19.732703058595064</v>
      </c>
      <c r="L71" s="25">
        <v>34.982249754904345</v>
      </c>
      <c r="M71" s="25">
        <v>0.2237252396117653</v>
      </c>
      <c r="N71" s="25">
        <v>0.39981762723057157</v>
      </c>
      <c r="O71" s="25">
        <v>28.633668645796359</v>
      </c>
      <c r="P71" s="25">
        <v>0.1649776553858682</v>
      </c>
      <c r="Q71" s="25">
        <v>0.21830558477174769</v>
      </c>
      <c r="R71" s="25">
        <v>14.67161530353042</v>
      </c>
      <c r="S71" s="25">
        <v>1.97287760301736</v>
      </c>
      <c r="T71" s="25">
        <v>158.99777199496069</v>
      </c>
      <c r="W71" s="25"/>
    </row>
    <row r="72" spans="1:23" x14ac:dyDescent="0.3">
      <c r="A72" s="25" t="s">
        <v>4</v>
      </c>
      <c r="B72" s="25">
        <v>4</v>
      </c>
      <c r="C72" s="25" t="s">
        <v>9</v>
      </c>
      <c r="D72" s="25" t="s">
        <v>100</v>
      </c>
      <c r="E72" s="25" t="s">
        <v>100</v>
      </c>
      <c r="H72" s="25">
        <v>8.737460682041748</v>
      </c>
      <c r="I72" s="25">
        <v>69.457870911524026</v>
      </c>
      <c r="J72" s="25">
        <v>0.54324016514772688</v>
      </c>
      <c r="K72" s="25">
        <v>8.0653330768567031</v>
      </c>
      <c r="L72" s="25">
        <v>8.567555711450062</v>
      </c>
      <c r="M72" s="25">
        <v>0.22916543198017156</v>
      </c>
      <c r="N72" s="25">
        <v>0.24529398539831332</v>
      </c>
      <c r="O72" s="25">
        <v>9.9616274474524023</v>
      </c>
      <c r="P72" s="25">
        <v>0.3199719990167959</v>
      </c>
      <c r="Q72" s="25">
        <v>5.3178953732777694E-2</v>
      </c>
      <c r="R72" s="25">
        <v>14.385174243057387</v>
      </c>
      <c r="S72" s="25">
        <v>1.5243967073959872</v>
      </c>
      <c r="T72" s="25">
        <v>61.020232439708252</v>
      </c>
      <c r="W72" s="25"/>
    </row>
    <row r="73" spans="1:23" x14ac:dyDescent="0.3">
      <c r="A73" s="25" t="s">
        <v>4</v>
      </c>
      <c r="B73" s="25">
        <v>4</v>
      </c>
      <c r="C73" s="25" t="s">
        <v>108</v>
      </c>
      <c r="D73" s="25" t="s">
        <v>100</v>
      </c>
      <c r="E73" s="25" t="s">
        <v>100</v>
      </c>
      <c r="H73" s="25">
        <v>4.3405283850947027</v>
      </c>
      <c r="I73" s="25">
        <v>68.201627882482128</v>
      </c>
      <c r="J73" s="25">
        <v>1.6536499079228233</v>
      </c>
      <c r="K73" s="25">
        <v>1.5155402136012432</v>
      </c>
      <c r="L73" s="25">
        <v>1.9778768432747067</v>
      </c>
      <c r="M73" s="25">
        <v>8.8330652525513295E-2</v>
      </c>
      <c r="N73" s="25">
        <v>0.38587898487935129</v>
      </c>
      <c r="O73" s="25">
        <v>1.7926806651403999</v>
      </c>
      <c r="P73" s="25">
        <v>0.41104663978375594</v>
      </c>
      <c r="Q73" s="25">
        <v>3.9195088201008461E-3</v>
      </c>
      <c r="R73" s="25">
        <v>7.1241821747736056</v>
      </c>
      <c r="S73" s="25">
        <v>0.43228764468285164</v>
      </c>
      <c r="T73" s="25">
        <v>39.045320769070592</v>
      </c>
      <c r="W73" s="25"/>
    </row>
    <row r="74" spans="1:23" x14ac:dyDescent="0.3">
      <c r="A74" s="25" t="s">
        <v>10</v>
      </c>
      <c r="B74" s="25">
        <v>1</v>
      </c>
      <c r="C74" s="25" t="s">
        <v>9</v>
      </c>
      <c r="D74" s="25" t="s">
        <v>106</v>
      </c>
      <c r="E74" s="25" t="s">
        <v>106</v>
      </c>
      <c r="H74" s="25">
        <v>4.692331644097545E-2</v>
      </c>
      <c r="I74" s="25">
        <v>12.30249887557852</v>
      </c>
      <c r="J74" s="25">
        <v>0.69164754660721495</v>
      </c>
      <c r="K74" s="25">
        <v>8.3342538996003888E-3</v>
      </c>
      <c r="L74" s="25">
        <v>0.22235023355565178</v>
      </c>
      <c r="M74" s="25">
        <v>7.7578077441970289E-2</v>
      </c>
      <c r="N74" s="25">
        <v>7.5438851628651063E-2</v>
      </c>
      <c r="O74" s="25">
        <v>1.7006871618891011E-2</v>
      </c>
      <c r="P74" s="25">
        <v>4.532065496172244E-2</v>
      </c>
      <c r="Q74" s="25"/>
      <c r="R74" s="25">
        <v>4.0981717946573459</v>
      </c>
      <c r="S74" s="25">
        <v>5.8869571824778705E-5</v>
      </c>
      <c r="T74" s="25"/>
      <c r="W74" s="25"/>
    </row>
    <row r="75" spans="1:23" x14ac:dyDescent="0.3">
      <c r="A75" s="25" t="s">
        <v>10</v>
      </c>
      <c r="B75" s="25">
        <v>1</v>
      </c>
      <c r="C75" s="25" t="s">
        <v>5</v>
      </c>
      <c r="D75" s="25" t="s">
        <v>106</v>
      </c>
      <c r="E75" s="25" t="s">
        <v>106</v>
      </c>
      <c r="H75" s="25">
        <v>0.18000861403735996</v>
      </c>
      <c r="I75" s="25">
        <v>3.2321782953022749</v>
      </c>
      <c r="J75" s="25">
        <v>2.6388370839647231E-2</v>
      </c>
      <c r="K75" s="25">
        <v>2.5510632089293613E-2</v>
      </c>
      <c r="L75" s="25">
        <v>4.0898055474463707E-2</v>
      </c>
      <c r="M75" s="25">
        <v>6.4497996973058181E-3</v>
      </c>
      <c r="N75" s="25">
        <v>1.4432550958801791E-3</v>
      </c>
      <c r="O75" s="25">
        <v>8.8961504074237842E-3</v>
      </c>
      <c r="P75" s="25">
        <v>7.7244387699414001E-4</v>
      </c>
      <c r="Q75" s="25"/>
      <c r="R75" s="25">
        <v>0.21641579290962737</v>
      </c>
      <c r="S75" s="25">
        <v>9.5952481821690583E-5</v>
      </c>
      <c r="T75" s="25"/>
      <c r="W75" s="25"/>
    </row>
    <row r="76" spans="1:23" x14ac:dyDescent="0.3">
      <c r="A76" s="25" t="s">
        <v>10</v>
      </c>
      <c r="B76" s="25">
        <v>1</v>
      </c>
      <c r="C76" s="25" t="s">
        <v>22</v>
      </c>
      <c r="D76" s="25" t="s">
        <v>106</v>
      </c>
      <c r="E76" s="25" t="s">
        <v>106</v>
      </c>
      <c r="H76" s="25">
        <v>8.6197406329263551E-2</v>
      </c>
      <c r="I76" s="25">
        <v>5.8536340892993302</v>
      </c>
      <c r="J76" s="25">
        <v>9.1076093613424464E-3</v>
      </c>
      <c r="K76" s="25">
        <v>1.5905830043567108E-2</v>
      </c>
      <c r="L76" s="25">
        <v>1.6631116070303636E-2</v>
      </c>
      <c r="M76" s="25">
        <v>2.5600479502603979E-3</v>
      </c>
      <c r="N76" s="25">
        <v>6.1940485617369362E-4</v>
      </c>
      <c r="O76" s="25">
        <v>1.1166875828507832E-2</v>
      </c>
      <c r="P76" s="25">
        <v>3.1684454499999998E-4</v>
      </c>
      <c r="Q76" s="25"/>
      <c r="R76" s="25">
        <v>8.3628939532278998E-2</v>
      </c>
      <c r="S76" s="25">
        <v>4.6821802973977692E-5</v>
      </c>
      <c r="T76" s="25"/>
      <c r="W76" s="25"/>
    </row>
    <row r="77" spans="1:23" x14ac:dyDescent="0.3">
      <c r="A77" s="25" t="s">
        <v>10</v>
      </c>
      <c r="B77" s="25">
        <v>1</v>
      </c>
      <c r="C77" s="25" t="s">
        <v>7</v>
      </c>
      <c r="D77" s="25" t="s">
        <v>106</v>
      </c>
      <c r="E77" s="25" t="s">
        <v>106</v>
      </c>
      <c r="H77" s="25">
        <v>1.0629463918537658E-2</v>
      </c>
      <c r="I77" s="25">
        <v>10.978724851754681</v>
      </c>
      <c r="J77" s="25">
        <v>7.8860181810783032E-3</v>
      </c>
      <c r="K77" s="25">
        <v>3.2860897647879364E-3</v>
      </c>
      <c r="L77" s="25">
        <v>1.5205790851688182E-2</v>
      </c>
      <c r="M77" s="25">
        <v>1.0867733659589904E-3</v>
      </c>
      <c r="N77" s="25">
        <v>4.5610537968247296E-4</v>
      </c>
      <c r="O77" s="25">
        <v>7.1600683733512175E-3</v>
      </c>
      <c r="P77" s="25">
        <v>3.1684454499999998E-4</v>
      </c>
      <c r="Q77" s="25"/>
      <c r="R77" s="25">
        <v>3.0222355218276747E-2</v>
      </c>
      <c r="S77" s="25">
        <v>5.2434028229780743E-5</v>
      </c>
      <c r="T77" s="25"/>
      <c r="W77" s="25"/>
    </row>
    <row r="78" spans="1:23" x14ac:dyDescent="0.3">
      <c r="A78" s="25" t="s">
        <v>10</v>
      </c>
      <c r="B78" s="25">
        <v>1</v>
      </c>
      <c r="C78" s="25" t="s">
        <v>57</v>
      </c>
      <c r="D78" s="25" t="s">
        <v>106</v>
      </c>
      <c r="E78" s="25" t="s">
        <v>106</v>
      </c>
      <c r="H78" s="25">
        <v>1.1575410131215121E-3</v>
      </c>
      <c r="I78" s="25">
        <v>11.883324500434247</v>
      </c>
      <c r="J78" s="25">
        <v>5.2413923072399419E-3</v>
      </c>
      <c r="K78" s="25">
        <v>2.2514717780924517E-3</v>
      </c>
      <c r="L78" s="25">
        <v>1.5783523408404328E-2</v>
      </c>
      <c r="M78" s="25">
        <v>5.4217806616454415E-4</v>
      </c>
      <c r="N78" s="25">
        <v>9.207575990096197E-4</v>
      </c>
      <c r="O78" s="25">
        <v>5.3069704437124481E-3</v>
      </c>
      <c r="P78" s="25">
        <v>3.1684454499999998E-4</v>
      </c>
      <c r="Q78" s="25"/>
      <c r="R78" s="25">
        <v>1.8219481037338125E-2</v>
      </c>
      <c r="S78" s="25">
        <v>4.4807159395788167E-5</v>
      </c>
      <c r="T78" s="25"/>
      <c r="W78" s="25"/>
    </row>
    <row r="79" spans="1:23" x14ac:dyDescent="0.3">
      <c r="A79" s="25" t="s">
        <v>10</v>
      </c>
      <c r="B79" s="25">
        <v>1</v>
      </c>
      <c r="C79" s="25" t="s">
        <v>9</v>
      </c>
      <c r="D79" s="25" t="s">
        <v>99</v>
      </c>
      <c r="E79" s="25" t="s">
        <v>99</v>
      </c>
      <c r="H79" s="26">
        <v>0.58125924166619947</v>
      </c>
      <c r="I79" s="49">
        <v>9.0593962263136856</v>
      </c>
      <c r="J79" s="26">
        <v>0.31788036951016774</v>
      </c>
      <c r="K79" s="26">
        <v>0.50446819508729213</v>
      </c>
      <c r="L79" s="26">
        <v>9.6929909713690449E-2</v>
      </c>
      <c r="M79" s="26">
        <v>3.1122840982372862E-2</v>
      </c>
      <c r="N79" s="26">
        <v>4.3091724911949222E-2</v>
      </c>
      <c r="O79" s="26">
        <v>1.0142390200224619E-2</v>
      </c>
      <c r="P79" s="26">
        <v>0.13472688317613146</v>
      </c>
      <c r="R79" s="49">
        <v>1.813031663790603</v>
      </c>
      <c r="S79" s="49">
        <v>4.2364909330475188E-2</v>
      </c>
      <c r="T79" s="49"/>
      <c r="W79" s="25"/>
    </row>
    <row r="80" spans="1:23" x14ac:dyDescent="0.3">
      <c r="A80" s="25" t="s">
        <v>10</v>
      </c>
      <c r="B80" s="25">
        <v>1</v>
      </c>
      <c r="C80" s="25" t="s">
        <v>5</v>
      </c>
      <c r="D80" s="25" t="s">
        <v>99</v>
      </c>
      <c r="E80" s="25" t="s">
        <v>99</v>
      </c>
      <c r="H80" s="26">
        <v>1.5044451732916109</v>
      </c>
      <c r="I80" s="49">
        <v>1.0431639915213122</v>
      </c>
      <c r="J80" s="26">
        <v>6.2952029855833612E-3</v>
      </c>
      <c r="K80" s="26">
        <v>2.040045248473688</v>
      </c>
      <c r="L80" s="26">
        <v>2.8061942923954114E-2</v>
      </c>
      <c r="M80" s="26">
        <v>3.8435142572196979E-3</v>
      </c>
      <c r="N80" s="26">
        <v>1.0845191340012751E-3</v>
      </c>
      <c r="O80" s="26">
        <v>1.0939503920599381E-2</v>
      </c>
      <c r="P80" s="26">
        <v>2.650432214276063E-2</v>
      </c>
      <c r="R80" s="49">
        <v>4.7424106728129467E-2</v>
      </c>
      <c r="S80" s="49">
        <v>7.5618450961214473E-2</v>
      </c>
      <c r="T80" s="49"/>
      <c r="W80" s="25"/>
    </row>
    <row r="81" spans="1:23" x14ac:dyDescent="0.3">
      <c r="A81" s="25" t="s">
        <v>10</v>
      </c>
      <c r="B81" s="25">
        <v>1</v>
      </c>
      <c r="C81" s="25" t="s">
        <v>22</v>
      </c>
      <c r="D81" s="25" t="s">
        <v>99</v>
      </c>
      <c r="E81" s="25" t="s">
        <v>99</v>
      </c>
      <c r="H81" s="26">
        <v>13.811874307738696</v>
      </c>
      <c r="I81" s="49">
        <v>2.1297794469790512</v>
      </c>
      <c r="J81" s="26">
        <v>6.9557693573404789E-3</v>
      </c>
      <c r="K81" s="26">
        <v>3.298947745918813</v>
      </c>
      <c r="L81" s="26">
        <v>1.8981553539374547E-2</v>
      </c>
      <c r="M81" s="26">
        <v>4.9089001506362352E-3</v>
      </c>
      <c r="N81" s="26">
        <v>4.1110422121355059E-3</v>
      </c>
      <c r="O81" s="26">
        <v>7.9819483491445631E-3</v>
      </c>
      <c r="P81" s="26">
        <v>3.1587937742902318E-3</v>
      </c>
      <c r="R81" s="49">
        <v>4.0004347466817476E-2</v>
      </c>
      <c r="S81" s="49">
        <v>4.5036215017435717E-2</v>
      </c>
      <c r="T81" s="49"/>
      <c r="W81" s="25"/>
    </row>
    <row r="82" spans="1:23" x14ac:dyDescent="0.3">
      <c r="A82" s="25" t="s">
        <v>10</v>
      </c>
      <c r="B82" s="25">
        <v>1</v>
      </c>
      <c r="C82" s="25" t="s">
        <v>7</v>
      </c>
      <c r="D82" s="25" t="s">
        <v>99</v>
      </c>
      <c r="E82" s="25" t="s">
        <v>99</v>
      </c>
      <c r="H82" s="26">
        <v>8.8059197452652835</v>
      </c>
      <c r="I82" s="49">
        <v>2.1587948541674211</v>
      </c>
      <c r="J82" s="26">
        <v>7.2165681885730873E-3</v>
      </c>
      <c r="K82" s="26">
        <v>1.1701197326342505</v>
      </c>
      <c r="L82" s="26">
        <v>2.3673649865791228E-2</v>
      </c>
      <c r="M82" s="26">
        <v>1.0809600087676688E-2</v>
      </c>
      <c r="N82" s="26">
        <v>5.9301990132071079E-3</v>
      </c>
      <c r="O82" s="26">
        <v>7.6729516799465504E-3</v>
      </c>
      <c r="P82" s="26">
        <v>4.3519017093948354E-3</v>
      </c>
      <c r="R82" s="49">
        <v>3.7203348506418363E-2</v>
      </c>
      <c r="S82" s="49">
        <v>3.6887324745216478E-2</v>
      </c>
      <c r="T82" s="49"/>
      <c r="W82" s="25"/>
    </row>
    <row r="83" spans="1:23" x14ac:dyDescent="0.3">
      <c r="A83" s="25" t="s">
        <v>10</v>
      </c>
      <c r="B83" s="25">
        <v>1</v>
      </c>
      <c r="C83" s="25" t="s">
        <v>57</v>
      </c>
      <c r="D83" s="25" t="s">
        <v>99</v>
      </c>
      <c r="E83" s="25" t="s">
        <v>99</v>
      </c>
      <c r="H83" s="26">
        <v>3.8828808219053759</v>
      </c>
      <c r="I83" s="49">
        <v>1.8426399475450304</v>
      </c>
      <c r="J83" s="26">
        <v>1.0929261305327877E-2</v>
      </c>
      <c r="K83" s="26">
        <v>0.66982689168904375</v>
      </c>
      <c r="L83" s="26">
        <v>2.8621415289225526E-2</v>
      </c>
      <c r="M83" s="26">
        <v>1.3805530137222676E-2</v>
      </c>
      <c r="N83" s="26">
        <v>1.4224954953820784E-2</v>
      </c>
      <c r="O83" s="26">
        <v>9.160661965903814E-3</v>
      </c>
      <c r="P83" s="26">
        <v>1.5250589276756188E-2</v>
      </c>
      <c r="R83" s="49">
        <v>3.4377105922011215E-2</v>
      </c>
      <c r="S83" s="49">
        <v>4.4583527914007465E-2</v>
      </c>
      <c r="T83" s="49"/>
      <c r="W83" s="49"/>
    </row>
    <row r="84" spans="1:23" x14ac:dyDescent="0.3">
      <c r="A84" s="25" t="s">
        <v>10</v>
      </c>
      <c r="B84" s="25">
        <v>1</v>
      </c>
      <c r="C84" s="25" t="s">
        <v>9</v>
      </c>
      <c r="D84" s="25" t="s">
        <v>107</v>
      </c>
      <c r="E84" s="25" t="s">
        <v>100</v>
      </c>
      <c r="H84" s="25">
        <v>0.22548329863922911</v>
      </c>
      <c r="I84" s="25">
        <v>1.2289514922043423</v>
      </c>
      <c r="J84" s="25">
        <v>2.9359721313131804E-2</v>
      </c>
      <c r="K84" s="25">
        <v>0.68760241286879853</v>
      </c>
      <c r="L84" s="25">
        <v>3.1126391227526307E-2</v>
      </c>
      <c r="M84" s="25">
        <v>1.2442448515643217E-2</v>
      </c>
      <c r="N84" s="25">
        <v>4.247501988152047E-3</v>
      </c>
      <c r="O84" s="25">
        <v>1.0798986731242542E-2</v>
      </c>
      <c r="P84" s="25">
        <v>0.1450486709601041</v>
      </c>
      <c r="Q84" s="25">
        <v>1.9139470384863797</v>
      </c>
      <c r="R84" s="25">
        <v>2.3862883581956401E-4</v>
      </c>
      <c r="S84" s="25">
        <v>6.6297756519967319E-3</v>
      </c>
      <c r="T84" s="25"/>
      <c r="W84" s="49"/>
    </row>
    <row r="85" spans="1:23" x14ac:dyDescent="0.3">
      <c r="A85" s="25" t="s">
        <v>10</v>
      </c>
      <c r="B85" s="25">
        <v>1</v>
      </c>
      <c r="C85" s="25" t="s">
        <v>5</v>
      </c>
      <c r="D85" s="25" t="s">
        <v>107</v>
      </c>
      <c r="E85" s="25" t="s">
        <v>100</v>
      </c>
      <c r="H85" s="25">
        <v>0.97619128615985806</v>
      </c>
      <c r="I85" s="25">
        <v>1.0326200983727818</v>
      </c>
      <c r="J85" s="25">
        <v>6.6188790002678216E-3</v>
      </c>
      <c r="K85" s="25">
        <v>3.6253722470473342</v>
      </c>
      <c r="L85" s="25">
        <v>7.201805487021179E-2</v>
      </c>
      <c r="M85" s="25">
        <v>4.1711035836490856E-2</v>
      </c>
      <c r="N85" s="25">
        <v>7.4790717049519825E-3</v>
      </c>
      <c r="O85" s="25">
        <v>1.9469525337552265E-2</v>
      </c>
      <c r="P85" s="25">
        <v>1.5664734810284898E-2</v>
      </c>
      <c r="Q85" s="25">
        <v>3.3915064253703018</v>
      </c>
      <c r="R85" s="25">
        <v>1.6481841467385315E-4</v>
      </c>
      <c r="S85" s="25">
        <v>2.5079699533202118E-2</v>
      </c>
      <c r="T85" s="25"/>
      <c r="W85" s="49"/>
    </row>
    <row r="86" spans="1:23" x14ac:dyDescent="0.3">
      <c r="A86" s="25" t="s">
        <v>10</v>
      </c>
      <c r="B86" s="25">
        <v>1</v>
      </c>
      <c r="C86" s="25" t="s">
        <v>22</v>
      </c>
      <c r="D86" s="25" t="s">
        <v>107</v>
      </c>
      <c r="E86" s="25" t="s">
        <v>100</v>
      </c>
      <c r="H86" s="25">
        <v>4.2699064946989083</v>
      </c>
      <c r="I86" s="25">
        <v>4.284541379775245</v>
      </c>
      <c r="J86" s="25">
        <v>1.8851792358699482E-2</v>
      </c>
      <c r="K86" s="25">
        <v>8.6165161459443915</v>
      </c>
      <c r="L86" s="25">
        <v>0.16841806891094727</v>
      </c>
      <c r="M86" s="25">
        <v>0.15796479292590671</v>
      </c>
      <c r="N86" s="25">
        <v>4.0663616687506954E-2</v>
      </c>
      <c r="O86" s="25">
        <v>1.6620244502439034E-2</v>
      </c>
      <c r="P86" s="25">
        <v>3.6169072402203802E-2</v>
      </c>
      <c r="Q86" s="25">
        <v>8.6692549335992251</v>
      </c>
      <c r="R86" s="25">
        <v>2.5580891589568108E-4</v>
      </c>
      <c r="S86" s="25">
        <v>6.092961285865741E-2</v>
      </c>
      <c r="T86" s="25"/>
      <c r="W86" s="49"/>
    </row>
    <row r="87" spans="1:23" x14ac:dyDescent="0.3">
      <c r="A87" s="25" t="s">
        <v>10</v>
      </c>
      <c r="B87" s="25">
        <v>1</v>
      </c>
      <c r="C87" s="25" t="s">
        <v>7</v>
      </c>
      <c r="D87" s="25" t="s">
        <v>107</v>
      </c>
      <c r="E87" s="25" t="s">
        <v>100</v>
      </c>
      <c r="H87" s="25">
        <v>4.3272052988994787</v>
      </c>
      <c r="I87" s="25">
        <v>5.0402229247676029</v>
      </c>
      <c r="J87" s="25">
        <v>2.6793290697089151E-2</v>
      </c>
      <c r="K87" s="25">
        <v>7.5795649797475431</v>
      </c>
      <c r="L87" s="25">
        <v>0.27027988089738048</v>
      </c>
      <c r="M87" s="25">
        <v>0.27494034016543434</v>
      </c>
      <c r="N87" s="25">
        <v>5.6253873833422133E-2</v>
      </c>
      <c r="O87" s="25">
        <v>1.7451517071900281E-2</v>
      </c>
      <c r="P87" s="25">
        <v>1.3596127401109291E-2</v>
      </c>
      <c r="Q87" s="25">
        <v>10.679527937202648</v>
      </c>
      <c r="R87" s="25">
        <v>3.6579288336891749E-4</v>
      </c>
      <c r="S87" s="25">
        <v>6.8087776766709351E-2</v>
      </c>
      <c r="T87" s="25"/>
      <c r="W87" s="49"/>
    </row>
    <row r="88" spans="1:23" x14ac:dyDescent="0.3">
      <c r="A88" s="25" t="s">
        <v>10</v>
      </c>
      <c r="B88" s="25">
        <v>1</v>
      </c>
      <c r="C88" s="25" t="s">
        <v>57</v>
      </c>
      <c r="D88" s="25" t="s">
        <v>107</v>
      </c>
      <c r="E88" s="25" t="s">
        <v>100</v>
      </c>
      <c r="H88" s="25">
        <v>3.6084231487279128</v>
      </c>
      <c r="I88" s="25">
        <v>4.7668409605657827</v>
      </c>
      <c r="J88" s="25">
        <v>3.7742410884942318E-2</v>
      </c>
      <c r="K88" s="25">
        <v>6.6221712364556256</v>
      </c>
      <c r="L88" s="25">
        <v>0.40824949452925374</v>
      </c>
      <c r="M88" s="25">
        <v>0.35752265133251998</v>
      </c>
      <c r="N88" s="25">
        <v>6.7666434732364306E-2</v>
      </c>
      <c r="O88" s="25">
        <v>2.4571846824008103E-2</v>
      </c>
      <c r="P88" s="25">
        <v>0</v>
      </c>
      <c r="Q88" s="25">
        <v>13.198043764518122</v>
      </c>
      <c r="R88" s="25">
        <v>5.2315389582017894E-4</v>
      </c>
      <c r="S88" s="25">
        <v>7.4306833304572731E-2</v>
      </c>
      <c r="T88" s="25"/>
      <c r="W88" s="25"/>
    </row>
    <row r="89" spans="1:23" x14ac:dyDescent="0.3">
      <c r="A89" s="25" t="s">
        <v>10</v>
      </c>
      <c r="B89" s="25">
        <v>2</v>
      </c>
      <c r="C89" s="25" t="s">
        <v>9</v>
      </c>
      <c r="D89" s="25" t="s">
        <v>106</v>
      </c>
      <c r="E89" s="25" t="s">
        <v>106</v>
      </c>
      <c r="H89" s="25">
        <v>3.9821062710714214E-2</v>
      </c>
      <c r="I89" s="25">
        <v>10.763361602521938</v>
      </c>
      <c r="J89" s="25">
        <v>0.90642594290026124</v>
      </c>
      <c r="K89" s="25">
        <v>1.0511408330515776E-2</v>
      </c>
      <c r="L89" s="25">
        <v>0.15782319302562867</v>
      </c>
      <c r="M89" s="25">
        <v>7.4820880520149916E-2</v>
      </c>
      <c r="N89" s="25">
        <v>0.13428118532738539</v>
      </c>
      <c r="O89" s="25">
        <v>2.1551945807075059E-2</v>
      </c>
      <c r="P89" s="25">
        <v>2.1024472379842986E-2</v>
      </c>
      <c r="Q89" s="25"/>
      <c r="R89" s="25">
        <v>3.1714292921281331</v>
      </c>
      <c r="S89" s="25">
        <v>1.4700391629938618E-4</v>
      </c>
      <c r="T89" s="25"/>
      <c r="W89" s="25"/>
    </row>
    <row r="90" spans="1:23" x14ac:dyDescent="0.3">
      <c r="A90" s="25" t="s">
        <v>10</v>
      </c>
      <c r="B90" s="25">
        <v>2</v>
      </c>
      <c r="C90" s="25" t="s">
        <v>5</v>
      </c>
      <c r="D90" s="25" t="s">
        <v>106</v>
      </c>
      <c r="E90" s="25" t="s">
        <v>106</v>
      </c>
      <c r="H90" s="25">
        <v>0.13521228247315725</v>
      </c>
      <c r="I90" s="25">
        <v>3.2945695211144033</v>
      </c>
      <c r="J90" s="25">
        <v>7.2219690058866762E-2</v>
      </c>
      <c r="K90" s="25">
        <v>5.8937137049690884E-3</v>
      </c>
      <c r="L90" s="25">
        <v>3.2683207961156591E-2</v>
      </c>
      <c r="M90" s="25">
        <v>7.9939160753348081E-3</v>
      </c>
      <c r="N90" s="25">
        <v>1.3954292277297843E-2</v>
      </c>
      <c r="O90" s="25">
        <v>1.2617166226795996E-2</v>
      </c>
      <c r="P90" s="25">
        <v>3.1684454499999998E-4</v>
      </c>
      <c r="Q90" s="25"/>
      <c r="R90" s="25">
        <v>0.30114213122858297</v>
      </c>
      <c r="S90" s="25">
        <v>6.6154299216702255E-5</v>
      </c>
      <c r="T90" s="25"/>
      <c r="W90" s="25"/>
    </row>
    <row r="91" spans="1:23" x14ac:dyDescent="0.3">
      <c r="A91" s="25" t="s">
        <v>10</v>
      </c>
      <c r="B91" s="25">
        <v>2</v>
      </c>
      <c r="C91" s="25" t="s">
        <v>22</v>
      </c>
      <c r="D91" s="25" t="s">
        <v>106</v>
      </c>
      <c r="E91" s="25" t="s">
        <v>106</v>
      </c>
      <c r="H91" s="25">
        <v>4.3570283692701509E-2</v>
      </c>
      <c r="I91" s="25">
        <v>3.3727893172250152</v>
      </c>
      <c r="J91" s="25">
        <v>2.476439579862439E-2</v>
      </c>
      <c r="K91" s="25">
        <v>9.5291238537737084E-3</v>
      </c>
      <c r="L91" s="25">
        <v>1.818458884917681E-2</v>
      </c>
      <c r="M91" s="25">
        <v>2.3520303900670526E-3</v>
      </c>
      <c r="N91" s="25">
        <v>4.514833616304924E-3</v>
      </c>
      <c r="O91" s="25">
        <v>1.6376696817540098E-2</v>
      </c>
      <c r="P91" s="25">
        <v>3.1684454499999998E-4</v>
      </c>
      <c r="Q91" s="25"/>
      <c r="R91" s="25">
        <v>0.1345935801897753</v>
      </c>
      <c r="S91" s="25">
        <v>2.052574074622255E-4</v>
      </c>
      <c r="T91" s="25"/>
      <c r="W91" s="25"/>
    </row>
    <row r="92" spans="1:23" x14ac:dyDescent="0.3">
      <c r="A92" s="25" t="s">
        <v>10</v>
      </c>
      <c r="B92" s="25">
        <v>2</v>
      </c>
      <c r="C92" s="25" t="s">
        <v>7</v>
      </c>
      <c r="D92" s="25" t="s">
        <v>106</v>
      </c>
      <c r="E92" s="25" t="s">
        <v>106</v>
      </c>
      <c r="H92" s="25">
        <v>2.0036052372335363E-2</v>
      </c>
      <c r="I92" s="25">
        <v>5.0771958122629313</v>
      </c>
      <c r="J92" s="25">
        <v>1.4409615305692293E-2</v>
      </c>
      <c r="K92" s="25">
        <v>8.7173762224600788E-3</v>
      </c>
      <c r="L92" s="25">
        <v>1.5281871322179928E-2</v>
      </c>
      <c r="M92" s="25">
        <v>1.2798295913071288E-3</v>
      </c>
      <c r="N92" s="25">
        <v>2.090247245307238E-3</v>
      </c>
      <c r="O92" s="25">
        <v>1.0956786880757807E-2</v>
      </c>
      <c r="P92" s="25">
        <v>3.1684454499999998E-4</v>
      </c>
      <c r="Q92" s="25"/>
      <c r="R92" s="25">
        <v>9.3085278237121871E-2</v>
      </c>
      <c r="S92" s="25">
        <v>1.9610298933357836E-4</v>
      </c>
      <c r="T92" s="25"/>
      <c r="W92" s="25"/>
    </row>
    <row r="93" spans="1:23" x14ac:dyDescent="0.3">
      <c r="A93" s="25" t="s">
        <v>10</v>
      </c>
      <c r="B93" s="25">
        <v>2</v>
      </c>
      <c r="C93" s="25" t="s">
        <v>17</v>
      </c>
      <c r="D93" s="25" t="s">
        <v>106</v>
      </c>
      <c r="E93" s="25" t="s">
        <v>106</v>
      </c>
      <c r="H93" s="25">
        <v>1.8757699081016248E-2</v>
      </c>
      <c r="I93" s="25">
        <v>6.0872687648406574</v>
      </c>
      <c r="J93" s="25">
        <v>1.279711630818603E-2</v>
      </c>
      <c r="K93" s="25">
        <v>1.8130222303103762E-2</v>
      </c>
      <c r="L93" s="25">
        <v>1.8891804184968716E-2</v>
      </c>
      <c r="M93" s="25">
        <v>1.4030269114739498E-3</v>
      </c>
      <c r="N93" s="25">
        <v>6.7480561923370271E-3</v>
      </c>
      <c r="O93" s="25">
        <v>1.3213496216206856E-2</v>
      </c>
      <c r="P93" s="25">
        <v>3.1684454499999998E-4</v>
      </c>
      <c r="Q93" s="25"/>
      <c r="R93" s="25">
        <v>7.3079988289009343E-2</v>
      </c>
      <c r="S93" s="25">
        <v>2.9835587506232787E-4</v>
      </c>
      <c r="T93" s="25"/>
      <c r="W93" s="25"/>
    </row>
    <row r="94" spans="1:23" x14ac:dyDescent="0.3">
      <c r="A94" s="25" t="s">
        <v>10</v>
      </c>
      <c r="B94" s="25">
        <v>2</v>
      </c>
      <c r="C94" s="25" t="s">
        <v>57</v>
      </c>
      <c r="D94" s="25" t="s">
        <v>106</v>
      </c>
      <c r="E94" s="25" t="s">
        <v>106</v>
      </c>
      <c r="H94" s="25">
        <v>9.2072475064264685E-3</v>
      </c>
      <c r="I94" s="25">
        <v>6.6882825659774889</v>
      </c>
      <c r="J94" s="25">
        <v>1.6757004358634125E-2</v>
      </c>
      <c r="K94" s="25">
        <v>8.8949835733900598E-3</v>
      </c>
      <c r="L94" s="25">
        <v>1.7750007211258703E-2</v>
      </c>
      <c r="M94" s="25">
        <v>1.6620183826633198E-3</v>
      </c>
      <c r="N94" s="25">
        <v>2.7780413629634889E-3</v>
      </c>
      <c r="O94" s="25">
        <v>6.7735196988393401E-3</v>
      </c>
      <c r="P94" s="25">
        <v>3.1684454499999998E-4</v>
      </c>
      <c r="Q94" s="25"/>
      <c r="R94" s="25">
        <v>0.16052698325397963</v>
      </c>
      <c r="S94" s="25">
        <v>3.8775043301804147E-4</v>
      </c>
      <c r="T94" s="25"/>
      <c r="W94" s="25"/>
    </row>
    <row r="95" spans="1:23" x14ac:dyDescent="0.3">
      <c r="A95" s="25" t="s">
        <v>10</v>
      </c>
      <c r="B95" s="25">
        <v>2</v>
      </c>
      <c r="C95" s="25" t="s">
        <v>9</v>
      </c>
      <c r="D95" s="25" t="s">
        <v>99</v>
      </c>
      <c r="E95" s="25" t="s">
        <v>99</v>
      </c>
      <c r="H95" s="26">
        <v>0.51011897488694902</v>
      </c>
      <c r="I95" s="49">
        <v>5.77883943113798</v>
      </c>
      <c r="J95" s="26">
        <v>0.23506199997298594</v>
      </c>
      <c r="K95" s="26">
        <v>0.59129950754455807</v>
      </c>
      <c r="L95" s="26">
        <v>4.5895294110555818E-2</v>
      </c>
      <c r="M95" s="26">
        <v>1.542041997062607E-2</v>
      </c>
      <c r="N95" s="26">
        <v>4.8156755367648074E-2</v>
      </c>
      <c r="O95" s="26">
        <v>7.7218689423804825E-3</v>
      </c>
      <c r="P95" s="26">
        <v>0.13106419996064186</v>
      </c>
      <c r="R95" s="49">
        <v>0.75490332959845219</v>
      </c>
      <c r="S95" s="49">
        <v>3.6148131972232572E-2</v>
      </c>
      <c r="T95" s="49"/>
      <c r="W95" s="25"/>
    </row>
    <row r="96" spans="1:23" x14ac:dyDescent="0.3">
      <c r="A96" s="25" t="s">
        <v>10</v>
      </c>
      <c r="B96" s="25">
        <v>2</v>
      </c>
      <c r="C96" s="25" t="s">
        <v>5</v>
      </c>
      <c r="D96" s="25" t="s">
        <v>99</v>
      </c>
      <c r="E96" s="25" t="s">
        <v>99</v>
      </c>
      <c r="H96" s="26">
        <v>6.228536920684566</v>
      </c>
      <c r="I96" s="49">
        <v>1.226632672387735</v>
      </c>
      <c r="J96" s="26">
        <v>1.9295459621488598E-2</v>
      </c>
      <c r="K96" s="26">
        <v>2.9498305547476393</v>
      </c>
      <c r="L96" s="26">
        <v>2.0197994071965888E-2</v>
      </c>
      <c r="M96" s="26">
        <v>5.2541543535491661E-3</v>
      </c>
      <c r="N96" s="26">
        <v>8.3315530905571769E-2</v>
      </c>
      <c r="O96" s="26">
        <v>7.565712385375999E-3</v>
      </c>
      <c r="P96" s="26">
        <v>3.4968808430137929E-2</v>
      </c>
      <c r="R96" s="49">
        <v>6.3320144336144718E-2</v>
      </c>
      <c r="S96" s="49">
        <v>4.4747588632231612E-2</v>
      </c>
      <c r="T96" s="49"/>
      <c r="W96" s="25"/>
    </row>
    <row r="97" spans="1:23" x14ac:dyDescent="0.3">
      <c r="A97" s="25" t="s">
        <v>10</v>
      </c>
      <c r="B97" s="25">
        <v>2</v>
      </c>
      <c r="C97" s="25" t="s">
        <v>22</v>
      </c>
      <c r="D97" s="25" t="s">
        <v>99</v>
      </c>
      <c r="E97" s="25" t="s">
        <v>99</v>
      </c>
      <c r="H97" s="26">
        <v>9.0525420364077576</v>
      </c>
      <c r="I97" s="49">
        <v>1.0451653614939009</v>
      </c>
      <c r="J97" s="26">
        <v>1.2361156224323634E-2</v>
      </c>
      <c r="K97" s="26">
        <v>1.7826432037142714</v>
      </c>
      <c r="L97" s="26">
        <v>1.7971234299495254E-2</v>
      </c>
      <c r="M97" s="26">
        <v>3.6804914089045315E-3</v>
      </c>
      <c r="N97" s="26">
        <v>3.3369849643872698E-2</v>
      </c>
      <c r="O97" s="26">
        <v>7.8781109931506006E-3</v>
      </c>
      <c r="P97" s="26">
        <v>1.7787835899101341E-3</v>
      </c>
      <c r="R97" s="49">
        <v>4.1453699941388811E-2</v>
      </c>
      <c r="S97" s="49">
        <v>2.4405592490131939E-2</v>
      </c>
      <c r="T97" s="49"/>
      <c r="W97" s="25"/>
    </row>
    <row r="98" spans="1:23" x14ac:dyDescent="0.3">
      <c r="A98" s="25" t="s">
        <v>10</v>
      </c>
      <c r="B98" s="25">
        <v>2</v>
      </c>
      <c r="C98" s="25" t="s">
        <v>7</v>
      </c>
      <c r="D98" s="25" t="s">
        <v>99</v>
      </c>
      <c r="E98" s="25" t="s">
        <v>99</v>
      </c>
      <c r="H98" s="26">
        <v>10.460076150690391</v>
      </c>
      <c r="I98" s="49">
        <v>8.0880868226679041</v>
      </c>
      <c r="J98" s="26">
        <v>1.5342953836051337E-2</v>
      </c>
      <c r="K98" s="26">
        <v>1.8396162851734061</v>
      </c>
      <c r="L98" s="26">
        <v>2.6917920636137359E-2</v>
      </c>
      <c r="M98" s="26">
        <v>7.4081196727157263E-3</v>
      </c>
      <c r="N98" s="26">
        <v>0.15825986662890026</v>
      </c>
      <c r="O98" s="26">
        <v>8.4983769863825227E-3</v>
      </c>
      <c r="P98" s="26">
        <v>2.0327503246873819E-3</v>
      </c>
      <c r="R98" s="49">
        <v>0.11921006168783946</v>
      </c>
      <c r="S98" s="49">
        <v>3.3323712189847331E-2</v>
      </c>
      <c r="T98" s="49"/>
      <c r="W98" s="25"/>
    </row>
    <row r="99" spans="1:23" x14ac:dyDescent="0.3">
      <c r="A99" s="25" t="s">
        <v>10</v>
      </c>
      <c r="B99" s="25">
        <v>2</v>
      </c>
      <c r="C99" s="25" t="s">
        <v>17</v>
      </c>
      <c r="D99" s="25" t="s">
        <v>99</v>
      </c>
      <c r="E99" s="25" t="s">
        <v>99</v>
      </c>
      <c r="H99" s="26">
        <v>4.9834488971717601</v>
      </c>
      <c r="I99" s="49">
        <v>5.2610256951574117</v>
      </c>
      <c r="J99" s="26">
        <v>3.5500064690821828E-2</v>
      </c>
      <c r="K99" s="26">
        <v>1.3197469162012496</v>
      </c>
      <c r="L99" s="26">
        <v>4.1434342088688125E-2</v>
      </c>
      <c r="M99" s="26">
        <v>9.9339588069735172E-3</v>
      </c>
      <c r="N99" s="26">
        <v>0.23118428930465346</v>
      </c>
      <c r="O99" s="26">
        <v>8.9545901031717855E-3</v>
      </c>
      <c r="P99" s="26">
        <v>3.3587525030219785E-2</v>
      </c>
      <c r="R99" s="49">
        <v>7.4390256835991E-2</v>
      </c>
      <c r="S99" s="49">
        <v>4.4735778620618429E-2</v>
      </c>
      <c r="T99" s="49"/>
      <c r="W99" s="25"/>
    </row>
    <row r="100" spans="1:23" x14ac:dyDescent="0.3">
      <c r="A100" s="25" t="s">
        <v>10</v>
      </c>
      <c r="B100" s="25">
        <v>2</v>
      </c>
      <c r="C100" s="25" t="s">
        <v>57</v>
      </c>
      <c r="D100" s="25" t="s">
        <v>99</v>
      </c>
      <c r="E100" s="25" t="s">
        <v>99</v>
      </c>
      <c r="H100" s="26">
        <v>1.2029717376677167</v>
      </c>
      <c r="I100" s="49">
        <v>2.6315622397646217</v>
      </c>
      <c r="J100" s="26">
        <v>0.1744369824249602</v>
      </c>
      <c r="K100" s="26">
        <v>0.88021415518521795</v>
      </c>
      <c r="L100" s="26">
        <v>3.3900759020648291E-2</v>
      </c>
      <c r="M100" s="26">
        <v>1.6014347330389228E-2</v>
      </c>
      <c r="N100" s="26">
        <v>0.10632328392335703</v>
      </c>
      <c r="O100" s="26">
        <v>1.1079660560498313E-2</v>
      </c>
      <c r="P100" s="26">
        <v>7.838499499654851E-2</v>
      </c>
      <c r="R100" s="49">
        <v>0.40019556869122963</v>
      </c>
      <c r="S100" s="49">
        <v>6.1375147742545481E-2</v>
      </c>
      <c r="T100" s="49"/>
      <c r="W100" s="49"/>
    </row>
    <row r="101" spans="1:23" x14ac:dyDescent="0.3">
      <c r="A101" s="25" t="s">
        <v>10</v>
      </c>
      <c r="B101" s="25">
        <v>2</v>
      </c>
      <c r="C101" s="25" t="s">
        <v>9</v>
      </c>
      <c r="D101" s="25" t="s">
        <v>107</v>
      </c>
      <c r="E101" s="25" t="s">
        <v>100</v>
      </c>
      <c r="H101" s="25">
        <v>0.51972951832414371</v>
      </c>
      <c r="I101" s="25">
        <v>1.1228821398598168</v>
      </c>
      <c r="J101" s="25">
        <v>3.5941528565448522E-2</v>
      </c>
      <c r="K101" s="25">
        <v>1.4660393636528313</v>
      </c>
      <c r="L101" s="25">
        <v>4.5660498003601391E-2</v>
      </c>
      <c r="M101" s="25">
        <v>2.4731202997622867E-2</v>
      </c>
      <c r="N101" s="25">
        <v>8.53874509814187E-3</v>
      </c>
      <c r="O101" s="25">
        <v>1.3664939643827478E-2</v>
      </c>
      <c r="P101" s="25">
        <v>9.8167128993355113E-2</v>
      </c>
      <c r="Q101" s="25">
        <v>2.2418006774826176</v>
      </c>
      <c r="R101" s="25">
        <v>2.2103894294829909E-4</v>
      </c>
      <c r="S101" s="25">
        <v>9.5821723486353635E-3</v>
      </c>
      <c r="T101" s="25"/>
      <c r="W101" s="49"/>
    </row>
    <row r="102" spans="1:23" x14ac:dyDescent="0.3">
      <c r="A102" s="25" t="s">
        <v>10</v>
      </c>
      <c r="B102" s="25">
        <v>2</v>
      </c>
      <c r="C102" s="25" t="s">
        <v>5</v>
      </c>
      <c r="D102" s="25" t="s">
        <v>107</v>
      </c>
      <c r="E102" s="25" t="s">
        <v>100</v>
      </c>
      <c r="H102" s="25">
        <v>2.7721843292781543</v>
      </c>
      <c r="I102" s="25">
        <v>1.8498892280461068</v>
      </c>
      <c r="J102" s="25">
        <v>2.1818451244935741E-2</v>
      </c>
      <c r="K102" s="25">
        <v>6.7777926246107318</v>
      </c>
      <c r="L102" s="25">
        <v>9.3434894655366571E-2</v>
      </c>
      <c r="M102" s="25">
        <v>6.9012242885449743E-2</v>
      </c>
      <c r="N102" s="25">
        <v>2.4450401629478452E-2</v>
      </c>
      <c r="O102" s="25">
        <v>1.4061567472373394E-2</v>
      </c>
      <c r="P102" s="25">
        <v>2.8120615213907782E-2</v>
      </c>
      <c r="Q102" s="25">
        <v>7.2401182223998477</v>
      </c>
      <c r="R102" s="25">
        <v>2.1898052747241115E-4</v>
      </c>
      <c r="S102" s="25">
        <v>2.4068291821882082E-2</v>
      </c>
      <c r="T102" s="25"/>
      <c r="W102" s="49"/>
    </row>
    <row r="103" spans="1:23" x14ac:dyDescent="0.3">
      <c r="A103" s="25" t="s">
        <v>10</v>
      </c>
      <c r="B103" s="25">
        <v>2</v>
      </c>
      <c r="C103" s="25" t="s">
        <v>22</v>
      </c>
      <c r="D103" s="25" t="s">
        <v>107</v>
      </c>
      <c r="E103" s="25" t="s">
        <v>100</v>
      </c>
      <c r="H103" s="25">
        <v>4.4357600231064076</v>
      </c>
      <c r="I103" s="25">
        <v>2.9989655742619776</v>
      </c>
      <c r="J103" s="25">
        <v>3.2748747916728951E-2</v>
      </c>
      <c r="K103" s="25">
        <v>9.2080193703840045</v>
      </c>
      <c r="L103" s="25">
        <v>0.1322834859353903</v>
      </c>
      <c r="M103" s="25">
        <v>0.10237406469995505</v>
      </c>
      <c r="N103" s="25">
        <v>3.215011285527343E-2</v>
      </c>
      <c r="O103" s="25">
        <v>1.3856432542014713E-2</v>
      </c>
      <c r="P103" s="25">
        <v>2.1610101869014259E-2</v>
      </c>
      <c r="Q103" s="25">
        <v>10.345745884905019</v>
      </c>
      <c r="R103" s="25">
        <v>2.5478373614148237E-4</v>
      </c>
      <c r="S103" s="25">
        <v>2.6087471213960729E-2</v>
      </c>
      <c r="T103" s="25"/>
      <c r="W103" s="49"/>
    </row>
    <row r="104" spans="1:23" x14ac:dyDescent="0.3">
      <c r="A104" s="25" t="s">
        <v>10</v>
      </c>
      <c r="B104" s="25">
        <v>2</v>
      </c>
      <c r="C104" s="25" t="s">
        <v>7</v>
      </c>
      <c r="D104" s="25" t="s">
        <v>107</v>
      </c>
      <c r="E104" s="25" t="s">
        <v>100</v>
      </c>
      <c r="H104" s="25">
        <v>5.3947737319553273</v>
      </c>
      <c r="I104" s="25">
        <v>4.7233899628369471</v>
      </c>
      <c r="J104" s="25">
        <v>3.6921078746683204E-2</v>
      </c>
      <c r="K104" s="25">
        <v>11.424297391018248</v>
      </c>
      <c r="L104" s="25">
        <v>0.25378092892585796</v>
      </c>
      <c r="M104" s="25">
        <v>0.15570766056333271</v>
      </c>
      <c r="N104" s="25">
        <v>8.5906482460001432E-2</v>
      </c>
      <c r="O104" s="25">
        <v>1.7544297146781351E-2</v>
      </c>
      <c r="P104" s="25">
        <v>4.5148449294636246E-3</v>
      </c>
      <c r="Q104" s="25">
        <v>15.473858373947669</v>
      </c>
      <c r="R104" s="25">
        <v>3.9529805720778054E-4</v>
      </c>
      <c r="S104" s="25">
        <v>5.0276623443670725E-2</v>
      </c>
      <c r="T104" s="25"/>
      <c r="W104" s="49"/>
    </row>
    <row r="105" spans="1:23" x14ac:dyDescent="0.3">
      <c r="A105" s="25" t="s">
        <v>10</v>
      </c>
      <c r="B105" s="25">
        <v>2</v>
      </c>
      <c r="C105" s="25" t="s">
        <v>17</v>
      </c>
      <c r="D105" s="25" t="s">
        <v>107</v>
      </c>
      <c r="E105" s="25" t="s">
        <v>100</v>
      </c>
      <c r="H105" s="25">
        <v>4.6636305661744295</v>
      </c>
      <c r="I105" s="25">
        <v>6.7931918724152585</v>
      </c>
      <c r="J105" s="25">
        <v>3.8110004654339044E-2</v>
      </c>
      <c r="K105" s="25">
        <v>13.51917587375379</v>
      </c>
      <c r="L105" s="25">
        <v>0.46120111169468903</v>
      </c>
      <c r="M105" s="25">
        <v>0.19431382648879761</v>
      </c>
      <c r="N105" s="25">
        <v>0.1173282450118576</v>
      </c>
      <c r="O105" s="25">
        <v>1.9516401295526255E-2</v>
      </c>
      <c r="P105" s="25">
        <v>0</v>
      </c>
      <c r="Q105" s="25">
        <v>20.862936497335188</v>
      </c>
      <c r="R105" s="25">
        <v>5.2711564328033859E-4</v>
      </c>
      <c r="S105" s="25">
        <v>7.7310064128557524E-2</v>
      </c>
      <c r="T105" s="25"/>
      <c r="W105" s="49"/>
    </row>
    <row r="106" spans="1:23" x14ac:dyDescent="0.3">
      <c r="A106" s="25" t="s">
        <v>10</v>
      </c>
      <c r="B106" s="25">
        <v>2</v>
      </c>
      <c r="C106" s="25" t="s">
        <v>57</v>
      </c>
      <c r="D106" s="25" t="s">
        <v>107</v>
      </c>
      <c r="E106" s="25" t="s">
        <v>100</v>
      </c>
      <c r="H106" s="25">
        <v>2.4486336849596553</v>
      </c>
      <c r="I106" s="25">
        <v>2.9490609511621022</v>
      </c>
      <c r="J106" s="25">
        <v>9.1102289616486587E-2</v>
      </c>
      <c r="K106" s="25">
        <v>6.6396847647816468</v>
      </c>
      <c r="L106" s="25">
        <v>0.29688547953934502</v>
      </c>
      <c r="M106" s="25">
        <v>0.28353766037550848</v>
      </c>
      <c r="N106" s="25">
        <v>6.6559293600960967E-2</v>
      </c>
      <c r="O106" s="25">
        <v>2.1929013012438374E-2</v>
      </c>
      <c r="P106" s="25">
        <v>0</v>
      </c>
      <c r="Q106" s="25">
        <v>9.6835516829288828</v>
      </c>
      <c r="R106" s="25">
        <v>9.1014486473618879E-4</v>
      </c>
      <c r="S106" s="25">
        <v>8.9191166490340146E-2</v>
      </c>
      <c r="T106" s="25"/>
      <c r="W106" s="25"/>
    </row>
    <row r="107" spans="1:23" x14ac:dyDescent="0.3">
      <c r="A107" s="25" t="s">
        <v>10</v>
      </c>
      <c r="B107" s="25">
        <v>3</v>
      </c>
      <c r="C107" s="25" t="s">
        <v>9</v>
      </c>
      <c r="D107" s="25" t="s">
        <v>106</v>
      </c>
      <c r="E107" s="25" t="s">
        <v>106</v>
      </c>
      <c r="H107" s="25">
        <v>1.7016271196276668E-2</v>
      </c>
      <c r="I107" s="25">
        <v>13.406382459948155</v>
      </c>
      <c r="J107" s="25">
        <v>1.8599777028659259</v>
      </c>
      <c r="K107" s="25">
        <v>5.2354431933820233E-3</v>
      </c>
      <c r="L107" s="25">
        <v>0.19562290390990372</v>
      </c>
      <c r="M107" s="25">
        <v>0.17429029647914809</v>
      </c>
      <c r="N107" s="25">
        <v>0.21959742756017611</v>
      </c>
      <c r="O107" s="25">
        <v>1.902542940272374E-2</v>
      </c>
      <c r="P107" s="25">
        <v>1.6768137002624153E-2</v>
      </c>
      <c r="Q107" s="25"/>
      <c r="R107" s="25">
        <v>6.8623355020109411</v>
      </c>
      <c r="S107" s="25">
        <v>6.7917283836592949E-5</v>
      </c>
      <c r="T107" s="25"/>
      <c r="W107" s="25"/>
    </row>
    <row r="108" spans="1:23" x14ac:dyDescent="0.3">
      <c r="A108" s="25" t="s">
        <v>10</v>
      </c>
      <c r="B108" s="25">
        <v>3</v>
      </c>
      <c r="C108" s="25" t="s">
        <v>5</v>
      </c>
      <c r="D108" s="25" t="s">
        <v>106</v>
      </c>
      <c r="E108" s="25" t="s">
        <v>106</v>
      </c>
      <c r="H108" s="25">
        <v>0.13978805579310755</v>
      </c>
      <c r="I108" s="25">
        <v>3.71637485277469</v>
      </c>
      <c r="J108" s="25">
        <v>0.22882874983759816</v>
      </c>
      <c r="K108" s="25">
        <v>1.7141723243376528E-2</v>
      </c>
      <c r="L108" s="25">
        <v>4.8306306900583226E-2</v>
      </c>
      <c r="M108" s="25">
        <v>2.2323887361463339E-2</v>
      </c>
      <c r="N108" s="25">
        <v>1.2375010503542845E-2</v>
      </c>
      <c r="O108" s="25">
        <v>8.7259206051158826E-3</v>
      </c>
      <c r="P108" s="25">
        <v>3.1684454499999998E-4</v>
      </c>
      <c r="Q108" s="25"/>
      <c r="R108" s="25">
        <v>0.96021948600576845</v>
      </c>
      <c r="S108" s="25">
        <v>2.0132371050793861E-4</v>
      </c>
      <c r="T108" s="25"/>
      <c r="W108" s="25"/>
    </row>
    <row r="109" spans="1:23" x14ac:dyDescent="0.3">
      <c r="A109" s="25" t="s">
        <v>10</v>
      </c>
      <c r="B109" s="25">
        <v>3</v>
      </c>
      <c r="C109" s="25" t="s">
        <v>22</v>
      </c>
      <c r="D109" s="25" t="s">
        <v>106</v>
      </c>
      <c r="E109" s="25" t="s">
        <v>106</v>
      </c>
      <c r="H109" s="25">
        <v>5.8000489302476949E-2</v>
      </c>
      <c r="I109" s="25">
        <v>4.926096615657424</v>
      </c>
      <c r="J109" s="25">
        <v>4.4930648730037902E-2</v>
      </c>
      <c r="K109" s="25">
        <v>1.0413536565325883E-2</v>
      </c>
      <c r="L109" s="25">
        <v>2.1883284161863737E-2</v>
      </c>
      <c r="M109" s="25">
        <v>4.2575501813571608E-3</v>
      </c>
      <c r="N109" s="25">
        <v>3.9510044719742619E-3</v>
      </c>
      <c r="O109" s="25">
        <v>8.1725178193170177E-3</v>
      </c>
      <c r="P109" s="25">
        <v>3.1684454499999998E-4</v>
      </c>
      <c r="Q109" s="25"/>
      <c r="R109" s="25">
        <v>0.20659779413817878</v>
      </c>
      <c r="S109" s="25">
        <v>8.3140446195913327E-5</v>
      </c>
      <c r="T109" s="25"/>
      <c r="W109" s="25"/>
    </row>
    <row r="110" spans="1:23" x14ac:dyDescent="0.3">
      <c r="A110" s="25" t="s">
        <v>10</v>
      </c>
      <c r="B110" s="25">
        <v>3</v>
      </c>
      <c r="C110" s="25" t="s">
        <v>7</v>
      </c>
      <c r="D110" s="25" t="s">
        <v>106</v>
      </c>
      <c r="E110" s="25" t="s">
        <v>106</v>
      </c>
      <c r="H110" s="25">
        <v>2.651660459083565E-2</v>
      </c>
      <c r="I110" s="25">
        <v>5.7612727283151699</v>
      </c>
      <c r="J110" s="25">
        <v>9.8644035695744356E-2</v>
      </c>
      <c r="K110" s="25">
        <v>4.1935724243090857E-3</v>
      </c>
      <c r="L110" s="25">
        <v>2.5967419463177314E-2</v>
      </c>
      <c r="M110" s="25">
        <v>6.2351910009048285E-3</v>
      </c>
      <c r="N110" s="25">
        <v>5.1033759476492874E-3</v>
      </c>
      <c r="O110" s="25">
        <v>9.8380281821983228E-3</v>
      </c>
      <c r="P110" s="25">
        <v>3.1684454499999998E-4</v>
      </c>
      <c r="Q110" s="25"/>
      <c r="R110" s="25">
        <v>0.54772369534242971</v>
      </c>
      <c r="S110" s="25">
        <v>6.1074552179273326E-5</v>
      </c>
      <c r="T110" s="25"/>
      <c r="W110" s="25"/>
    </row>
    <row r="111" spans="1:23" x14ac:dyDescent="0.3">
      <c r="A111" s="25" t="s">
        <v>10</v>
      </c>
      <c r="B111" s="25">
        <v>3</v>
      </c>
      <c r="C111" s="25" t="s">
        <v>17</v>
      </c>
      <c r="D111" s="25" t="s">
        <v>106</v>
      </c>
      <c r="E111" s="25" t="s">
        <v>106</v>
      </c>
      <c r="H111" s="25">
        <v>2.6821270932637846E-3</v>
      </c>
      <c r="I111" s="25">
        <v>4.9897249789493445</v>
      </c>
      <c r="J111" s="25">
        <v>7.1739360386098433E-2</v>
      </c>
      <c r="K111" s="25">
        <v>2.7086253131068309E-3</v>
      </c>
      <c r="L111" s="25">
        <v>1.8444437656321231E-2</v>
      </c>
      <c r="M111" s="25">
        <v>4.3710638436611051E-3</v>
      </c>
      <c r="N111" s="25">
        <v>2.2262005370097585E-3</v>
      </c>
      <c r="O111" s="25">
        <v>9.7709584427208337E-3</v>
      </c>
      <c r="P111" s="25">
        <v>3.1684454499999998E-4</v>
      </c>
      <c r="Q111" s="25"/>
      <c r="R111" s="25">
        <v>0.42133649503675513</v>
      </c>
      <c r="S111" s="25">
        <v>5.647404712780974E-5</v>
      </c>
      <c r="T111" s="25"/>
      <c r="W111" s="25"/>
    </row>
    <row r="112" spans="1:23" x14ac:dyDescent="0.3">
      <c r="A112" s="25" t="s">
        <v>10</v>
      </c>
      <c r="B112" s="25">
        <v>3</v>
      </c>
      <c r="C112" s="25" t="s">
        <v>57</v>
      </c>
      <c r="D112" s="25" t="s">
        <v>106</v>
      </c>
      <c r="E112" s="25" t="s">
        <v>106</v>
      </c>
      <c r="H112" s="25">
        <v>6.8620973372348999E-3</v>
      </c>
      <c r="I112" s="25">
        <v>5.6222006122957611</v>
      </c>
      <c r="J112" s="25">
        <v>8.7634160602843597E-2</v>
      </c>
      <c r="K112" s="25">
        <v>9.6680193099692897E-3</v>
      </c>
      <c r="L112" s="25">
        <v>2.4241067031637979E-2</v>
      </c>
      <c r="M112" s="25">
        <v>5.2214431992507583E-3</v>
      </c>
      <c r="N112" s="25">
        <v>3.1761338052801874E-3</v>
      </c>
      <c r="O112" s="25">
        <v>1.4385925478800795E-2</v>
      </c>
      <c r="P112" s="25">
        <v>3.1684454499999998E-4</v>
      </c>
      <c r="Q112" s="25"/>
      <c r="R112" s="25">
        <v>0.4819505314646651</v>
      </c>
      <c r="S112" s="25">
        <v>2.9068138727396386E-4</v>
      </c>
      <c r="T112" s="25"/>
      <c r="W112" s="25"/>
    </row>
    <row r="113" spans="1:23" x14ac:dyDescent="0.3">
      <c r="A113" s="25" t="s">
        <v>10</v>
      </c>
      <c r="B113" s="25">
        <v>3</v>
      </c>
      <c r="C113" s="25" t="s">
        <v>9</v>
      </c>
      <c r="D113" s="25" t="s">
        <v>99</v>
      </c>
      <c r="E113" s="25" t="s">
        <v>99</v>
      </c>
      <c r="H113" s="26">
        <v>0.87437238168755704</v>
      </c>
      <c r="I113" s="49">
        <v>16.774623397171172</v>
      </c>
      <c r="J113" s="26">
        <v>1.5724975590962054</v>
      </c>
      <c r="K113" s="26">
        <v>0.85675037915757701</v>
      </c>
      <c r="L113" s="26">
        <v>7.7148069719363388E-2</v>
      </c>
      <c r="M113" s="26">
        <v>5.2947655963060919E-2</v>
      </c>
      <c r="N113" s="26">
        <v>0.32532445050582648</v>
      </c>
      <c r="O113" s="26">
        <v>1.1413319565391124E-2</v>
      </c>
      <c r="P113" s="26">
        <v>0.12779370597255502</v>
      </c>
      <c r="R113" s="49">
        <v>4.1084073179960638</v>
      </c>
      <c r="S113" s="49">
        <v>4.6384490448010393E-2</v>
      </c>
      <c r="T113" s="49"/>
      <c r="W113" s="25"/>
    </row>
    <row r="114" spans="1:23" x14ac:dyDescent="0.3">
      <c r="A114" s="25" t="s">
        <v>10</v>
      </c>
      <c r="B114" s="25">
        <v>3</v>
      </c>
      <c r="C114" s="25" t="s">
        <v>5</v>
      </c>
      <c r="D114" s="25" t="s">
        <v>99</v>
      </c>
      <c r="E114" s="25" t="s">
        <v>99</v>
      </c>
      <c r="H114" s="26">
        <v>2.2065958974721589</v>
      </c>
      <c r="I114" s="49">
        <v>2.6384920508966152</v>
      </c>
      <c r="J114" s="26">
        <v>5.1117577451671781E-2</v>
      </c>
      <c r="K114" s="26">
        <v>3.4261725787430821</v>
      </c>
      <c r="L114" s="26">
        <v>3.0654979966950144E-2</v>
      </c>
      <c r="M114" s="26">
        <v>1.6916037362978566E-2</v>
      </c>
      <c r="N114" s="26">
        <v>1.8533657132640512E-2</v>
      </c>
      <c r="O114" s="26">
        <v>1.0078565713556479E-2</v>
      </c>
      <c r="P114" s="26">
        <v>2.8372600724070014E-2</v>
      </c>
      <c r="R114" s="49">
        <v>0.19829007928003375</v>
      </c>
      <c r="S114" s="49">
        <v>9.6548658867579157E-2</v>
      </c>
      <c r="T114" s="49"/>
      <c r="W114" s="25"/>
    </row>
    <row r="115" spans="1:23" x14ac:dyDescent="0.3">
      <c r="A115" s="25" t="s">
        <v>10</v>
      </c>
      <c r="B115" s="25">
        <v>3</v>
      </c>
      <c r="C115" s="25" t="s">
        <v>22</v>
      </c>
      <c r="D115" s="25" t="s">
        <v>99</v>
      </c>
      <c r="E115" s="25" t="s">
        <v>99</v>
      </c>
      <c r="H115" s="26">
        <v>2.6817201390640717</v>
      </c>
      <c r="I115" s="49">
        <v>1.7640683070008194</v>
      </c>
      <c r="J115" s="26">
        <v>2.4605132243376883E-2</v>
      </c>
      <c r="K115" s="26">
        <v>2.073789879510092</v>
      </c>
      <c r="L115" s="26">
        <v>2.4110945935971292E-2</v>
      </c>
      <c r="M115" s="26">
        <v>1.3886650073604647E-2</v>
      </c>
      <c r="N115" s="26">
        <v>2.145176814731712E-2</v>
      </c>
      <c r="O115" s="26">
        <v>8.7039281387571894E-3</v>
      </c>
      <c r="P115" s="26">
        <v>6.0758436333272743E-3</v>
      </c>
      <c r="R115" s="49">
        <v>6.6887583542262458E-2</v>
      </c>
      <c r="S115" s="49">
        <v>4.585160628585036E-2</v>
      </c>
      <c r="T115" s="49"/>
      <c r="W115" s="25"/>
    </row>
    <row r="116" spans="1:23" x14ac:dyDescent="0.3">
      <c r="A116" s="25" t="s">
        <v>10</v>
      </c>
      <c r="B116" s="25">
        <v>3</v>
      </c>
      <c r="C116" s="25" t="s">
        <v>7</v>
      </c>
      <c r="D116" s="25" t="s">
        <v>99</v>
      </c>
      <c r="E116" s="25" t="s">
        <v>99</v>
      </c>
      <c r="H116" s="26">
        <v>1.4319783096019929</v>
      </c>
      <c r="I116" s="49">
        <v>2.8467943125498851</v>
      </c>
      <c r="J116" s="26">
        <v>6.7115443640494002E-2</v>
      </c>
      <c r="K116" s="26">
        <v>1.718045890859986</v>
      </c>
      <c r="L116" s="26">
        <v>3.2891653103438868E-2</v>
      </c>
      <c r="M116" s="26">
        <v>1.628519986185795E-2</v>
      </c>
      <c r="N116" s="26">
        <v>2.5831936296140209E-2</v>
      </c>
      <c r="O116" s="26">
        <v>9.2966529068313573E-3</v>
      </c>
      <c r="P116" s="26">
        <v>1.1575725405986411E-2</v>
      </c>
      <c r="R116" s="49">
        <v>0.21698035678855082</v>
      </c>
      <c r="S116" s="49">
        <v>5.560189963165163E-2</v>
      </c>
      <c r="T116" s="49"/>
      <c r="W116" s="25"/>
    </row>
    <row r="117" spans="1:23" x14ac:dyDescent="0.3">
      <c r="A117" s="25" t="s">
        <v>10</v>
      </c>
      <c r="B117" s="25">
        <v>3</v>
      </c>
      <c r="C117" s="25" t="s">
        <v>17</v>
      </c>
      <c r="D117" s="25" t="s">
        <v>99</v>
      </c>
      <c r="E117" s="25" t="s">
        <v>99</v>
      </c>
      <c r="H117" s="26">
        <v>0.80864130140072099</v>
      </c>
      <c r="I117" s="49">
        <v>2.0363189523597498</v>
      </c>
      <c r="J117" s="26">
        <v>0.14409875212076265</v>
      </c>
      <c r="K117" s="26">
        <v>1.5249328951177403</v>
      </c>
      <c r="L117" s="26">
        <v>3.18917571675911E-2</v>
      </c>
      <c r="M117" s="26">
        <v>2.178851901024614E-2</v>
      </c>
      <c r="N117" s="26">
        <v>4.0864601464267354E-2</v>
      </c>
      <c r="O117" s="26">
        <v>1.044095493824279E-2</v>
      </c>
      <c r="P117" s="26">
        <v>5.3584478959069301E-2</v>
      </c>
      <c r="R117" s="49">
        <v>0.23904895295618001</v>
      </c>
      <c r="S117" s="49">
        <v>6.9564373396613616E-2</v>
      </c>
      <c r="T117" s="49"/>
      <c r="W117" s="25"/>
    </row>
    <row r="118" spans="1:23" x14ac:dyDescent="0.3">
      <c r="A118" s="25" t="s">
        <v>10</v>
      </c>
      <c r="B118" s="25">
        <v>3</v>
      </c>
      <c r="C118" s="25" t="s">
        <v>57</v>
      </c>
      <c r="D118" s="25" t="s">
        <v>99</v>
      </c>
      <c r="E118" s="25" t="s">
        <v>99</v>
      </c>
      <c r="H118" s="26">
        <v>0.86067246902757188</v>
      </c>
      <c r="I118" s="49">
        <v>2.1364579634857255</v>
      </c>
      <c r="J118" s="26">
        <v>0.23323288590667218</v>
      </c>
      <c r="K118" s="26">
        <v>1.5958720184052815</v>
      </c>
      <c r="L118" s="26">
        <v>3.8939694547751397E-2</v>
      </c>
      <c r="M118" s="26">
        <v>2.3565625636848133E-2</v>
      </c>
      <c r="N118" s="26">
        <v>3.1304971060750968E-2</v>
      </c>
      <c r="O118" s="26">
        <v>1.1033596209506641E-2</v>
      </c>
      <c r="P118" s="26">
        <v>9.1305273853035274E-2</v>
      </c>
      <c r="R118" s="49">
        <v>0.53208614920987751</v>
      </c>
      <c r="S118" s="49">
        <v>7.3285511619289409E-2</v>
      </c>
      <c r="T118" s="49"/>
      <c r="W118" s="25"/>
    </row>
    <row r="119" spans="1:23" x14ac:dyDescent="0.3">
      <c r="A119" s="25" t="s">
        <v>10</v>
      </c>
      <c r="B119" s="25">
        <v>3</v>
      </c>
      <c r="C119" s="25" t="s">
        <v>9</v>
      </c>
      <c r="D119" s="25" t="s">
        <v>107</v>
      </c>
      <c r="E119" s="25" t="s">
        <v>100</v>
      </c>
      <c r="H119" s="25">
        <v>0.39735210715609348</v>
      </c>
      <c r="I119" s="25">
        <v>1.3314219934821743</v>
      </c>
      <c r="J119" s="25">
        <v>0.11210439522603188</v>
      </c>
      <c r="K119" s="25">
        <v>1.2476267853558309</v>
      </c>
      <c r="L119" s="25">
        <v>4.356073880119532E-2</v>
      </c>
      <c r="M119" s="25">
        <v>2.0690195495793595E-2</v>
      </c>
      <c r="N119" s="25">
        <v>1.2260209099666963E-2</v>
      </c>
      <c r="O119" s="25">
        <v>1.4259844576880027E-2</v>
      </c>
      <c r="P119" s="25">
        <v>0.10063666592017739</v>
      </c>
      <c r="Q119" s="25">
        <v>2.3407373570109824</v>
      </c>
      <c r="R119" s="25">
        <v>3.1347468683303771E-4</v>
      </c>
      <c r="S119" s="25">
        <v>1.1788789862623952E-2</v>
      </c>
      <c r="T119" s="25"/>
      <c r="W119" s="49"/>
    </row>
    <row r="120" spans="1:23" x14ac:dyDescent="0.3">
      <c r="A120" s="25" t="s">
        <v>10</v>
      </c>
      <c r="B120" s="25">
        <v>3</v>
      </c>
      <c r="C120" s="25" t="s">
        <v>5</v>
      </c>
      <c r="D120" s="25" t="s">
        <v>107</v>
      </c>
      <c r="E120" s="25" t="s">
        <v>100</v>
      </c>
      <c r="H120" s="25">
        <v>2.2049129335322823</v>
      </c>
      <c r="I120" s="25">
        <v>2.3458895719787285</v>
      </c>
      <c r="J120" s="25">
        <v>1.873217462327903E-2</v>
      </c>
      <c r="K120" s="25">
        <v>6.6997633713194986</v>
      </c>
      <c r="L120" s="25">
        <v>0.15376489000670188</v>
      </c>
      <c r="M120" s="25">
        <v>0.10836164299834997</v>
      </c>
      <c r="N120" s="25">
        <v>2.8354422931683589E-2</v>
      </c>
      <c r="O120" s="25">
        <v>1.5187595474613694E-2</v>
      </c>
      <c r="P120" s="25">
        <v>7.1143313262048251E-3</v>
      </c>
      <c r="Q120" s="25">
        <v>9.4317988159462001</v>
      </c>
      <c r="R120" s="25">
        <v>2.2771803434276823E-4</v>
      </c>
      <c r="S120" s="25">
        <v>7.5590558106972017E-2</v>
      </c>
      <c r="T120" s="25"/>
      <c r="W120" s="49"/>
    </row>
    <row r="121" spans="1:23" x14ac:dyDescent="0.3">
      <c r="A121" s="25" t="s">
        <v>10</v>
      </c>
      <c r="B121" s="25">
        <v>3</v>
      </c>
      <c r="C121" s="25" t="s">
        <v>22</v>
      </c>
      <c r="D121" s="25" t="s">
        <v>107</v>
      </c>
      <c r="E121" s="25" t="s">
        <v>100</v>
      </c>
      <c r="H121" s="25">
        <v>2.9804521426610049</v>
      </c>
      <c r="I121" s="25">
        <v>3.0878009552901369</v>
      </c>
      <c r="J121" s="25">
        <v>2.2851186876014409E-2</v>
      </c>
      <c r="K121" s="25">
        <v>7.3642297373627947</v>
      </c>
      <c r="L121" s="25">
        <v>0.14176766269120439</v>
      </c>
      <c r="M121" s="25">
        <v>0.21233797282412434</v>
      </c>
      <c r="N121" s="25">
        <v>2.5888622645543247E-2</v>
      </c>
      <c r="O121" s="25">
        <v>1.328644368586835E-2</v>
      </c>
      <c r="P121" s="25">
        <v>7.2698208401651863E-3</v>
      </c>
      <c r="Q121" s="25">
        <v>8.0605353271579698</v>
      </c>
      <c r="R121" s="25">
        <v>2.6054273633272038E-4</v>
      </c>
      <c r="S121" s="25">
        <v>8.2324884745443361E-2</v>
      </c>
      <c r="T121" s="25"/>
      <c r="W121" s="49"/>
    </row>
    <row r="122" spans="1:23" x14ac:dyDescent="0.3">
      <c r="A122" s="25" t="s">
        <v>10</v>
      </c>
      <c r="B122" s="25">
        <v>3</v>
      </c>
      <c r="C122" s="25" t="s">
        <v>7</v>
      </c>
      <c r="D122" s="25" t="s">
        <v>107</v>
      </c>
      <c r="E122" s="25" t="s">
        <v>100</v>
      </c>
      <c r="H122" s="25">
        <v>2.7693873457937044</v>
      </c>
      <c r="I122" s="25">
        <v>3.9321513650217716</v>
      </c>
      <c r="J122" s="25">
        <v>2.8933513523843352E-2</v>
      </c>
      <c r="K122" s="25">
        <v>7.3216247345308432</v>
      </c>
      <c r="L122" s="25">
        <v>0.26006791196151569</v>
      </c>
      <c r="M122" s="25">
        <v>0.23374291646378267</v>
      </c>
      <c r="N122" s="25">
        <v>4.5903077715710186E-2</v>
      </c>
      <c r="O122" s="25">
        <v>1.5612257336248894E-2</v>
      </c>
      <c r="P122" s="25">
        <v>7.2408695037177156E-3</v>
      </c>
      <c r="Q122" s="25">
        <v>11.473914759003261</v>
      </c>
      <c r="R122" s="25">
        <v>3.5401088346673139E-4</v>
      </c>
      <c r="S122" s="25">
        <v>8.9221731490324724E-2</v>
      </c>
      <c r="T122" s="25"/>
      <c r="W122" s="49"/>
    </row>
    <row r="123" spans="1:23" x14ac:dyDescent="0.3">
      <c r="A123" s="25" t="s">
        <v>10</v>
      </c>
      <c r="B123" s="25">
        <v>3</v>
      </c>
      <c r="C123" s="25" t="s">
        <v>17</v>
      </c>
      <c r="D123" s="25" t="s">
        <v>107</v>
      </c>
      <c r="E123" s="25" t="s">
        <v>100</v>
      </c>
      <c r="H123" s="25">
        <v>1.9844604269531432</v>
      </c>
      <c r="I123" s="25">
        <v>2.4391230104071289</v>
      </c>
      <c r="J123" s="25">
        <v>4.500076851565088E-2</v>
      </c>
      <c r="K123" s="25">
        <v>5.6674516653866842</v>
      </c>
      <c r="L123" s="25">
        <v>0.25441352560986691</v>
      </c>
      <c r="M123" s="25">
        <v>0.23093898816056052</v>
      </c>
      <c r="N123" s="25">
        <v>4.899944932169352E-2</v>
      </c>
      <c r="O123" s="25">
        <v>1.7686794629922866E-2</v>
      </c>
      <c r="P123" s="25">
        <v>1.6499957217383995E-2</v>
      </c>
      <c r="Q123" s="25">
        <v>9.6771790249554375</v>
      </c>
      <c r="R123" s="25">
        <v>4.7617666198126844E-4</v>
      </c>
      <c r="S123" s="25">
        <v>8.815152604179935E-2</v>
      </c>
      <c r="T123" s="25"/>
      <c r="W123" s="49"/>
    </row>
    <row r="124" spans="1:23" x14ac:dyDescent="0.3">
      <c r="A124" s="25" t="s">
        <v>10</v>
      </c>
      <c r="B124" s="25">
        <v>3</v>
      </c>
      <c r="C124" s="25" t="s">
        <v>57</v>
      </c>
      <c r="D124" s="25" t="s">
        <v>107</v>
      </c>
      <c r="E124" s="25" t="s">
        <v>100</v>
      </c>
      <c r="H124" s="25">
        <v>2.1598947373423067</v>
      </c>
      <c r="I124" s="25">
        <v>2.8742069026540129</v>
      </c>
      <c r="J124" s="25">
        <v>5.3216434758639131E-2</v>
      </c>
      <c r="K124" s="25">
        <v>6.4004970546956219</v>
      </c>
      <c r="L124" s="25">
        <v>0.25223128362146896</v>
      </c>
      <c r="M124" s="25">
        <v>0.26743432882645629</v>
      </c>
      <c r="N124" s="25">
        <v>5.3213178009556626E-2</v>
      </c>
      <c r="O124" s="25">
        <v>1.7953368688358343E-2</v>
      </c>
      <c r="P124" s="25">
        <v>1.424895250217513E-2</v>
      </c>
      <c r="Q124" s="25">
        <v>9.5535536410986683</v>
      </c>
      <c r="R124" s="25">
        <v>5.8431927433693059E-4</v>
      </c>
      <c r="S124" s="25">
        <v>9.5016687712302983E-2</v>
      </c>
      <c r="T124" s="25"/>
      <c r="W124" s="49"/>
    </row>
    <row r="125" spans="1:23" x14ac:dyDescent="0.3">
      <c r="A125" s="25" t="s">
        <v>10</v>
      </c>
      <c r="B125" s="25">
        <v>4</v>
      </c>
      <c r="C125" s="25" t="s">
        <v>108</v>
      </c>
      <c r="D125" s="25" t="s">
        <v>106</v>
      </c>
      <c r="E125" s="25" t="s">
        <v>106</v>
      </c>
      <c r="H125" s="25">
        <v>3.6049284047619048E-3</v>
      </c>
      <c r="I125" s="25">
        <v>15.787972408730157</v>
      </c>
      <c r="J125" s="25">
        <v>3.7378836091269845</v>
      </c>
      <c r="K125" s="25">
        <v>2.8210460932539681E-3</v>
      </c>
      <c r="L125" s="25">
        <v>0.7213095299603175</v>
      </c>
      <c r="M125" s="25">
        <v>0.5448694819444444</v>
      </c>
      <c r="N125" s="25">
        <v>0.9395852859126983</v>
      </c>
      <c r="O125" s="25">
        <v>1.7159786255952381E-2</v>
      </c>
      <c r="P125" s="25">
        <v>0.25917440238095235</v>
      </c>
      <c r="Q125" s="25">
        <v>6.8479556488095241</v>
      </c>
      <c r="R125" s="25">
        <v>11.488780505952381</v>
      </c>
      <c r="S125" s="25">
        <v>4.461617722222222E-2</v>
      </c>
      <c r="T125" s="25">
        <v>3.1690715000000001E-2</v>
      </c>
      <c r="W125" s="25"/>
    </row>
    <row r="126" spans="1:23" x14ac:dyDescent="0.3">
      <c r="A126" s="25" t="s">
        <v>10</v>
      </c>
      <c r="B126" s="25">
        <v>4</v>
      </c>
      <c r="C126" s="25" t="s">
        <v>5</v>
      </c>
      <c r="D126" s="25" t="s">
        <v>106</v>
      </c>
      <c r="E126" s="25" t="s">
        <v>106</v>
      </c>
      <c r="H126" s="25">
        <v>8.1109821559999986E-3</v>
      </c>
      <c r="I126" s="25">
        <v>1.7019681464</v>
      </c>
      <c r="J126" s="25">
        <v>4.2393749380000005E-2</v>
      </c>
      <c r="K126" s="25">
        <v>6.2633522480000006E-3</v>
      </c>
      <c r="L126" s="25">
        <v>3.6677404180000005E-2</v>
      </c>
      <c r="M126" s="25">
        <v>0</v>
      </c>
      <c r="N126" s="25">
        <v>0</v>
      </c>
      <c r="O126" s="25">
        <v>0</v>
      </c>
      <c r="P126" s="25">
        <v>0</v>
      </c>
      <c r="Q126" s="25"/>
      <c r="R126" s="25">
        <v>0.39024476859999996</v>
      </c>
      <c r="S126" s="25"/>
      <c r="T126" s="25"/>
      <c r="W126" s="25"/>
    </row>
    <row r="127" spans="1:23" x14ac:dyDescent="0.3">
      <c r="A127" s="25" t="s">
        <v>10</v>
      </c>
      <c r="B127" s="25">
        <v>4</v>
      </c>
      <c r="C127" s="25" t="s">
        <v>22</v>
      </c>
      <c r="D127" s="25" t="s">
        <v>106</v>
      </c>
      <c r="E127" s="25" t="s">
        <v>106</v>
      </c>
      <c r="H127" s="25">
        <v>7.0759852300000007E-3</v>
      </c>
      <c r="I127" s="25">
        <v>4.7969433719999994</v>
      </c>
      <c r="J127" s="25">
        <v>2.252673686E-2</v>
      </c>
      <c r="K127" s="25">
        <v>2.8020248439999998E-3</v>
      </c>
      <c r="L127" s="25">
        <v>2.3035752899999998E-2</v>
      </c>
      <c r="M127" s="25">
        <v>0</v>
      </c>
      <c r="N127" s="25">
        <v>0</v>
      </c>
      <c r="O127" s="25">
        <v>0</v>
      </c>
      <c r="P127" s="25">
        <v>0</v>
      </c>
      <c r="Q127" s="25"/>
      <c r="R127" s="25">
        <v>0.23244416579999999</v>
      </c>
      <c r="S127" s="25"/>
      <c r="T127" s="25"/>
      <c r="W127" s="25"/>
    </row>
    <row r="128" spans="1:23" x14ac:dyDescent="0.3">
      <c r="A128" s="25" t="s">
        <v>10</v>
      </c>
      <c r="B128" s="25">
        <v>4</v>
      </c>
      <c r="C128" s="25" t="s">
        <v>7</v>
      </c>
      <c r="D128" s="25" t="s">
        <v>106</v>
      </c>
      <c r="E128" s="25" t="s">
        <v>106</v>
      </c>
      <c r="H128" s="25">
        <v>6.8475207640000006E-3</v>
      </c>
      <c r="I128" s="25">
        <v>3.7185632359999996</v>
      </c>
      <c r="J128" s="25">
        <v>0</v>
      </c>
      <c r="K128" s="25">
        <v>2.8448722220000004E-3</v>
      </c>
      <c r="L128" s="25">
        <v>1.7999479448E-2</v>
      </c>
      <c r="M128" s="25">
        <v>6.0673195890000005E-3</v>
      </c>
      <c r="N128" s="25">
        <v>3.6251306499999999E-3</v>
      </c>
      <c r="O128" s="25">
        <v>4.9789027600000008E-3</v>
      </c>
      <c r="P128" s="25">
        <v>2.891215271E-2</v>
      </c>
      <c r="Q128" s="25"/>
      <c r="R128" s="25">
        <v>3.9090315340000001E-2</v>
      </c>
      <c r="S128" s="25"/>
      <c r="T128" s="25"/>
      <c r="W128" s="25"/>
    </row>
    <row r="129" spans="1:23" x14ac:dyDescent="0.3">
      <c r="A129" s="25" t="s">
        <v>10</v>
      </c>
      <c r="B129" s="25">
        <v>4</v>
      </c>
      <c r="C129" s="25" t="s">
        <v>17</v>
      </c>
      <c r="D129" s="25" t="s">
        <v>106</v>
      </c>
      <c r="E129" s="25" t="s">
        <v>106</v>
      </c>
      <c r="H129" s="25">
        <v>4.0942376159999998E-3</v>
      </c>
      <c r="I129" s="25">
        <v>8.3100174340000006</v>
      </c>
      <c r="J129" s="25">
        <v>0</v>
      </c>
      <c r="K129" s="25">
        <v>1.8645448376000001E-3</v>
      </c>
      <c r="L129" s="25">
        <v>2.7379257520000002E-2</v>
      </c>
      <c r="M129" s="25">
        <v>6.0673195890000005E-3</v>
      </c>
      <c r="N129" s="25">
        <v>3.6251306499999999E-3</v>
      </c>
      <c r="O129" s="25">
        <v>4.9789027600000008E-3</v>
      </c>
      <c r="P129" s="25">
        <v>2.891215271E-2</v>
      </c>
      <c r="Q129" s="25"/>
      <c r="R129" s="25">
        <v>3.9090315340000001E-2</v>
      </c>
      <c r="S129" s="25"/>
      <c r="T129" s="25"/>
      <c r="W129" s="25"/>
    </row>
    <row r="130" spans="1:23" x14ac:dyDescent="0.3">
      <c r="A130" s="25" t="s">
        <v>10</v>
      </c>
      <c r="B130" s="25">
        <v>4</v>
      </c>
      <c r="C130" s="25" t="s">
        <v>9</v>
      </c>
      <c r="D130" s="25" t="s">
        <v>106</v>
      </c>
      <c r="E130" s="25" t="s">
        <v>106</v>
      </c>
      <c r="H130" s="25">
        <v>4.0636599359999996E-3</v>
      </c>
      <c r="I130" s="25">
        <v>14.936955387999999</v>
      </c>
      <c r="J130" s="25">
        <v>1.2396109002</v>
      </c>
      <c r="K130" s="25">
        <v>3.1729038900000003E-3</v>
      </c>
      <c r="L130" s="25">
        <v>0.27269466739999998</v>
      </c>
      <c r="M130" s="25">
        <v>0.10858375776000001</v>
      </c>
      <c r="N130" s="25">
        <v>0.11669644363999999</v>
      </c>
      <c r="O130" s="25">
        <v>1.0240904614E-2</v>
      </c>
      <c r="P130" s="25">
        <v>9.5384073820000012E-2</v>
      </c>
      <c r="Q130" s="25"/>
      <c r="R130" s="25">
        <v>6.5300326699999998</v>
      </c>
      <c r="S130" s="25"/>
      <c r="T130" s="25"/>
      <c r="W130" s="25"/>
    </row>
    <row r="131" spans="1:23" x14ac:dyDescent="0.3">
      <c r="A131" s="25" t="s">
        <v>10</v>
      </c>
      <c r="B131" s="25">
        <v>4</v>
      </c>
      <c r="C131" s="25" t="s">
        <v>5</v>
      </c>
      <c r="D131" s="25" t="s">
        <v>99</v>
      </c>
      <c r="E131" s="25" t="s">
        <v>99</v>
      </c>
      <c r="H131" s="26">
        <v>2.1659779920000002</v>
      </c>
      <c r="I131" s="26">
        <v>3.1693149119999999</v>
      </c>
      <c r="J131" s="26">
        <v>4.3131014180000003E-2</v>
      </c>
      <c r="K131" s="26">
        <v>2.161151464</v>
      </c>
      <c r="L131" s="26">
        <v>1.4187855589999999E-2</v>
      </c>
      <c r="M131" s="26">
        <v>1.715226725E-3</v>
      </c>
      <c r="N131" s="26">
        <v>2.9906582159999998E-3</v>
      </c>
      <c r="O131" s="26">
        <v>7.8676293639999995E-3</v>
      </c>
      <c r="P131" s="26">
        <v>1.949391294E-2</v>
      </c>
      <c r="R131" s="43">
        <v>3.7761026299999999E-4</v>
      </c>
      <c r="S131" s="43">
        <v>10.63062004</v>
      </c>
      <c r="W131" s="25"/>
    </row>
    <row r="132" spans="1:23" x14ac:dyDescent="0.3">
      <c r="A132" s="25" t="s">
        <v>10</v>
      </c>
      <c r="B132" s="25">
        <v>4</v>
      </c>
      <c r="C132" s="25" t="s">
        <v>22</v>
      </c>
      <c r="D132" s="25" t="s">
        <v>99</v>
      </c>
      <c r="E132" s="25" t="s">
        <v>99</v>
      </c>
      <c r="H132" s="26">
        <v>11.323093829999999</v>
      </c>
      <c r="I132" s="26">
        <v>8.494355702</v>
      </c>
      <c r="J132" s="26">
        <v>3.1682605079999995E-2</v>
      </c>
      <c r="K132" s="26">
        <v>5.0384486600000002</v>
      </c>
      <c r="L132" s="26">
        <v>1.6672271360000001E-2</v>
      </c>
      <c r="M132" s="26">
        <v>4.0222806319999999E-2</v>
      </c>
      <c r="N132" s="26">
        <v>1.929166509E-2</v>
      </c>
      <c r="O132" s="26">
        <v>5.3288313420000004E-3</v>
      </c>
      <c r="P132" s="26">
        <v>3.1307475860000003E-2</v>
      </c>
      <c r="R132" s="43">
        <v>2.9996619500000001E-4</v>
      </c>
      <c r="S132" s="43">
        <v>53.780496640000003</v>
      </c>
      <c r="W132" s="25"/>
    </row>
    <row r="133" spans="1:23" x14ac:dyDescent="0.3">
      <c r="A133" s="25" t="s">
        <v>10</v>
      </c>
      <c r="B133" s="25">
        <v>4</v>
      </c>
      <c r="C133" s="25" t="s">
        <v>7</v>
      </c>
      <c r="D133" s="25" t="s">
        <v>99</v>
      </c>
      <c r="E133" s="25" t="s">
        <v>99</v>
      </c>
      <c r="H133" s="26">
        <v>11.20290455</v>
      </c>
      <c r="I133" s="26">
        <v>10.67191629</v>
      </c>
      <c r="J133" s="26">
        <v>5.7955656039999998E-2</v>
      </c>
      <c r="K133" s="26">
        <v>2.736692084</v>
      </c>
      <c r="L133" s="26">
        <v>1.8508296590000001E-2</v>
      </c>
      <c r="M133" s="26">
        <v>3.812173344E-2</v>
      </c>
      <c r="N133" s="26">
        <v>2.8545060739999999E-2</v>
      </c>
      <c r="O133" s="26">
        <v>6.5019762639999994E-3</v>
      </c>
      <c r="P133" s="26">
        <v>5.6173519579999998E-2</v>
      </c>
      <c r="R133" s="43">
        <v>3.1271153799999999E-4</v>
      </c>
      <c r="S133" s="43">
        <v>40.091125439999999</v>
      </c>
      <c r="W133" s="25"/>
    </row>
    <row r="134" spans="1:23" x14ac:dyDescent="0.3">
      <c r="A134" s="25" t="s">
        <v>10</v>
      </c>
      <c r="B134" s="25">
        <v>4</v>
      </c>
      <c r="C134" s="25" t="s">
        <v>17</v>
      </c>
      <c r="D134" s="25" t="s">
        <v>99</v>
      </c>
      <c r="E134" s="25" t="s">
        <v>99</v>
      </c>
      <c r="H134" s="26">
        <v>5.5195716319999999</v>
      </c>
      <c r="I134" s="26">
        <v>8.6117762859999996</v>
      </c>
      <c r="J134" s="26">
        <v>7.6043728500000005E-2</v>
      </c>
      <c r="K134" s="26">
        <v>1.5134491029999999</v>
      </c>
      <c r="L134" s="26">
        <v>4.7695508859999999E-2</v>
      </c>
      <c r="M134" s="26">
        <v>4.4489746580000003E-2</v>
      </c>
      <c r="N134" s="26">
        <v>2.817724542E-2</v>
      </c>
      <c r="O134" s="26">
        <v>9.8761830219999992E-3</v>
      </c>
      <c r="P134" s="26">
        <v>6.2794812999999991E-2</v>
      </c>
      <c r="R134" s="43">
        <v>2.3726760299999999E-4</v>
      </c>
      <c r="S134" s="43">
        <v>44.302029300000001</v>
      </c>
      <c r="W134" s="25"/>
    </row>
    <row r="135" spans="1:23" x14ac:dyDescent="0.3">
      <c r="A135" s="25" t="s">
        <v>10</v>
      </c>
      <c r="B135" s="25">
        <v>4</v>
      </c>
      <c r="C135" s="25" t="s">
        <v>9</v>
      </c>
      <c r="D135" s="25" t="s">
        <v>99</v>
      </c>
      <c r="E135" s="25" t="s">
        <v>99</v>
      </c>
      <c r="H135" s="26">
        <v>0.64943493479999992</v>
      </c>
      <c r="I135" s="26">
        <v>17.66474534</v>
      </c>
      <c r="J135" s="26">
        <v>0.7100919967999999</v>
      </c>
      <c r="K135" s="26">
        <v>0.55452063499999993</v>
      </c>
      <c r="L135" s="26">
        <v>6.8823153059999989E-2</v>
      </c>
      <c r="M135" s="26">
        <v>2.9022201219999998E-2</v>
      </c>
      <c r="N135" s="26">
        <v>5.9386723680000003E-2</v>
      </c>
      <c r="O135" s="26">
        <v>4.7065088859999998E-3</v>
      </c>
      <c r="P135" s="26">
        <v>8.5195401500000004E-2</v>
      </c>
      <c r="R135" s="43">
        <v>3.7615658619999997E-3</v>
      </c>
      <c r="S135" s="43">
        <v>3.4780098100000001</v>
      </c>
      <c r="W135" s="25"/>
    </row>
    <row r="136" spans="1:23" x14ac:dyDescent="0.3">
      <c r="A136" s="25" t="s">
        <v>10</v>
      </c>
      <c r="B136" s="25">
        <v>4</v>
      </c>
      <c r="C136" s="25" t="s">
        <v>108</v>
      </c>
      <c r="D136" s="25" t="s">
        <v>99</v>
      </c>
      <c r="E136" s="25" t="s">
        <v>99</v>
      </c>
      <c r="H136" s="42">
        <v>5.0966616892778989E-2</v>
      </c>
      <c r="I136" s="26">
        <v>35.849075177242888</v>
      </c>
      <c r="J136" s="26">
        <v>4.7511390240700218</v>
      </c>
      <c r="K136" s="26">
        <v>0.10108385579868709</v>
      </c>
      <c r="L136" s="26">
        <v>0.28757186341356672</v>
      </c>
      <c r="M136" s="26">
        <v>0.22833205934354486</v>
      </c>
      <c r="N136" s="26">
        <v>0.7440695409190371</v>
      </c>
      <c r="O136" s="26">
        <v>4.393187146608315</v>
      </c>
      <c r="P136" s="26">
        <v>0.31179656140043766</v>
      </c>
      <c r="Q136" s="26">
        <v>1.8283728603938731</v>
      </c>
      <c r="R136" s="43">
        <v>1.8283728603938731</v>
      </c>
      <c r="S136" s="43">
        <v>1.3149219781181619E-3</v>
      </c>
      <c r="T136" s="26">
        <v>91.293023588621423</v>
      </c>
      <c r="W136" s="25"/>
    </row>
    <row r="137" spans="1:23" x14ac:dyDescent="0.3">
      <c r="A137" s="25" t="s">
        <v>10</v>
      </c>
      <c r="B137" s="25">
        <v>4</v>
      </c>
      <c r="C137" s="25" t="s">
        <v>5</v>
      </c>
      <c r="D137" s="25" t="s">
        <v>100</v>
      </c>
      <c r="E137" s="25" t="s">
        <v>100</v>
      </c>
      <c r="H137" s="25">
        <v>3.3649673690121316</v>
      </c>
      <c r="I137" s="25">
        <v>96.452557471138718</v>
      </c>
      <c r="J137" s="25">
        <v>0.29512799361886988</v>
      </c>
      <c r="K137" s="25">
        <v>8.3086074794235607</v>
      </c>
      <c r="L137" s="25">
        <v>14.713009239498685</v>
      </c>
      <c r="M137" s="25">
        <v>5.8261920064805454E-2</v>
      </c>
      <c r="N137" s="25">
        <v>0.19702073007041013</v>
      </c>
      <c r="O137" s="25">
        <v>11.840713359423642</v>
      </c>
      <c r="P137" s="25">
        <v>0.1096511323428133</v>
      </c>
      <c r="Q137" s="25">
        <v>9.8057134306395538E-2</v>
      </c>
      <c r="R137" s="25">
        <v>9.3954816165301303</v>
      </c>
      <c r="S137" s="25">
        <v>2.2401933583278963</v>
      </c>
      <c r="T137" s="25">
        <v>25.107355684045949</v>
      </c>
    </row>
    <row r="138" spans="1:23" x14ac:dyDescent="0.3">
      <c r="A138" s="25" t="s">
        <v>10</v>
      </c>
      <c r="B138" s="25">
        <v>4</v>
      </c>
      <c r="C138" s="25" t="s">
        <v>22</v>
      </c>
      <c r="D138" s="25" t="s">
        <v>100</v>
      </c>
      <c r="E138" s="25" t="s">
        <v>100</v>
      </c>
      <c r="H138" s="25">
        <v>5.9269315408682042</v>
      </c>
      <c r="I138" s="25">
        <v>165.14801322703886</v>
      </c>
      <c r="J138" s="25">
        <v>0.89788927753814074</v>
      </c>
      <c r="K138" s="25">
        <v>22.766848293391302</v>
      </c>
      <c r="L138" s="25">
        <v>23.947721988898635</v>
      </c>
      <c r="M138" s="25">
        <v>0.20078314052212445</v>
      </c>
      <c r="N138" s="25">
        <v>0.4913357289143197</v>
      </c>
      <c r="O138" s="25">
        <v>19.593139372738907</v>
      </c>
      <c r="P138" s="25">
        <v>0.19046037732695462</v>
      </c>
      <c r="Q138" s="25">
        <v>0.16159528158844752</v>
      </c>
      <c r="R138" s="25">
        <v>21.044029139788247</v>
      </c>
      <c r="S138" s="25">
        <v>3.268288246597681</v>
      </c>
      <c r="T138" s="25">
        <v>92.232758918882368</v>
      </c>
    </row>
    <row r="139" spans="1:23" x14ac:dyDescent="0.3">
      <c r="A139" s="25" t="s">
        <v>10</v>
      </c>
      <c r="B139" s="25">
        <v>4</v>
      </c>
      <c r="C139" s="25" t="s">
        <v>7</v>
      </c>
      <c r="D139" s="25" t="s">
        <v>100</v>
      </c>
      <c r="E139" s="25" t="s">
        <v>100</v>
      </c>
      <c r="H139" s="25">
        <v>9.4890103851630538</v>
      </c>
      <c r="I139" s="25">
        <v>255.22926594696173</v>
      </c>
      <c r="J139" s="25">
        <v>0.80132060111141734</v>
      </c>
      <c r="K139" s="25">
        <v>13.803726565743824</v>
      </c>
      <c r="L139" s="25">
        <v>32.426180621743626</v>
      </c>
      <c r="M139" s="25">
        <v>0.26338496759253355</v>
      </c>
      <c r="N139" s="25">
        <v>0.83836185830847509</v>
      </c>
      <c r="O139" s="25">
        <v>25.316830188460735</v>
      </c>
      <c r="P139" s="25">
        <v>0.12293060231370269</v>
      </c>
      <c r="Q139" s="25">
        <v>0.22428871720442753</v>
      </c>
      <c r="R139" s="25">
        <v>15.706521216438187</v>
      </c>
      <c r="S139" s="25">
        <v>1.7523497964004024</v>
      </c>
      <c r="T139" s="25">
        <v>73.038532511187782</v>
      </c>
    </row>
    <row r="140" spans="1:23" x14ac:dyDescent="0.3">
      <c r="A140" s="25" t="s">
        <v>10</v>
      </c>
      <c r="B140" s="25">
        <v>4</v>
      </c>
      <c r="C140" s="25" t="s">
        <v>17</v>
      </c>
      <c r="D140" s="25" t="s">
        <v>100</v>
      </c>
      <c r="E140" s="25" t="s">
        <v>100</v>
      </c>
      <c r="H140" s="25">
        <v>8.9240024058239644</v>
      </c>
      <c r="I140" s="25">
        <v>151.26366561583333</v>
      </c>
      <c r="J140" s="25">
        <v>1.0572799030071551</v>
      </c>
      <c r="K140" s="25">
        <v>13.148784359328445</v>
      </c>
      <c r="L140" s="25">
        <v>34.566274898205165</v>
      </c>
      <c r="M140" s="25">
        <v>0.20416453000161491</v>
      </c>
      <c r="N140" s="25">
        <v>0.31106222181972693</v>
      </c>
      <c r="O140" s="25">
        <v>26.489269611997123</v>
      </c>
      <c r="P140" s="25">
        <v>9.6031647897324129E-2</v>
      </c>
      <c r="Q140" s="25">
        <v>0.22970772802733327</v>
      </c>
      <c r="R140" s="25">
        <v>18.002470702404306</v>
      </c>
      <c r="S140" s="25">
        <v>1.3678865521785055</v>
      </c>
      <c r="T140" s="25">
        <v>73.148131109754019</v>
      </c>
    </row>
    <row r="141" spans="1:23" x14ac:dyDescent="0.3">
      <c r="A141" s="25" t="s">
        <v>10</v>
      </c>
      <c r="B141" s="25">
        <v>4</v>
      </c>
      <c r="C141" s="25" t="s">
        <v>9</v>
      </c>
      <c r="D141" s="25" t="s">
        <v>100</v>
      </c>
      <c r="E141" s="25" t="s">
        <v>100</v>
      </c>
      <c r="H141" s="25">
        <v>5.7623459155883223</v>
      </c>
      <c r="I141" s="25">
        <v>45.369346454626545</v>
      </c>
      <c r="J141" s="25">
        <v>6.4034249983111663E-2</v>
      </c>
      <c r="K141" s="25">
        <v>2.5371404737380834</v>
      </c>
      <c r="L141" s="25">
        <v>7.0189198604514882</v>
      </c>
      <c r="M141" s="25">
        <v>0.10533060251619047</v>
      </c>
      <c r="N141" s="25">
        <v>6.9607731925809879E-2</v>
      </c>
      <c r="O141" s="25">
        <v>5.4967059471823818</v>
      </c>
      <c r="P141" s="25">
        <v>0.24900791041282147</v>
      </c>
      <c r="Q141" s="25">
        <v>5.8041268747383218E-2</v>
      </c>
      <c r="R141" s="25">
        <v>3.5817461232124526</v>
      </c>
      <c r="S141" s="25">
        <v>0.74103267239540838</v>
      </c>
      <c r="T141" s="25">
        <v>12.08499635785175</v>
      </c>
    </row>
    <row r="142" spans="1:23" x14ac:dyDescent="0.3">
      <c r="A142" s="25" t="s">
        <v>10</v>
      </c>
      <c r="B142" s="25">
        <v>4</v>
      </c>
      <c r="C142" s="25" t="s">
        <v>108</v>
      </c>
      <c r="D142" s="25" t="s">
        <v>100</v>
      </c>
      <c r="E142" s="25" t="s">
        <v>100</v>
      </c>
      <c r="H142" s="25">
        <v>0.6181302900291108</v>
      </c>
      <c r="I142" s="25">
        <v>24.815494946292805</v>
      </c>
      <c r="J142" s="25">
        <v>2.3352530748514275</v>
      </c>
      <c r="K142" s="25">
        <v>0.31784886062306528</v>
      </c>
      <c r="L142" s="25">
        <v>0.30718621239987853</v>
      </c>
      <c r="M142" s="25">
        <v>0.1577041926968194</v>
      </c>
      <c r="N142" s="25">
        <v>0.35549374291041685</v>
      </c>
      <c r="O142" s="25">
        <v>0.14600990969397173</v>
      </c>
      <c r="P142" s="25">
        <v>5.9051626972724744E-2</v>
      </c>
      <c r="Q142" s="29">
        <v>1.47958389522577E-2</v>
      </c>
      <c r="R142" s="25">
        <v>7.9183629398264985</v>
      </c>
      <c r="S142" s="25">
        <v>5.0884569650991994E-2</v>
      </c>
      <c r="T142" s="25">
        <v>46.670803013925408</v>
      </c>
    </row>
    <row r="143" spans="1:23" x14ac:dyDescent="0.3">
      <c r="A143" s="25" t="s">
        <v>12</v>
      </c>
      <c r="B143" s="25">
        <v>1</v>
      </c>
      <c r="C143" s="25" t="s">
        <v>9</v>
      </c>
      <c r="D143" s="25" t="s">
        <v>106</v>
      </c>
      <c r="E143" s="25" t="s">
        <v>106</v>
      </c>
      <c r="H143" s="25">
        <v>9.1689688996015331E-2</v>
      </c>
      <c r="I143" s="25">
        <v>17.452394738422726</v>
      </c>
      <c r="J143" s="25">
        <v>1.1895559964620008</v>
      </c>
      <c r="K143" s="25">
        <v>1.5151991424325129E-2</v>
      </c>
      <c r="L143" s="25">
        <v>0.22839751058387686</v>
      </c>
      <c r="M143" s="25">
        <v>0.14584114466007495</v>
      </c>
      <c r="N143" s="25">
        <v>4.9104038887087857E-2</v>
      </c>
      <c r="O143" s="25">
        <v>4.9874885805258465E-2</v>
      </c>
      <c r="P143" s="25">
        <v>5.0374417970512966E-2</v>
      </c>
      <c r="Q143" s="25"/>
      <c r="R143" s="25">
        <v>7.8024409246567563</v>
      </c>
      <c r="S143" s="25">
        <v>5.4105703178078073E-5</v>
      </c>
      <c r="T143" s="25"/>
      <c r="W143" s="25"/>
    </row>
    <row r="144" spans="1:23" x14ac:dyDescent="0.3">
      <c r="A144" s="25" t="s">
        <v>12</v>
      </c>
      <c r="B144" s="25">
        <v>1</v>
      </c>
      <c r="C144" s="25" t="s">
        <v>5</v>
      </c>
      <c r="D144" s="25" t="s">
        <v>106</v>
      </c>
      <c r="E144" s="25" t="s">
        <v>106</v>
      </c>
      <c r="H144" s="25">
        <v>0.23670751261746442</v>
      </c>
      <c r="I144" s="25">
        <v>2.5045311961837653</v>
      </c>
      <c r="J144" s="25">
        <v>6.6883569089309772E-2</v>
      </c>
      <c r="K144" s="25">
        <v>2.431104613464995E-2</v>
      </c>
      <c r="L144" s="25">
        <v>3.4874065795413987E-2</v>
      </c>
      <c r="M144" s="25">
        <v>9.6130464896692983E-3</v>
      </c>
      <c r="N144" s="25">
        <v>1.569608201317666E-3</v>
      </c>
      <c r="O144" s="25">
        <v>9.1105442248042463E-3</v>
      </c>
      <c r="P144" s="25">
        <v>3.1684454499999998E-4</v>
      </c>
      <c r="Q144" s="25"/>
      <c r="R144" s="25">
        <v>0.60745718829983752</v>
      </c>
      <c r="S144" s="25">
        <v>7.9805795647321085E-5</v>
      </c>
      <c r="T144" s="25"/>
      <c r="W144" s="25"/>
    </row>
    <row r="145" spans="1:23" x14ac:dyDescent="0.3">
      <c r="A145" s="25" t="s">
        <v>12</v>
      </c>
      <c r="B145" s="25">
        <v>1</v>
      </c>
      <c r="C145" s="25" t="s">
        <v>22</v>
      </c>
      <c r="D145" s="25" t="s">
        <v>106</v>
      </c>
      <c r="E145" s="25" t="s">
        <v>106</v>
      </c>
      <c r="H145" s="25">
        <v>8.2536392439376952E-2</v>
      </c>
      <c r="I145" s="25">
        <v>2.3654026862308482</v>
      </c>
      <c r="J145" s="25">
        <v>1.9064554863715562E-2</v>
      </c>
      <c r="K145" s="25">
        <v>9.7379043575365563E-3</v>
      </c>
      <c r="L145" s="25">
        <v>1.9309171766066804E-2</v>
      </c>
      <c r="M145" s="25">
        <v>2.3212570043903828E-3</v>
      </c>
      <c r="N145" s="25">
        <v>6.8734765893559971E-4</v>
      </c>
      <c r="O145" s="25">
        <v>8.7212746792056355E-3</v>
      </c>
      <c r="P145" s="25">
        <v>3.1684454499999998E-4</v>
      </c>
      <c r="Q145" s="25"/>
      <c r="R145" s="25">
        <v>0.1365847039686825</v>
      </c>
      <c r="S145" s="25">
        <v>5.7876421923474667E-5</v>
      </c>
      <c r="T145" s="25"/>
      <c r="W145" s="25"/>
    </row>
    <row r="146" spans="1:23" x14ac:dyDescent="0.3">
      <c r="A146" s="25" t="s">
        <v>12</v>
      </c>
      <c r="B146" s="25">
        <v>1</v>
      </c>
      <c r="C146" s="25" t="s">
        <v>7</v>
      </c>
      <c r="D146" s="25" t="s">
        <v>106</v>
      </c>
      <c r="E146" s="25" t="s">
        <v>106</v>
      </c>
      <c r="H146" s="25">
        <v>2.4695161855051093E-2</v>
      </c>
      <c r="I146" s="25">
        <v>2.7238124088939673</v>
      </c>
      <c r="J146" s="25">
        <v>1.0806651522680314E-2</v>
      </c>
      <c r="K146" s="25">
        <v>2.8584659644172983E-3</v>
      </c>
      <c r="L146" s="25">
        <v>1.5911388777458405E-2</v>
      </c>
      <c r="M146" s="25">
        <v>1.4902838250158736E-3</v>
      </c>
      <c r="N146" s="25">
        <v>2.3590601134280331E-3</v>
      </c>
      <c r="O146" s="25">
        <v>7.6891769039379486E-3</v>
      </c>
      <c r="P146" s="25">
        <v>3.1684454499999998E-4</v>
      </c>
      <c r="Q146" s="25"/>
      <c r="R146" s="25">
        <v>7.4249888802928002E-2</v>
      </c>
      <c r="S146" s="25">
        <v>5.6275129362545414E-5</v>
      </c>
      <c r="T146" s="25"/>
      <c r="W146" s="25"/>
    </row>
    <row r="147" spans="1:23" x14ac:dyDescent="0.3">
      <c r="A147" s="25" t="s">
        <v>12</v>
      </c>
      <c r="B147" s="25">
        <v>1</v>
      </c>
      <c r="C147" s="25" t="s">
        <v>17</v>
      </c>
      <c r="D147" s="25" t="s">
        <v>106</v>
      </c>
      <c r="E147" s="25" t="s">
        <v>106</v>
      </c>
      <c r="H147" s="25">
        <v>2.3453356971791378E-2</v>
      </c>
      <c r="I147" s="25">
        <v>2.3426076969350116</v>
      </c>
      <c r="J147" s="25">
        <v>1.1426807878376391E-2</v>
      </c>
      <c r="K147" s="25">
        <v>5.7276462937071882E-3</v>
      </c>
      <c r="L147" s="25">
        <v>1.3885938693156658E-2</v>
      </c>
      <c r="M147" s="25">
        <v>1.2635179286659532E-3</v>
      </c>
      <c r="N147" s="25">
        <v>9.4324632396789614E-4</v>
      </c>
      <c r="O147" s="25">
        <v>8.0609014391576726E-3</v>
      </c>
      <c r="P147" s="25">
        <v>3.1684454499999998E-4</v>
      </c>
      <c r="Q147" s="25"/>
      <c r="R147" s="25">
        <v>6.5180614972631001E-2</v>
      </c>
      <c r="S147" s="25">
        <v>1.8986495802703952E-4</v>
      </c>
      <c r="T147" s="25"/>
      <c r="W147" s="25"/>
    </row>
    <row r="148" spans="1:23" x14ac:dyDescent="0.3">
      <c r="A148" s="25" t="s">
        <v>12</v>
      </c>
      <c r="B148" s="25">
        <v>1</v>
      </c>
      <c r="C148" s="25" t="s">
        <v>57</v>
      </c>
      <c r="D148" s="25" t="s">
        <v>106</v>
      </c>
      <c r="E148" s="25" t="s">
        <v>106</v>
      </c>
      <c r="H148" s="25">
        <v>7.7149705230342737E-3</v>
      </c>
      <c r="I148" s="25">
        <v>2.1234531762978421</v>
      </c>
      <c r="J148" s="25">
        <v>6.3285593455279909E-3</v>
      </c>
      <c r="K148" s="25">
        <v>4.8953322454831916E-3</v>
      </c>
      <c r="L148" s="25">
        <v>1.1439884564386686E-2</v>
      </c>
      <c r="M148" s="25">
        <v>8.1567096543416436E-4</v>
      </c>
      <c r="N148" s="25">
        <v>3.8594564190602985E-4</v>
      </c>
      <c r="O148" s="25">
        <v>8.7468065535851371E-3</v>
      </c>
      <c r="P148" s="25">
        <v>3.1684454499999998E-4</v>
      </c>
      <c r="Q148" s="25"/>
      <c r="R148" s="25">
        <v>2.6822046423544285E-2</v>
      </c>
      <c r="S148" s="25">
        <v>1.6691913324817973E-4</v>
      </c>
      <c r="T148" s="25"/>
      <c r="W148" s="25"/>
    </row>
    <row r="149" spans="1:23" x14ac:dyDescent="0.3">
      <c r="A149" s="25" t="s">
        <v>12</v>
      </c>
      <c r="B149" s="25">
        <v>1</v>
      </c>
      <c r="C149" s="25" t="s">
        <v>9</v>
      </c>
      <c r="D149" s="25" t="s">
        <v>99</v>
      </c>
      <c r="E149" s="25" t="s">
        <v>99</v>
      </c>
      <c r="H149" s="26">
        <v>0.90420367597577112</v>
      </c>
      <c r="I149" s="49">
        <v>9.76860411995888</v>
      </c>
      <c r="J149" s="26">
        <v>0.43673802527610084</v>
      </c>
      <c r="K149" s="26">
        <v>0.67923813764259411</v>
      </c>
      <c r="L149" s="26">
        <v>6.7504660873415334E-2</v>
      </c>
      <c r="M149" s="26">
        <v>3.6235032010746931E-2</v>
      </c>
      <c r="N149" s="26">
        <v>1.5983881262085241E-2</v>
      </c>
      <c r="O149" s="26">
        <v>1.5221131022456355E-2</v>
      </c>
      <c r="P149" s="26">
        <v>0.13630118809092034</v>
      </c>
      <c r="R149" s="49">
        <v>2.7022665049571803</v>
      </c>
      <c r="S149" s="49">
        <v>3.4938428043146404E-2</v>
      </c>
      <c r="T149" s="49"/>
      <c r="W149" s="25"/>
    </row>
    <row r="150" spans="1:23" x14ac:dyDescent="0.3">
      <c r="A150" s="25" t="s">
        <v>12</v>
      </c>
      <c r="B150" s="25">
        <v>1</v>
      </c>
      <c r="C150" s="25" t="s">
        <v>5</v>
      </c>
      <c r="D150" s="25" t="s">
        <v>99</v>
      </c>
      <c r="E150" s="25" t="s">
        <v>99</v>
      </c>
      <c r="H150" s="26">
        <v>4.2854538308123988</v>
      </c>
      <c r="I150" s="49">
        <v>1.00141474165563</v>
      </c>
      <c r="J150" s="26">
        <v>1.8139498567260215E-2</v>
      </c>
      <c r="K150" s="26">
        <v>4.1391821879801514</v>
      </c>
      <c r="L150" s="26">
        <v>2.2238647714246197E-2</v>
      </c>
      <c r="M150" s="26">
        <v>6.6636287629452534E-3</v>
      </c>
      <c r="N150" s="26">
        <v>2.4269739950444824E-3</v>
      </c>
      <c r="O150" s="26">
        <v>8.2638708604339771E-3</v>
      </c>
      <c r="P150" s="26">
        <v>2.7720946513418797E-2</v>
      </c>
      <c r="R150" s="49">
        <v>0.11469568430105857</v>
      </c>
      <c r="S150" s="49">
        <v>0.10498915763262241</v>
      </c>
      <c r="T150" s="49"/>
      <c r="W150" s="25"/>
    </row>
    <row r="151" spans="1:23" x14ac:dyDescent="0.3">
      <c r="A151" s="25" t="s">
        <v>12</v>
      </c>
      <c r="B151" s="25">
        <v>1</v>
      </c>
      <c r="C151" s="25" t="s">
        <v>22</v>
      </c>
      <c r="D151" s="25" t="s">
        <v>99</v>
      </c>
      <c r="E151" s="25" t="s">
        <v>99</v>
      </c>
      <c r="H151" s="26">
        <v>10.100712328183755</v>
      </c>
      <c r="I151" s="49">
        <v>1.0040153675657817</v>
      </c>
      <c r="J151" s="26">
        <v>1.0688068687706206E-2</v>
      </c>
      <c r="K151" s="26">
        <v>2.463533358326099</v>
      </c>
      <c r="L151" s="26">
        <v>1.7831652657131648E-2</v>
      </c>
      <c r="M151" s="26">
        <v>4.4211348546582289E-3</v>
      </c>
      <c r="N151" s="26">
        <v>2.7117194529766683E-3</v>
      </c>
      <c r="O151" s="26">
        <v>6.5382777421064703E-3</v>
      </c>
      <c r="P151" s="26">
        <v>2.0185280249911709E-3</v>
      </c>
      <c r="R151" s="49">
        <v>4.3227231252705556E-2</v>
      </c>
      <c r="S151" s="49">
        <v>4.352764159463289E-2</v>
      </c>
      <c r="T151" s="49"/>
      <c r="W151" s="25"/>
    </row>
    <row r="152" spans="1:23" x14ac:dyDescent="0.3">
      <c r="A152" s="25" t="s">
        <v>12</v>
      </c>
      <c r="B152" s="25">
        <v>1</v>
      </c>
      <c r="C152" s="25" t="s">
        <v>7</v>
      </c>
      <c r="D152" s="25" t="s">
        <v>99</v>
      </c>
      <c r="E152" s="25" t="s">
        <v>99</v>
      </c>
      <c r="H152" s="26">
        <v>8.9971494985837488</v>
      </c>
      <c r="I152" s="49">
        <v>0.97833826157506976</v>
      </c>
      <c r="J152" s="26">
        <v>7.9094135173062938E-3</v>
      </c>
      <c r="K152" s="26">
        <v>1.5842129670607932</v>
      </c>
      <c r="L152" s="26">
        <v>1.6775289501566985E-2</v>
      </c>
      <c r="M152" s="26">
        <v>7.3897233495398354E-3</v>
      </c>
      <c r="N152" s="26">
        <v>1.2815976841045615E-2</v>
      </c>
      <c r="O152" s="26">
        <v>7.3059169183593625E-3</v>
      </c>
      <c r="P152" s="26">
        <v>9.8035731963904641E-3</v>
      </c>
      <c r="R152" s="49">
        <v>3.6937466556243158E-2</v>
      </c>
      <c r="S152" s="49">
        <v>4.8621985351671199E-2</v>
      </c>
      <c r="T152" s="49"/>
      <c r="W152" s="25"/>
    </row>
    <row r="153" spans="1:23" x14ac:dyDescent="0.3">
      <c r="A153" s="25" t="s">
        <v>12</v>
      </c>
      <c r="B153" s="25">
        <v>1</v>
      </c>
      <c r="C153" s="25" t="s">
        <v>17</v>
      </c>
      <c r="D153" s="25" t="s">
        <v>99</v>
      </c>
      <c r="E153" s="25" t="s">
        <v>99</v>
      </c>
      <c r="H153" s="26">
        <v>5.9710786483758005</v>
      </c>
      <c r="I153" s="49">
        <v>0.90549828904025509</v>
      </c>
      <c r="J153" s="26">
        <v>1.147663207553754E-2</v>
      </c>
      <c r="K153" s="26">
        <v>1.0649141705822343</v>
      </c>
      <c r="L153" s="26">
        <v>1.9035790612070787E-2</v>
      </c>
      <c r="M153" s="26">
        <v>9.9913944839751679E-3</v>
      </c>
      <c r="N153" s="26">
        <v>8.9410541611362436E-3</v>
      </c>
      <c r="O153" s="26">
        <v>8.2537171076338314E-3</v>
      </c>
      <c r="P153" s="26">
        <v>2.2474060454377172E-2</v>
      </c>
      <c r="R153" s="49">
        <v>3.4834782474406176E-2</v>
      </c>
      <c r="S153" s="49">
        <v>5.6200133105652826E-2</v>
      </c>
      <c r="T153" s="49"/>
      <c r="W153" s="25"/>
    </row>
    <row r="154" spans="1:23" x14ac:dyDescent="0.3">
      <c r="A154" s="25" t="s">
        <v>12</v>
      </c>
      <c r="B154" s="25">
        <v>1</v>
      </c>
      <c r="C154" s="25" t="s">
        <v>57</v>
      </c>
      <c r="D154" s="25" t="s">
        <v>99</v>
      </c>
      <c r="E154" s="25" t="s">
        <v>99</v>
      </c>
      <c r="H154" s="26">
        <v>2.3441129094233535</v>
      </c>
      <c r="I154" s="49">
        <v>0.96196276213646359</v>
      </c>
      <c r="J154" s="26">
        <v>5.124496825756239E-2</v>
      </c>
      <c r="K154" s="26">
        <v>0.55948561261893959</v>
      </c>
      <c r="L154" s="26">
        <v>2.4077302128977351E-2</v>
      </c>
      <c r="M154" s="26">
        <v>1.0550688755512119E-2</v>
      </c>
      <c r="N154" s="26">
        <v>3.2878506376913405E-2</v>
      </c>
      <c r="O154" s="26">
        <v>9.7491001519468146E-3</v>
      </c>
      <c r="P154" s="26">
        <v>5.2940877906863394E-2</v>
      </c>
      <c r="R154" s="49">
        <v>0.10839531120033426</v>
      </c>
      <c r="S154" s="49">
        <v>4.2629479025648322E-2</v>
      </c>
      <c r="T154" s="49"/>
      <c r="W154" s="25"/>
    </row>
    <row r="155" spans="1:23" x14ac:dyDescent="0.3">
      <c r="A155" s="25" t="s">
        <v>12</v>
      </c>
      <c r="B155" s="25">
        <v>1</v>
      </c>
      <c r="C155" s="25" t="s">
        <v>9</v>
      </c>
      <c r="D155" s="25" t="s">
        <v>107</v>
      </c>
      <c r="E155" s="25" t="s">
        <v>100</v>
      </c>
      <c r="H155" s="25">
        <v>0.18039211498808383</v>
      </c>
      <c r="I155" s="25">
        <v>1.0397660191387574</v>
      </c>
      <c r="J155" s="25">
        <v>3.4144451506727291E-2</v>
      </c>
      <c r="K155" s="25">
        <v>0.50003426782089244</v>
      </c>
      <c r="L155" s="25">
        <v>2.1875326211389212E-2</v>
      </c>
      <c r="M155" s="25">
        <v>6.6853039118320856E-3</v>
      </c>
      <c r="N155" s="25">
        <v>2.0174281657539539E-3</v>
      </c>
      <c r="O155" s="25">
        <v>1.0034902319803377E-2</v>
      </c>
      <c r="P155" s="25">
        <v>0.14035840180778097</v>
      </c>
      <c r="Q155" s="25">
        <v>2.280329508567978</v>
      </c>
      <c r="R155" s="25">
        <v>2.5992408657325022E-4</v>
      </c>
      <c r="S155" s="25">
        <v>7.2897674839711504E-3</v>
      </c>
      <c r="T155" s="25"/>
      <c r="W155" s="25"/>
    </row>
    <row r="156" spans="1:23" x14ac:dyDescent="0.3">
      <c r="A156" s="25" t="s">
        <v>12</v>
      </c>
      <c r="B156" s="25">
        <v>1</v>
      </c>
      <c r="C156" s="25" t="s">
        <v>5</v>
      </c>
      <c r="D156" s="25" t="s">
        <v>107</v>
      </c>
      <c r="E156" s="25" t="s">
        <v>100</v>
      </c>
      <c r="H156" s="25">
        <v>1.0375977221315145</v>
      </c>
      <c r="I156" s="25">
        <v>0.72525240754289444</v>
      </c>
      <c r="J156" s="25">
        <v>6.449535427656361E-3</v>
      </c>
      <c r="K156" s="25">
        <v>3.4478148097866566</v>
      </c>
      <c r="L156" s="25">
        <v>4.8257350720618486E-2</v>
      </c>
      <c r="M156" s="25">
        <v>3.3869053877605977E-2</v>
      </c>
      <c r="N156" s="25">
        <v>7.7341009262083043E-3</v>
      </c>
      <c r="O156" s="25">
        <v>1.2006112621846768E-2</v>
      </c>
      <c r="P156" s="25">
        <v>1.7260134788624044E-2</v>
      </c>
      <c r="Q156" s="25">
        <v>1.449026865856671</v>
      </c>
      <c r="R156" s="25">
        <v>1.1893005720839118E-4</v>
      </c>
      <c r="S156" s="25">
        <v>3.8225999594100085E-2</v>
      </c>
      <c r="T156" s="25"/>
      <c r="W156" s="49"/>
    </row>
    <row r="157" spans="1:23" x14ac:dyDescent="0.3">
      <c r="A157" s="25" t="s">
        <v>12</v>
      </c>
      <c r="B157" s="25">
        <v>1</v>
      </c>
      <c r="C157" s="25" t="s">
        <v>22</v>
      </c>
      <c r="D157" s="25" t="s">
        <v>107</v>
      </c>
      <c r="E157" s="25" t="s">
        <v>100</v>
      </c>
      <c r="H157" s="25">
        <v>2.6027126337051243</v>
      </c>
      <c r="I157" s="25">
        <v>1.9509121118364676</v>
      </c>
      <c r="J157" s="25">
        <v>2.663662721356589E-2</v>
      </c>
      <c r="K157" s="25">
        <v>5.5803961120038288</v>
      </c>
      <c r="L157" s="25">
        <v>9.7242707290079652E-2</v>
      </c>
      <c r="M157" s="25">
        <v>0.12435968306446944</v>
      </c>
      <c r="N157" s="25">
        <v>2.212858579617303E-2</v>
      </c>
      <c r="O157" s="25">
        <v>1.326212927411656E-2</v>
      </c>
      <c r="P157" s="25">
        <v>3.260296416878683E-2</v>
      </c>
      <c r="Q157" s="25">
        <v>3.1970645331947773</v>
      </c>
      <c r="R157" s="25">
        <v>2.5645824138403417E-4</v>
      </c>
      <c r="S157" s="25">
        <v>3.1804047826004288E-2</v>
      </c>
      <c r="T157" s="25"/>
      <c r="W157" s="49"/>
    </row>
    <row r="158" spans="1:23" x14ac:dyDescent="0.3">
      <c r="A158" s="25" t="s">
        <v>12</v>
      </c>
      <c r="B158" s="25">
        <v>1</v>
      </c>
      <c r="C158" s="25" t="s">
        <v>7</v>
      </c>
      <c r="D158" s="25" t="s">
        <v>107</v>
      </c>
      <c r="E158" s="25" t="s">
        <v>100</v>
      </c>
      <c r="H158" s="25">
        <v>2.3695209849771377</v>
      </c>
      <c r="I158" s="25">
        <v>1.9468512762390611</v>
      </c>
      <c r="J158" s="25">
        <v>2.3759565424629515E-2</v>
      </c>
      <c r="K158" s="25">
        <v>5.2505232333146798</v>
      </c>
      <c r="L158" s="25">
        <v>0.10449100922451884</v>
      </c>
      <c r="M158" s="25">
        <v>0.14795900175641799</v>
      </c>
      <c r="N158" s="25">
        <v>5.2766088451029543E-2</v>
      </c>
      <c r="O158" s="25">
        <v>1.4131150378411918E-2</v>
      </c>
      <c r="P158" s="25">
        <v>3.2536712261460911E-2</v>
      </c>
      <c r="Q158" s="25">
        <v>3.4451658973767061</v>
      </c>
      <c r="R158" s="25">
        <v>2.7605347583672187E-4</v>
      </c>
      <c r="S158" s="25">
        <v>4.0655836089919038E-2</v>
      </c>
      <c r="T158" s="25"/>
      <c r="W158" s="49"/>
    </row>
    <row r="159" spans="1:23" x14ac:dyDescent="0.3">
      <c r="A159" s="25" t="s">
        <v>12</v>
      </c>
      <c r="B159" s="25">
        <v>1</v>
      </c>
      <c r="C159" s="25" t="s">
        <v>17</v>
      </c>
      <c r="D159" s="25" t="s">
        <v>107</v>
      </c>
      <c r="E159" s="25" t="s">
        <v>100</v>
      </c>
      <c r="H159" s="25">
        <v>1.7502375988398642</v>
      </c>
      <c r="I159" s="25">
        <v>1.7580518569505397</v>
      </c>
      <c r="J159" s="25">
        <v>2.4902249177258085E-2</v>
      </c>
      <c r="K159" s="25">
        <v>4.0026066838984189</v>
      </c>
      <c r="L159" s="25">
        <v>0.11374414723684401</v>
      </c>
      <c r="M159" s="25">
        <v>0.17940109451517972</v>
      </c>
      <c r="N159" s="25">
        <v>2.7348049405611075E-2</v>
      </c>
      <c r="O159" s="25">
        <v>1.4704790253861611E-2</v>
      </c>
      <c r="P159" s="25">
        <v>2.6776520060452197E-2</v>
      </c>
      <c r="Q159" s="25">
        <v>3.206817110538462</v>
      </c>
      <c r="R159" s="25">
        <v>2.6426852983526964E-4</v>
      </c>
      <c r="S159" s="25">
        <v>5.1659070880355512E-2</v>
      </c>
      <c r="T159" s="25"/>
      <c r="W159" s="49"/>
    </row>
    <row r="160" spans="1:23" x14ac:dyDescent="0.3">
      <c r="A160" s="25" t="s">
        <v>12</v>
      </c>
      <c r="B160" s="25">
        <v>1</v>
      </c>
      <c r="C160" s="25" t="s">
        <v>57</v>
      </c>
      <c r="D160" s="25" t="s">
        <v>107</v>
      </c>
      <c r="E160" s="25" t="s">
        <v>100</v>
      </c>
      <c r="H160" s="25">
        <v>1.2155286390282654</v>
      </c>
      <c r="I160" s="25">
        <v>1.6645316248682005</v>
      </c>
      <c r="J160" s="25">
        <v>4.4804214308798926E-2</v>
      </c>
      <c r="K160" s="25">
        <v>3.9560158212409693</v>
      </c>
      <c r="L160" s="25">
        <v>0.14237167856197927</v>
      </c>
      <c r="M160" s="25">
        <v>0.18247489919522861</v>
      </c>
      <c r="N160" s="25">
        <v>3.8500803014643023E-2</v>
      </c>
      <c r="O160" s="25">
        <v>1.6299572192397242E-2</v>
      </c>
      <c r="P160" s="25">
        <v>5.3810742503812778E-3</v>
      </c>
      <c r="Q160" s="25">
        <v>3.3227750226793997</v>
      </c>
      <c r="R160" s="25">
        <v>4.0309779106621952E-4</v>
      </c>
      <c r="S160" s="25">
        <v>4.4919072420203758E-2</v>
      </c>
      <c r="T160" s="25"/>
      <c r="W160" s="49"/>
    </row>
    <row r="161" spans="1:23" x14ac:dyDescent="0.3">
      <c r="A161" s="25" t="s">
        <v>12</v>
      </c>
      <c r="B161" s="25">
        <v>2</v>
      </c>
      <c r="C161" s="25" t="s">
        <v>9</v>
      </c>
      <c r="D161" s="25" t="s">
        <v>106</v>
      </c>
      <c r="E161" s="25" t="s">
        <v>106</v>
      </c>
      <c r="H161" s="25">
        <v>3.3605141238432473E-2</v>
      </c>
      <c r="I161" s="25">
        <v>8.7564453522303118</v>
      </c>
      <c r="J161" s="25">
        <v>1.0250090877478877</v>
      </c>
      <c r="K161" s="25">
        <v>7.8275080388517347E-3</v>
      </c>
      <c r="L161" s="25">
        <v>0.204447322509658</v>
      </c>
      <c r="M161" s="25">
        <v>9.7154928962611631E-2</v>
      </c>
      <c r="N161" s="25">
        <v>0.18329855861134486</v>
      </c>
      <c r="O161" s="25">
        <v>3.8269062311993403E-2</v>
      </c>
      <c r="P161" s="25">
        <v>2.6857710388346997E-2</v>
      </c>
      <c r="Q161" s="25"/>
      <c r="R161" s="25">
        <v>3.815237532191138</v>
      </c>
      <c r="S161" s="25">
        <v>5.9368857213755557E-5</v>
      </c>
      <c r="T161" s="25"/>
      <c r="W161" s="49"/>
    </row>
    <row r="162" spans="1:23" x14ac:dyDescent="0.3">
      <c r="A162" s="25" t="s">
        <v>12</v>
      </c>
      <c r="B162" s="25">
        <v>2</v>
      </c>
      <c r="C162" s="25" t="s">
        <v>5</v>
      </c>
      <c r="D162" s="25" t="s">
        <v>106</v>
      </c>
      <c r="E162" s="25" t="s">
        <v>106</v>
      </c>
      <c r="H162" s="25">
        <v>0.12583251625391365</v>
      </c>
      <c r="I162" s="25">
        <v>3.0179683198200586</v>
      </c>
      <c r="J162" s="25">
        <v>8.0506236908320497E-2</v>
      </c>
      <c r="K162" s="25">
        <v>1.8021801110518411E-2</v>
      </c>
      <c r="L162" s="25">
        <v>3.7090153670007626E-2</v>
      </c>
      <c r="M162" s="25">
        <v>7.9811048339524324E-3</v>
      </c>
      <c r="N162" s="25">
        <v>4.7430174916538821E-3</v>
      </c>
      <c r="O162" s="25">
        <v>1.5116241134973901E-2</v>
      </c>
      <c r="P162" s="25">
        <v>3.1684454499999998E-4</v>
      </c>
      <c r="Q162" s="25"/>
      <c r="R162" s="25">
        <v>0.47893239219852546</v>
      </c>
      <c r="S162" s="25">
        <v>7.1118649166984659E-5</v>
      </c>
      <c r="T162" s="25"/>
      <c r="W162" s="25"/>
    </row>
    <row r="163" spans="1:23" x14ac:dyDescent="0.3">
      <c r="A163" s="25" t="s">
        <v>12</v>
      </c>
      <c r="B163" s="25">
        <v>2</v>
      </c>
      <c r="C163" s="25" t="s">
        <v>22</v>
      </c>
      <c r="D163" s="25" t="s">
        <v>106</v>
      </c>
      <c r="E163" s="25" t="s">
        <v>106</v>
      </c>
      <c r="H163" s="25">
        <v>1.8121287220861756E-2</v>
      </c>
      <c r="I163" s="25">
        <v>2.5261794270095841</v>
      </c>
      <c r="J163" s="25">
        <v>2.6090372988654433E-2</v>
      </c>
      <c r="K163" s="25">
        <v>5.845426919465665E-3</v>
      </c>
      <c r="L163" s="25">
        <v>1.5061454513169313E-2</v>
      </c>
      <c r="M163" s="25">
        <v>2.1783723499007117E-3</v>
      </c>
      <c r="N163" s="25">
        <v>9.068020920363427E-4</v>
      </c>
      <c r="O163" s="25">
        <v>1.512820827184925E-2</v>
      </c>
      <c r="P163" s="25">
        <v>3.1684454499999998E-4</v>
      </c>
      <c r="Q163" s="25"/>
      <c r="R163" s="25">
        <v>0.12860374920021267</v>
      </c>
      <c r="S163" s="25">
        <v>5.9429278404422213E-5</v>
      </c>
      <c r="T163" s="25"/>
      <c r="W163" s="25"/>
    </row>
    <row r="164" spans="1:23" x14ac:dyDescent="0.3">
      <c r="A164" s="25" t="s">
        <v>12</v>
      </c>
      <c r="B164" s="25">
        <v>2</v>
      </c>
      <c r="C164" s="25" t="s">
        <v>7</v>
      </c>
      <c r="D164" s="25" t="s">
        <v>106</v>
      </c>
      <c r="E164" s="25" t="s">
        <v>106</v>
      </c>
      <c r="H164" s="25">
        <v>5.1127618450615064E-3</v>
      </c>
      <c r="I164" s="25">
        <v>3.0097109188445494</v>
      </c>
      <c r="J164" s="25">
        <v>9.3928105229449319E-3</v>
      </c>
      <c r="K164" s="25">
        <v>3.4119951249297932E-3</v>
      </c>
      <c r="L164" s="25">
        <v>1.2347577833887315E-2</v>
      </c>
      <c r="M164" s="25">
        <v>1.0965338248246034E-3</v>
      </c>
      <c r="N164" s="25">
        <v>4.5378975023364047E-4</v>
      </c>
      <c r="O164" s="25">
        <v>1.0594876977348761E-2</v>
      </c>
      <c r="P164" s="25">
        <v>3.1684454499999998E-4</v>
      </c>
      <c r="Q164" s="25"/>
      <c r="R164" s="25">
        <v>4.3347498301956722E-2</v>
      </c>
      <c r="S164" s="25">
        <v>5.6201516424956637E-5</v>
      </c>
      <c r="T164" s="25"/>
      <c r="W164" s="25"/>
    </row>
    <row r="165" spans="1:23" x14ac:dyDescent="0.3">
      <c r="A165" s="25" t="s">
        <v>12</v>
      </c>
      <c r="B165" s="25">
        <v>2</v>
      </c>
      <c r="C165" s="25" t="s">
        <v>17</v>
      </c>
      <c r="D165" s="25" t="s">
        <v>106</v>
      </c>
      <c r="E165" s="25" t="s">
        <v>106</v>
      </c>
      <c r="H165" s="25">
        <v>6.6609119460240718E-3</v>
      </c>
      <c r="I165" s="25">
        <v>2.9089076884703196</v>
      </c>
      <c r="J165" s="25">
        <v>8.7103868967953312E-3</v>
      </c>
      <c r="K165" s="25">
        <v>3.4052416329959311E-3</v>
      </c>
      <c r="L165" s="25">
        <v>1.3203904818553394E-2</v>
      </c>
      <c r="M165" s="25">
        <v>1.174280351492047E-3</v>
      </c>
      <c r="N165" s="25">
        <v>5.0247360373066249E-4</v>
      </c>
      <c r="O165" s="25">
        <v>8.9862284172633668E-3</v>
      </c>
      <c r="P165" s="25">
        <v>3.1684454499999998E-4</v>
      </c>
      <c r="Q165" s="25"/>
      <c r="R165" s="25">
        <v>3.7838807293970718E-2</v>
      </c>
      <c r="S165" s="25">
        <v>5.4108699916192648E-5</v>
      </c>
      <c r="T165" s="25"/>
      <c r="W165" s="25"/>
    </row>
    <row r="166" spans="1:23" x14ac:dyDescent="0.3">
      <c r="A166" s="25" t="s">
        <v>12</v>
      </c>
      <c r="B166" s="25">
        <v>2</v>
      </c>
      <c r="C166" s="25" t="s">
        <v>57</v>
      </c>
      <c r="D166" s="25" t="s">
        <v>106</v>
      </c>
      <c r="E166" s="25" t="s">
        <v>106</v>
      </c>
      <c r="H166" s="25">
        <v>9.3572328906479842E-3</v>
      </c>
      <c r="I166" s="25">
        <v>2.8718237373212547</v>
      </c>
      <c r="J166" s="25">
        <v>4.6459711215912315E-3</v>
      </c>
      <c r="K166" s="25">
        <v>8.9933741188974858E-3</v>
      </c>
      <c r="L166" s="25">
        <v>1.0895316316867281E-2</v>
      </c>
      <c r="M166" s="25">
        <v>1.063342824516738E-3</v>
      </c>
      <c r="N166" s="25">
        <v>1.0309893538166977E-3</v>
      </c>
      <c r="O166" s="25">
        <v>7.122424547091377E-3</v>
      </c>
      <c r="P166" s="25">
        <v>3.1684454499999998E-4</v>
      </c>
      <c r="Q166" s="25"/>
      <c r="R166" s="25">
        <v>2.4493102677619824E-2</v>
      </c>
      <c r="S166" s="25">
        <v>3.1254966767866043E-4</v>
      </c>
      <c r="T166" s="25"/>
      <c r="W166" s="25"/>
    </row>
    <row r="167" spans="1:23" x14ac:dyDescent="0.3">
      <c r="A167" s="25" t="s">
        <v>12</v>
      </c>
      <c r="B167" s="25">
        <v>2</v>
      </c>
      <c r="C167" s="25" t="s">
        <v>9</v>
      </c>
      <c r="D167" s="25" t="s">
        <v>99</v>
      </c>
      <c r="E167" s="25" t="s">
        <v>99</v>
      </c>
      <c r="H167" s="26">
        <v>0.73700279971760663</v>
      </c>
      <c r="I167" s="49">
        <v>8.9617018571305813</v>
      </c>
      <c r="J167" s="26">
        <v>0.42494430594124299</v>
      </c>
      <c r="K167" s="26">
        <v>0.76832220590454026</v>
      </c>
      <c r="L167" s="26">
        <v>6.5749352171098424E-2</v>
      </c>
      <c r="M167" s="26">
        <v>2.9274522915343854E-2</v>
      </c>
      <c r="N167" s="26">
        <v>0.11927743301714361</v>
      </c>
      <c r="O167" s="26">
        <v>1.4332786664980168E-2</v>
      </c>
      <c r="P167" s="26">
        <v>0.14355224673314315</v>
      </c>
      <c r="R167" s="49">
        <v>1.594300846120176</v>
      </c>
      <c r="S167" s="49">
        <v>5.1718595470710761E-2</v>
      </c>
      <c r="T167" s="49"/>
      <c r="W167" s="25"/>
    </row>
    <row r="168" spans="1:23" x14ac:dyDescent="0.3">
      <c r="A168" s="25" t="s">
        <v>12</v>
      </c>
      <c r="B168" s="25">
        <v>2</v>
      </c>
      <c r="C168" s="25" t="s">
        <v>5</v>
      </c>
      <c r="D168" s="25" t="s">
        <v>99</v>
      </c>
      <c r="E168" s="25" t="s">
        <v>99</v>
      </c>
      <c r="H168" s="26">
        <v>3.8094939323211827</v>
      </c>
      <c r="I168" s="49">
        <v>1.269149916448024</v>
      </c>
      <c r="J168" s="26">
        <v>1.8095966670163832E-2</v>
      </c>
      <c r="K168" s="26">
        <v>3.2944553802704144</v>
      </c>
      <c r="L168" s="26">
        <v>2.0389109159055396E-2</v>
      </c>
      <c r="M168" s="26">
        <v>1.0084640969653091E-2</v>
      </c>
      <c r="N168" s="26">
        <v>6.255247469232829E-3</v>
      </c>
      <c r="O168" s="26">
        <v>8.0666061837743972E-3</v>
      </c>
      <c r="P168" s="26">
        <v>2.6617512182207526E-2</v>
      </c>
      <c r="R168" s="49">
        <v>0.10119416906871886</v>
      </c>
      <c r="S168" s="49">
        <v>8.7723981075453594E-2</v>
      </c>
      <c r="T168" s="49"/>
      <c r="W168" s="25"/>
    </row>
    <row r="169" spans="1:23" x14ac:dyDescent="0.3">
      <c r="A169" s="25" t="s">
        <v>12</v>
      </c>
      <c r="B169" s="25">
        <v>2</v>
      </c>
      <c r="C169" s="25" t="s">
        <v>22</v>
      </c>
      <c r="D169" s="25" t="s">
        <v>99</v>
      </c>
      <c r="E169" s="25" t="s">
        <v>99</v>
      </c>
      <c r="H169" s="26">
        <v>7.4987678845042662</v>
      </c>
      <c r="I169" s="49">
        <v>0.86542183258775562</v>
      </c>
      <c r="J169" s="26">
        <v>1.015558427992053E-2</v>
      </c>
      <c r="K169" s="26">
        <v>1.945908155039922</v>
      </c>
      <c r="L169" s="26">
        <v>1.6568044633269004E-2</v>
      </c>
      <c r="M169" s="26">
        <v>4.7428457965914602E-3</v>
      </c>
      <c r="N169" s="26">
        <v>3.854441393635351E-3</v>
      </c>
      <c r="O169" s="26">
        <v>7.1952971810854398E-3</v>
      </c>
      <c r="P169" s="26">
        <v>1.2793426458504523E-3</v>
      </c>
      <c r="R169" s="49">
        <v>3.6034918884655272E-2</v>
      </c>
      <c r="S169" s="49">
        <v>3.217985541704315E-2</v>
      </c>
      <c r="T169" s="49"/>
      <c r="W169" s="25"/>
    </row>
    <row r="170" spans="1:23" x14ac:dyDescent="0.3">
      <c r="A170" s="25" t="s">
        <v>12</v>
      </c>
      <c r="B170" s="25">
        <v>2</v>
      </c>
      <c r="C170" s="25" t="s">
        <v>7</v>
      </c>
      <c r="D170" s="25" t="s">
        <v>99</v>
      </c>
      <c r="E170" s="25" t="s">
        <v>99</v>
      </c>
      <c r="H170" s="26">
        <v>5.6390514451309279</v>
      </c>
      <c r="I170" s="49">
        <v>0.76596140656354406</v>
      </c>
      <c r="J170" s="26">
        <v>7.4506892842100825E-3</v>
      </c>
      <c r="K170" s="26">
        <v>1.6378123387598338</v>
      </c>
      <c r="L170" s="26">
        <v>1.7450967700643704E-2</v>
      </c>
      <c r="M170" s="26">
        <v>5.304555166351043E-3</v>
      </c>
      <c r="N170" s="26">
        <v>3.6435515817155395E-3</v>
      </c>
      <c r="O170" s="26">
        <v>7.0674004872219587E-3</v>
      </c>
      <c r="P170" s="26">
        <v>1.2181827935838058E-3</v>
      </c>
      <c r="R170" s="49">
        <v>3.9326236161169703E-2</v>
      </c>
      <c r="S170" s="49">
        <v>3.0831503263122766E-2</v>
      </c>
      <c r="T170" s="49"/>
      <c r="W170" s="25"/>
    </row>
    <row r="171" spans="1:23" x14ac:dyDescent="0.3">
      <c r="A171" s="25" t="s">
        <v>12</v>
      </c>
      <c r="B171" s="25">
        <v>2</v>
      </c>
      <c r="C171" s="25" t="s">
        <v>17</v>
      </c>
      <c r="D171" s="25" t="s">
        <v>99</v>
      </c>
      <c r="E171" s="25" t="s">
        <v>99</v>
      </c>
      <c r="H171" s="26">
        <v>5.8858647299628801</v>
      </c>
      <c r="I171" s="49">
        <v>1.5112590447239547</v>
      </c>
      <c r="J171" s="26">
        <v>3.4708860382562032E-2</v>
      </c>
      <c r="K171" s="26">
        <v>1.7191445232829419</v>
      </c>
      <c r="L171" s="26">
        <v>2.3769274088230138E-2</v>
      </c>
      <c r="M171" s="26">
        <v>8.2622174073354454E-3</v>
      </c>
      <c r="N171" s="26">
        <v>8.7350806444248634E-3</v>
      </c>
      <c r="O171" s="26">
        <v>6.5857413720579582E-3</v>
      </c>
      <c r="P171" s="26">
        <v>1.6228495674062191E-2</v>
      </c>
      <c r="R171" s="49">
        <v>6.6074052485394372E-2</v>
      </c>
      <c r="S171" s="49">
        <v>4.5840425417671082E-2</v>
      </c>
      <c r="T171" s="49"/>
      <c r="W171" s="25"/>
    </row>
    <row r="172" spans="1:23" x14ac:dyDescent="0.3">
      <c r="A172" s="25" t="s">
        <v>12</v>
      </c>
      <c r="B172" s="25">
        <v>2</v>
      </c>
      <c r="C172" s="25" t="s">
        <v>57</v>
      </c>
      <c r="D172" s="25" t="s">
        <v>99</v>
      </c>
      <c r="E172" s="25" t="s">
        <v>99</v>
      </c>
      <c r="H172" s="26">
        <v>1.5521846005508915</v>
      </c>
      <c r="I172" s="49">
        <v>1.530772243112833</v>
      </c>
      <c r="J172" s="26">
        <v>0.14640425976754881</v>
      </c>
      <c r="K172" s="26">
        <v>0.77414665197556232</v>
      </c>
      <c r="L172" s="26">
        <v>3.2960854109041704E-2</v>
      </c>
      <c r="M172" s="26">
        <v>1.8056284662529523E-2</v>
      </c>
      <c r="N172" s="26">
        <v>4.7886005951270488E-2</v>
      </c>
      <c r="O172" s="26">
        <v>1.1268105899311921E-2</v>
      </c>
      <c r="P172" s="26">
        <v>8.1576765740991639E-2</v>
      </c>
      <c r="R172" s="49">
        <v>0.19383914418902445</v>
      </c>
      <c r="S172" s="49">
        <v>5.0688363989663074E-2</v>
      </c>
      <c r="T172" s="49"/>
      <c r="W172" s="25"/>
    </row>
    <row r="173" spans="1:23" x14ac:dyDescent="0.3">
      <c r="A173" s="25" t="s">
        <v>12</v>
      </c>
      <c r="B173" s="25">
        <v>2</v>
      </c>
      <c r="C173" s="25" t="s">
        <v>9</v>
      </c>
      <c r="D173" s="25" t="s">
        <v>107</v>
      </c>
      <c r="E173" s="25" t="s">
        <v>100</v>
      </c>
      <c r="H173" s="25">
        <v>0.46040379974407464</v>
      </c>
      <c r="I173" s="25">
        <v>1.1661719462247242</v>
      </c>
      <c r="J173" s="25">
        <v>4.3465306896161016E-2</v>
      </c>
      <c r="K173" s="25">
        <v>1.2094672567547646</v>
      </c>
      <c r="L173" s="25">
        <v>4.6431116677092876E-2</v>
      </c>
      <c r="M173" s="25">
        <v>3.1126559971309059E-2</v>
      </c>
      <c r="N173" s="25">
        <v>8.4013606777255667E-3</v>
      </c>
      <c r="O173" s="25">
        <v>1.3105183491864035E-2</v>
      </c>
      <c r="P173" s="25">
        <v>0.11626732879821883</v>
      </c>
      <c r="Q173" s="25">
        <v>2.2042235527419716</v>
      </c>
      <c r="R173" s="25">
        <v>2.8578263866908121E-4</v>
      </c>
      <c r="S173" s="25">
        <v>1.4763955560120126E-2</v>
      </c>
      <c r="T173" s="25"/>
      <c r="W173" s="25"/>
    </row>
    <row r="174" spans="1:23" x14ac:dyDescent="0.3">
      <c r="A174" s="25" t="s">
        <v>12</v>
      </c>
      <c r="B174" s="25">
        <v>2</v>
      </c>
      <c r="C174" s="25" t="s">
        <v>5</v>
      </c>
      <c r="D174" s="25" t="s">
        <v>107</v>
      </c>
      <c r="E174" s="25" t="s">
        <v>100</v>
      </c>
      <c r="H174" s="25">
        <v>1.6476556452564539</v>
      </c>
      <c r="I174" s="25">
        <v>1.3111357124925647</v>
      </c>
      <c r="J174" s="25">
        <v>1.5199335587262705E-2</v>
      </c>
      <c r="K174" s="25">
        <v>5.2435762963495041</v>
      </c>
      <c r="L174" s="25">
        <v>8.6447764299005608E-2</v>
      </c>
      <c r="M174" s="25">
        <v>7.1367658872386427E-2</v>
      </c>
      <c r="N174" s="25">
        <v>1.6934828243553524E-2</v>
      </c>
      <c r="O174" s="25">
        <v>1.444255254811843E-2</v>
      </c>
      <c r="P174" s="25">
        <v>2.4203143081730469E-2</v>
      </c>
      <c r="Q174" s="25">
        <v>6.7923824582332415</v>
      </c>
      <c r="R174" s="25">
        <v>1.7497035206889377E-4</v>
      </c>
      <c r="S174" s="25">
        <v>6.2358728023789556E-2</v>
      </c>
      <c r="T174" s="25"/>
      <c r="W174" s="25"/>
    </row>
    <row r="175" spans="1:23" x14ac:dyDescent="0.3">
      <c r="A175" s="25" t="s">
        <v>12</v>
      </c>
      <c r="B175" s="25">
        <v>2</v>
      </c>
      <c r="C175" s="25" t="s">
        <v>22</v>
      </c>
      <c r="D175" s="25" t="s">
        <v>107</v>
      </c>
      <c r="E175" s="25" t="s">
        <v>100</v>
      </c>
      <c r="H175" s="25">
        <v>2.9230702340457801</v>
      </c>
      <c r="I175" s="25">
        <v>1.9005080465890039</v>
      </c>
      <c r="J175" s="25">
        <v>2.4556964797022851E-2</v>
      </c>
      <c r="K175" s="25">
        <v>6.5878882126123646</v>
      </c>
      <c r="L175" s="25">
        <v>9.5484986603385696E-2</v>
      </c>
      <c r="M175" s="25">
        <v>0.12168890107888385</v>
      </c>
      <c r="N175" s="25">
        <v>1.8812683474974043E-2</v>
      </c>
      <c r="O175" s="25">
        <v>1.3169458536401765E-2</v>
      </c>
      <c r="P175" s="25">
        <v>2.7044543382784066E-2</v>
      </c>
      <c r="Q175" s="25">
        <v>4.6892378830268102</v>
      </c>
      <c r="R175" s="25">
        <v>2.4509799664625316E-4</v>
      </c>
      <c r="S175" s="25">
        <v>5.3592323602776722E-2</v>
      </c>
      <c r="T175" s="25"/>
      <c r="W175" s="49"/>
    </row>
    <row r="176" spans="1:23" x14ac:dyDescent="0.3">
      <c r="A176" s="25" t="s">
        <v>12</v>
      </c>
      <c r="B176" s="25">
        <v>2</v>
      </c>
      <c r="C176" s="25" t="s">
        <v>7</v>
      </c>
      <c r="D176" s="25" t="s">
        <v>107</v>
      </c>
      <c r="E176" s="25" t="s">
        <v>100</v>
      </c>
      <c r="H176" s="25">
        <v>2.7465214333031964</v>
      </c>
      <c r="I176" s="25">
        <v>2.0301277365595594</v>
      </c>
      <c r="J176" s="25">
        <v>1.796852551076291E-2</v>
      </c>
      <c r="K176" s="25">
        <v>6.730303500614478</v>
      </c>
      <c r="L176" s="25">
        <v>9.3952105547911724E-2</v>
      </c>
      <c r="M176" s="25">
        <v>0.10590351248318854</v>
      </c>
      <c r="N176" s="25">
        <v>1.8081120880699589E-2</v>
      </c>
      <c r="O176" s="25">
        <v>1.2628715012797477E-2</v>
      </c>
      <c r="P176" s="25">
        <v>1.5097510850435937E-2</v>
      </c>
      <c r="Q176" s="25">
        <v>6.1325709257995271</v>
      </c>
      <c r="R176" s="25">
        <v>1.8887101488274037E-4</v>
      </c>
      <c r="S176" s="25">
        <v>4.9875407845566669E-2</v>
      </c>
      <c r="T176" s="25"/>
      <c r="W176" s="49"/>
    </row>
    <row r="177" spans="1:23" x14ac:dyDescent="0.3">
      <c r="A177" s="25" t="s">
        <v>12</v>
      </c>
      <c r="B177" s="25">
        <v>2</v>
      </c>
      <c r="C177" s="25" t="s">
        <v>17</v>
      </c>
      <c r="D177" s="25" t="s">
        <v>107</v>
      </c>
      <c r="E177" s="25" t="s">
        <v>100</v>
      </c>
      <c r="H177" s="25">
        <v>2.8123255879305393</v>
      </c>
      <c r="I177" s="25">
        <v>3.2342995745432717</v>
      </c>
      <c r="J177" s="25">
        <v>2.494649000720188E-2</v>
      </c>
      <c r="K177" s="25">
        <v>6.4812049460604264</v>
      </c>
      <c r="L177" s="25">
        <v>0.19104997209647356</v>
      </c>
      <c r="M177" s="25">
        <v>0.15327295272558852</v>
      </c>
      <c r="N177" s="25">
        <v>3.7740154280196787E-2</v>
      </c>
      <c r="O177" s="25">
        <v>1.2738107370122768E-2</v>
      </c>
      <c r="P177" s="25">
        <v>2.6609066754219701E-2</v>
      </c>
      <c r="Q177" s="25">
        <v>8.2773001029900755</v>
      </c>
      <c r="R177" s="25">
        <v>2.637179324512421E-4</v>
      </c>
      <c r="S177" s="25">
        <v>4.1389905018762205E-2</v>
      </c>
      <c r="T177" s="25"/>
      <c r="W177" s="49"/>
    </row>
    <row r="178" spans="1:23" x14ac:dyDescent="0.3">
      <c r="A178" s="25" t="s">
        <v>12</v>
      </c>
      <c r="B178" s="25">
        <v>2</v>
      </c>
      <c r="C178" s="25" t="s">
        <v>57</v>
      </c>
      <c r="D178" s="25" t="s">
        <v>107</v>
      </c>
      <c r="E178" s="25" t="s">
        <v>100</v>
      </c>
      <c r="H178" s="25">
        <v>1.4595851623561678</v>
      </c>
      <c r="I178" s="25">
        <v>2.1756075689701855</v>
      </c>
      <c r="J178" s="25">
        <v>4.7256296903721906E-2</v>
      </c>
      <c r="K178" s="25">
        <v>3.9671998740072865</v>
      </c>
      <c r="L178" s="25">
        <v>0.18092262666828171</v>
      </c>
      <c r="M178" s="25">
        <v>0.21808324325108294</v>
      </c>
      <c r="N178" s="25">
        <v>4.1243666072469327E-2</v>
      </c>
      <c r="O178" s="25">
        <v>1.6672041057443902E-2</v>
      </c>
      <c r="P178" s="25">
        <v>0</v>
      </c>
      <c r="Q178" s="25">
        <v>4.7539800309946862</v>
      </c>
      <c r="R178" s="25">
        <v>4.1804953913769297E-4</v>
      </c>
      <c r="S178" s="25">
        <v>6.6820650682502647E-2</v>
      </c>
      <c r="T178" s="25"/>
      <c r="W178" s="49"/>
    </row>
    <row r="179" spans="1:23" x14ac:dyDescent="0.3">
      <c r="A179" s="25" t="s">
        <v>12</v>
      </c>
      <c r="B179" s="25">
        <v>3</v>
      </c>
      <c r="C179" s="25" t="s">
        <v>9</v>
      </c>
      <c r="D179" s="25" t="s">
        <v>106</v>
      </c>
      <c r="E179" s="25" t="s">
        <v>106</v>
      </c>
      <c r="H179" s="25">
        <v>7.9323109769731059E-2</v>
      </c>
      <c r="I179" s="25">
        <v>3.5250836518001338</v>
      </c>
      <c r="J179" s="25">
        <v>0.23708019177214357</v>
      </c>
      <c r="K179" s="25">
        <v>1.3558615226762013E-2</v>
      </c>
      <c r="L179" s="25">
        <v>9.352186910314475E-2</v>
      </c>
      <c r="M179" s="25">
        <v>3.2451890407247837E-2</v>
      </c>
      <c r="N179" s="25">
        <v>7.5695232475728486E-2</v>
      </c>
      <c r="O179" s="25">
        <v>1.4572708512803144E-2</v>
      </c>
      <c r="P179" s="25">
        <v>1.3219087209434008E-3</v>
      </c>
      <c r="Q179" s="25"/>
      <c r="R179" s="25">
        <v>1.1166422557261804</v>
      </c>
      <c r="S179" s="25">
        <v>5.7917686858730131E-5</v>
      </c>
      <c r="T179" s="25"/>
      <c r="W179" s="49"/>
    </row>
    <row r="180" spans="1:23" x14ac:dyDescent="0.3">
      <c r="A180" s="25" t="s">
        <v>12</v>
      </c>
      <c r="B180" s="25">
        <v>3</v>
      </c>
      <c r="C180" s="25" t="s">
        <v>5</v>
      </c>
      <c r="D180" s="25" t="s">
        <v>106</v>
      </c>
      <c r="E180" s="25" t="s">
        <v>106</v>
      </c>
      <c r="H180" s="25">
        <v>0.12769538575109454</v>
      </c>
      <c r="I180" s="25">
        <v>1.7311273353833612</v>
      </c>
      <c r="J180" s="25">
        <v>3.105262845061681E-2</v>
      </c>
      <c r="K180" s="25">
        <v>1.1393504093167228E-2</v>
      </c>
      <c r="L180" s="25">
        <v>3.903440116361629E-2</v>
      </c>
      <c r="M180" s="25">
        <v>8.2370354721469242E-3</v>
      </c>
      <c r="N180" s="25">
        <v>1.2880862859361467E-2</v>
      </c>
      <c r="O180" s="25">
        <v>1.5087898861577671E-2</v>
      </c>
      <c r="P180" s="25">
        <v>3.1684454499999998E-4</v>
      </c>
      <c r="Q180" s="25"/>
      <c r="R180" s="25">
        <v>0.1742932924324937</v>
      </c>
      <c r="S180" s="25">
        <v>5.2085827970288651E-5</v>
      </c>
      <c r="T180" s="25"/>
      <c r="W180" s="49"/>
    </row>
    <row r="181" spans="1:23" x14ac:dyDescent="0.3">
      <c r="A181" s="25" t="s">
        <v>12</v>
      </c>
      <c r="B181" s="25">
        <v>3</v>
      </c>
      <c r="C181" s="25" t="s">
        <v>22</v>
      </c>
      <c r="D181" s="25" t="s">
        <v>106</v>
      </c>
      <c r="E181" s="25" t="s">
        <v>106</v>
      </c>
      <c r="H181" s="25">
        <v>2.8033418759648522E-2</v>
      </c>
      <c r="I181" s="25">
        <v>2.114304622632722</v>
      </c>
      <c r="J181" s="25">
        <v>1.1373876780206791E-2</v>
      </c>
      <c r="K181" s="25">
        <v>3.5205372811314907E-3</v>
      </c>
      <c r="L181" s="25">
        <v>1.6320230120102891E-2</v>
      </c>
      <c r="M181" s="25">
        <v>2.0709028090877251E-3</v>
      </c>
      <c r="N181" s="25">
        <v>3.1474053960088809E-3</v>
      </c>
      <c r="O181" s="25">
        <v>1.3677927190847853E-2</v>
      </c>
      <c r="P181" s="25">
        <v>3.1684454499999998E-4</v>
      </c>
      <c r="Q181" s="25"/>
      <c r="R181" s="25">
        <v>5.3949052317258411E-2</v>
      </c>
      <c r="S181" s="25">
        <v>6.1628273849264635E-5</v>
      </c>
      <c r="T181" s="25"/>
      <c r="W181" s="25"/>
    </row>
    <row r="182" spans="1:23" x14ac:dyDescent="0.3">
      <c r="A182" s="25" t="s">
        <v>12</v>
      </c>
      <c r="B182" s="25">
        <v>3</v>
      </c>
      <c r="C182" s="25" t="s">
        <v>7</v>
      </c>
      <c r="D182" s="25" t="s">
        <v>106</v>
      </c>
      <c r="E182" s="25" t="s">
        <v>106</v>
      </c>
      <c r="H182" s="25">
        <v>5.1795006131628834E-3</v>
      </c>
      <c r="I182" s="25">
        <v>2.848394287473397</v>
      </c>
      <c r="J182" s="25">
        <v>6.2985719344713278E-3</v>
      </c>
      <c r="K182" s="25">
        <v>2.3893685717412587E-3</v>
      </c>
      <c r="L182" s="25">
        <v>1.1015361604727865E-2</v>
      </c>
      <c r="M182" s="25">
        <v>8.0277181843151557E-4</v>
      </c>
      <c r="N182" s="25">
        <v>9.9305145376389495E-4</v>
      </c>
      <c r="O182" s="25">
        <v>1.066886366405145E-2</v>
      </c>
      <c r="P182" s="25">
        <v>3.1684454499999998E-4</v>
      </c>
      <c r="Q182" s="25"/>
      <c r="R182" s="25">
        <v>2.7236723088748648E-2</v>
      </c>
      <c r="S182" s="25">
        <v>5.9071826018069663E-5</v>
      </c>
      <c r="T182" s="25"/>
      <c r="W182" s="25"/>
    </row>
    <row r="183" spans="1:23" x14ac:dyDescent="0.3">
      <c r="A183" s="25" t="s">
        <v>12</v>
      </c>
      <c r="B183" s="25">
        <v>3</v>
      </c>
      <c r="C183" s="25" t="s">
        <v>17</v>
      </c>
      <c r="D183" s="25" t="s">
        <v>106</v>
      </c>
      <c r="E183" s="25" t="s">
        <v>106</v>
      </c>
      <c r="H183" s="25">
        <v>2.211912888610269E-3</v>
      </c>
      <c r="I183" s="25">
        <v>2.8622719751246586</v>
      </c>
      <c r="J183" s="25">
        <v>5.0863104205659607E-3</v>
      </c>
      <c r="K183" s="25">
        <v>1.9346067035443467E-3</v>
      </c>
      <c r="L183" s="25">
        <v>9.1331462417373974E-3</v>
      </c>
      <c r="M183" s="25">
        <v>4.5996040118047402E-4</v>
      </c>
      <c r="N183" s="25">
        <v>3.8313389139008351E-4</v>
      </c>
      <c r="O183" s="25">
        <v>4.4923352890248146E-3</v>
      </c>
      <c r="P183" s="25">
        <v>3.1684454499999998E-4</v>
      </c>
      <c r="Q183" s="25"/>
      <c r="R183" s="25">
        <v>3.8559219406995374E-2</v>
      </c>
      <c r="S183" s="25">
        <v>5.9551691053010327E-5</v>
      </c>
      <c r="T183" s="25"/>
      <c r="W183" s="25"/>
    </row>
    <row r="184" spans="1:23" x14ac:dyDescent="0.3">
      <c r="A184" s="25" t="s">
        <v>12</v>
      </c>
      <c r="B184" s="25">
        <v>3</v>
      </c>
      <c r="C184" s="25" t="s">
        <v>57</v>
      </c>
      <c r="D184" s="25" t="s">
        <v>106</v>
      </c>
      <c r="E184" s="25" t="s">
        <v>106</v>
      </c>
      <c r="H184" s="25">
        <v>1.1306082487032947E-2</v>
      </c>
      <c r="I184" s="25">
        <v>2.3138037848505841</v>
      </c>
      <c r="J184" s="25">
        <v>3.8872214608124786E-3</v>
      </c>
      <c r="K184" s="25">
        <v>8.8728519139530618E-3</v>
      </c>
      <c r="L184" s="25">
        <v>9.5065214610122462E-3</v>
      </c>
      <c r="M184" s="25">
        <v>9.8737197595005852E-4</v>
      </c>
      <c r="N184" s="25">
        <v>9.9930660260274065E-4</v>
      </c>
      <c r="O184" s="25">
        <v>7.0048966330154535E-3</v>
      </c>
      <c r="P184" s="25">
        <v>3.1684454499999998E-4</v>
      </c>
      <c r="Q184" s="25"/>
      <c r="R184" s="25">
        <v>1.7897294218749277E-2</v>
      </c>
      <c r="S184" s="25">
        <v>3.1636856347541116E-4</v>
      </c>
      <c r="T184" s="25"/>
      <c r="W184" s="25"/>
    </row>
    <row r="185" spans="1:23" x14ac:dyDescent="0.3">
      <c r="A185" s="25" t="s">
        <v>12</v>
      </c>
      <c r="B185" s="25">
        <v>3</v>
      </c>
      <c r="C185" s="25" t="s">
        <v>9</v>
      </c>
      <c r="D185" s="25" t="s">
        <v>99</v>
      </c>
      <c r="E185" s="25" t="s">
        <v>99</v>
      </c>
      <c r="H185" s="26">
        <v>0.97782322628083529</v>
      </c>
      <c r="I185" s="49">
        <v>1.6319885991942376</v>
      </c>
      <c r="J185" s="26">
        <v>4.0854269003264776E-2</v>
      </c>
      <c r="K185" s="26">
        <v>1.0642014645336044</v>
      </c>
      <c r="L185" s="26">
        <v>2.7629037601955744E-2</v>
      </c>
      <c r="M185" s="26">
        <v>6.1943149196660233E-3</v>
      </c>
      <c r="N185" s="26">
        <v>4.7336386924020105E-2</v>
      </c>
      <c r="O185" s="26">
        <v>1.0079070939908914E-2</v>
      </c>
      <c r="P185" s="26">
        <v>0.10223219068019929</v>
      </c>
      <c r="R185" s="49">
        <v>0.18599995310996753</v>
      </c>
      <c r="S185" s="49">
        <v>4.82823836836382E-2</v>
      </c>
      <c r="T185" s="49"/>
      <c r="W185" s="25"/>
    </row>
    <row r="186" spans="1:23" x14ac:dyDescent="0.3">
      <c r="A186" s="25" t="s">
        <v>12</v>
      </c>
      <c r="B186" s="25">
        <v>3</v>
      </c>
      <c r="C186" s="25" t="s">
        <v>5</v>
      </c>
      <c r="D186" s="25" t="s">
        <v>99</v>
      </c>
      <c r="E186" s="25" t="s">
        <v>99</v>
      </c>
      <c r="H186" s="26">
        <v>7.9232459305234801</v>
      </c>
      <c r="I186" s="49">
        <v>1.0128545866738008</v>
      </c>
      <c r="J186" s="26">
        <v>1.1539212909363248E-2</v>
      </c>
      <c r="K186" s="26">
        <v>4.7972187396037418</v>
      </c>
      <c r="L186" s="26">
        <v>2.060599038304621E-2</v>
      </c>
      <c r="M186" s="26">
        <v>7.1022416421093002E-3</v>
      </c>
      <c r="N186" s="26">
        <v>6.0967104001610026E-2</v>
      </c>
      <c r="O186" s="26">
        <v>8.6707198028861208E-3</v>
      </c>
      <c r="P186" s="26">
        <v>9.1076355820332217E-2</v>
      </c>
      <c r="R186" s="49">
        <v>4.5599440270749581E-2</v>
      </c>
      <c r="S186" s="49">
        <v>7.9956288713536619E-2</v>
      </c>
      <c r="T186" s="49"/>
      <c r="W186" s="25"/>
    </row>
    <row r="187" spans="1:23" x14ac:dyDescent="0.3">
      <c r="A187" s="25" t="s">
        <v>12</v>
      </c>
      <c r="B187" s="25">
        <v>3</v>
      </c>
      <c r="C187" s="25" t="s">
        <v>22</v>
      </c>
      <c r="D187" s="25" t="s">
        <v>99</v>
      </c>
      <c r="E187" s="25" t="s">
        <v>99</v>
      </c>
      <c r="H187" s="26">
        <v>10.354345771767784</v>
      </c>
      <c r="I187" s="49">
        <v>0.97576738327704438</v>
      </c>
      <c r="J187" s="26">
        <v>6.4530718362499229E-3</v>
      </c>
      <c r="K187" s="26">
        <v>2.160611922997727</v>
      </c>
      <c r="L187" s="26">
        <v>1.7033811504211141E-2</v>
      </c>
      <c r="M187" s="26">
        <v>3.156048890866717E-3</v>
      </c>
      <c r="N187" s="26">
        <v>5.1683348187760034E-2</v>
      </c>
      <c r="O187" s="26">
        <v>7.8375942430765535E-3</v>
      </c>
      <c r="P187" s="26">
        <v>7.1109788080468764E-3</v>
      </c>
      <c r="R187" s="49">
        <v>3.2569197917855904E-2</v>
      </c>
      <c r="S187" s="49">
        <v>3.8708088440318908E-2</v>
      </c>
      <c r="T187" s="49"/>
      <c r="W187" s="25"/>
    </row>
    <row r="188" spans="1:23" x14ac:dyDescent="0.3">
      <c r="A188" s="25" t="s">
        <v>12</v>
      </c>
      <c r="B188" s="25">
        <v>3</v>
      </c>
      <c r="C188" s="25" t="s">
        <v>7</v>
      </c>
      <c r="D188" s="25" t="s">
        <v>99</v>
      </c>
      <c r="E188" s="25" t="s">
        <v>99</v>
      </c>
      <c r="H188" s="26">
        <v>5.8366041404184621</v>
      </c>
      <c r="I188" s="49">
        <v>1.5136249725154036</v>
      </c>
      <c r="J188" s="26">
        <v>1.0499078226107766E-2</v>
      </c>
      <c r="K188" s="26">
        <v>1.3756758051481439</v>
      </c>
      <c r="L188" s="26">
        <v>1.9358478287850263E-2</v>
      </c>
      <c r="M188" s="26">
        <v>8.3309267150619912E-3</v>
      </c>
      <c r="N188" s="26">
        <v>1.9579418130776405E-2</v>
      </c>
      <c r="O188" s="26">
        <v>8.3567383216145256E-3</v>
      </c>
      <c r="P188" s="26">
        <v>1.0018583017417995E-2</v>
      </c>
      <c r="R188" s="49">
        <v>3.7126671634870032E-2</v>
      </c>
      <c r="S188" s="49">
        <v>6.7114550283708177E-2</v>
      </c>
      <c r="T188" s="49"/>
      <c r="W188" s="25"/>
    </row>
    <row r="189" spans="1:23" x14ac:dyDescent="0.3">
      <c r="A189" s="25" t="s">
        <v>12</v>
      </c>
      <c r="B189" s="25">
        <v>3</v>
      </c>
      <c r="C189" s="25" t="s">
        <v>17</v>
      </c>
      <c r="D189" s="25" t="s">
        <v>99</v>
      </c>
      <c r="E189" s="25" t="s">
        <v>99</v>
      </c>
      <c r="H189" s="26">
        <v>2.4818397549529183</v>
      </c>
      <c r="I189" s="49">
        <v>1.5385960403621395</v>
      </c>
      <c r="J189" s="26">
        <v>1.8565611669801217E-2</v>
      </c>
      <c r="K189" s="26">
        <v>0.79453691356839462</v>
      </c>
      <c r="L189" s="26">
        <v>2.9597577253637632E-2</v>
      </c>
      <c r="M189" s="26">
        <v>1.5738964234261785E-2</v>
      </c>
      <c r="N189" s="26">
        <v>1.8739330581645255E-2</v>
      </c>
      <c r="O189" s="26">
        <v>7.8113857287793534E-3</v>
      </c>
      <c r="P189" s="26">
        <v>2.5063784776194128E-2</v>
      </c>
      <c r="R189" s="49">
        <v>5.5440795780876344E-2</v>
      </c>
      <c r="S189" s="49">
        <v>6.226146186406388E-2</v>
      </c>
      <c r="T189" s="49"/>
      <c r="W189" s="25"/>
    </row>
    <row r="190" spans="1:23" x14ac:dyDescent="0.3">
      <c r="A190" s="25" t="s">
        <v>12</v>
      </c>
      <c r="B190" s="25">
        <v>3</v>
      </c>
      <c r="C190" s="25" t="s">
        <v>57</v>
      </c>
      <c r="D190" s="25" t="s">
        <v>99</v>
      </c>
      <c r="E190" s="25" t="s">
        <v>99</v>
      </c>
      <c r="H190" s="26">
        <v>1.1563134474661914</v>
      </c>
      <c r="I190" s="49">
        <v>1.0974280992142702</v>
      </c>
      <c r="J190" s="26">
        <v>6.9377692196725224E-2</v>
      </c>
      <c r="K190" s="26">
        <v>0.46412113570229346</v>
      </c>
      <c r="L190" s="26">
        <v>2.7859624678460343E-2</v>
      </c>
      <c r="M190" s="26">
        <v>9.2714742807950504E-3</v>
      </c>
      <c r="N190" s="26">
        <v>4.2567843983548147E-2</v>
      </c>
      <c r="O190" s="26">
        <v>1.0237900568507038E-2</v>
      </c>
      <c r="P190" s="26">
        <v>7.2742313291632707E-2</v>
      </c>
      <c r="R190" s="49">
        <v>0.10174921574691091</v>
      </c>
      <c r="S190" s="49">
        <v>3.0077734896945766E-2</v>
      </c>
      <c r="T190" s="49"/>
      <c r="W190" s="25"/>
    </row>
    <row r="191" spans="1:23" x14ac:dyDescent="0.3">
      <c r="A191" s="25" t="s">
        <v>12</v>
      </c>
      <c r="B191" s="25">
        <v>3</v>
      </c>
      <c r="C191" s="25" t="s">
        <v>9</v>
      </c>
      <c r="D191" s="25" t="s">
        <v>107</v>
      </c>
      <c r="E191" s="25" t="s">
        <v>100</v>
      </c>
      <c r="H191" s="25">
        <v>0.7067540589343666</v>
      </c>
      <c r="I191" s="25">
        <v>1.0575789317281321</v>
      </c>
      <c r="J191" s="25">
        <v>2.4081620870004039E-2</v>
      </c>
      <c r="K191" s="25">
        <v>1.8850900423660293</v>
      </c>
      <c r="L191" s="25">
        <v>9.2175045773954287E-2</v>
      </c>
      <c r="M191" s="25">
        <v>3.0423104376365612E-2</v>
      </c>
      <c r="N191" s="25">
        <v>1.8009737879127255E-2</v>
      </c>
      <c r="O191" s="25">
        <v>1.5815822337348743E-2</v>
      </c>
      <c r="P191" s="25">
        <v>4.048307251319988E-2</v>
      </c>
      <c r="Q191" s="25">
        <v>5.2874832389480249</v>
      </c>
      <c r="R191" s="25">
        <v>2.1787594148589117E-4</v>
      </c>
      <c r="S191" s="25">
        <v>1.0231570178302528E-2</v>
      </c>
      <c r="T191" s="25"/>
      <c r="W191" s="25"/>
    </row>
    <row r="192" spans="1:23" x14ac:dyDescent="0.3">
      <c r="A192" s="25" t="s">
        <v>12</v>
      </c>
      <c r="B192" s="25">
        <v>3</v>
      </c>
      <c r="C192" s="25" t="s">
        <v>5</v>
      </c>
      <c r="D192" s="25" t="s">
        <v>107</v>
      </c>
      <c r="E192" s="25" t="s">
        <v>100</v>
      </c>
      <c r="H192" s="25">
        <v>1.8275657706253092</v>
      </c>
      <c r="I192" s="25">
        <v>1.4033803743381317</v>
      </c>
      <c r="J192" s="25">
        <v>1.8352119834380794E-2</v>
      </c>
      <c r="K192" s="25">
        <v>3.8908693170926254</v>
      </c>
      <c r="L192" s="25">
        <v>6.3986011752394684E-2</v>
      </c>
      <c r="M192" s="25">
        <v>6.3334115274683508E-2</v>
      </c>
      <c r="N192" s="25">
        <v>1.9502949881901363E-2</v>
      </c>
      <c r="O192" s="25">
        <v>1.5707727905487676E-2</v>
      </c>
      <c r="P192" s="25">
        <v>3.9000536160976235E-2</v>
      </c>
      <c r="Q192" s="25">
        <v>3.1436496347530967</v>
      </c>
      <c r="R192" s="25">
        <v>2.2752950248174875E-4</v>
      </c>
      <c r="S192" s="25">
        <v>2.554171768256748E-2</v>
      </c>
      <c r="T192" s="25"/>
      <c r="W192" s="25"/>
    </row>
    <row r="193" spans="1:23" x14ac:dyDescent="0.3">
      <c r="A193" s="25" t="s">
        <v>12</v>
      </c>
      <c r="B193" s="25">
        <v>3</v>
      </c>
      <c r="C193" s="25" t="s">
        <v>22</v>
      </c>
      <c r="D193" s="25" t="s">
        <v>107</v>
      </c>
      <c r="E193" s="25" t="s">
        <v>100</v>
      </c>
      <c r="H193" s="25">
        <v>3.1277000140361331</v>
      </c>
      <c r="I193" s="25">
        <v>2.3970889638678736</v>
      </c>
      <c r="J193" s="25">
        <v>2.6344404845681332E-2</v>
      </c>
      <c r="K193" s="25">
        <v>5.5982584176759254</v>
      </c>
      <c r="L193" s="25">
        <v>7.6591894278982317E-2</v>
      </c>
      <c r="M193" s="25">
        <v>0.10331305696454202</v>
      </c>
      <c r="N193" s="25">
        <v>2.5573018781493859E-2</v>
      </c>
      <c r="O193" s="25">
        <v>1.5359494435827882E-2</v>
      </c>
      <c r="P193" s="25">
        <v>5.4526518356090667E-2</v>
      </c>
      <c r="Q193" s="25">
        <v>3.5603823923282274</v>
      </c>
      <c r="R193" s="25">
        <v>2.8956469224621713E-4</v>
      </c>
      <c r="S193" s="25">
        <v>3.8232719358971552E-2</v>
      </c>
      <c r="T193" s="25"/>
      <c r="W193" s="25"/>
    </row>
    <row r="194" spans="1:23" x14ac:dyDescent="0.3">
      <c r="A194" s="25" t="s">
        <v>12</v>
      </c>
      <c r="B194" s="25">
        <v>3</v>
      </c>
      <c r="C194" s="25" t="s">
        <v>7</v>
      </c>
      <c r="D194" s="25" t="s">
        <v>107</v>
      </c>
      <c r="E194" s="25" t="s">
        <v>100</v>
      </c>
      <c r="H194" s="25">
        <v>2.2265193908251142</v>
      </c>
      <c r="I194" s="25">
        <v>2.7150640288370722</v>
      </c>
      <c r="J194" s="25">
        <v>3.7753890692570166E-2</v>
      </c>
      <c r="K194" s="25">
        <v>4.8135503397752872</v>
      </c>
      <c r="L194" s="25">
        <v>0.1174427660008048</v>
      </c>
      <c r="M194" s="25">
        <v>0.16191498614861477</v>
      </c>
      <c r="N194" s="25">
        <v>3.4187754988032171E-2</v>
      </c>
      <c r="O194" s="25">
        <v>1.5728149050275565E-2</v>
      </c>
      <c r="P194" s="25">
        <v>1.9229884704233695E-2</v>
      </c>
      <c r="Q194" s="25">
        <v>4.2614589189644558</v>
      </c>
      <c r="R194" s="25">
        <v>3.373660699739011E-4</v>
      </c>
      <c r="S194" s="25">
        <v>7.3133253920998065E-2</v>
      </c>
      <c r="T194" s="25"/>
      <c r="W194" s="49"/>
    </row>
    <row r="195" spans="1:23" x14ac:dyDescent="0.3">
      <c r="A195" s="25" t="s">
        <v>12</v>
      </c>
      <c r="B195" s="25">
        <v>3</v>
      </c>
      <c r="C195" s="25" t="s">
        <v>17</v>
      </c>
      <c r="D195" s="25" t="s">
        <v>107</v>
      </c>
      <c r="E195" s="25" t="s">
        <v>100</v>
      </c>
      <c r="H195" s="25">
        <v>1.5108608435966291</v>
      </c>
      <c r="I195" s="25">
        <v>2.1897892707855546</v>
      </c>
      <c r="J195" s="25">
        <v>3.030246646609748E-2</v>
      </c>
      <c r="K195" s="25">
        <v>4.0900749582327558</v>
      </c>
      <c r="L195" s="25">
        <v>0.14555004798651733</v>
      </c>
      <c r="M195" s="25">
        <v>0.18546844208801791</v>
      </c>
      <c r="N195" s="25">
        <v>4.3015269076696123E-2</v>
      </c>
      <c r="O195" s="25">
        <v>1.4371809251529755E-2</v>
      </c>
      <c r="P195" s="25">
        <v>1.5737607473943413E-3</v>
      </c>
      <c r="Q195" s="25">
        <v>3.7865841539214271</v>
      </c>
      <c r="R195" s="25">
        <v>2.819446296819187E-4</v>
      </c>
      <c r="S195" s="25">
        <v>5.6104781074847766E-2</v>
      </c>
      <c r="T195" s="25"/>
      <c r="W195" s="49"/>
    </row>
    <row r="196" spans="1:23" x14ac:dyDescent="0.3">
      <c r="A196" s="25" t="s">
        <v>12</v>
      </c>
      <c r="B196" s="25">
        <v>3</v>
      </c>
      <c r="C196" s="25" t="s">
        <v>57</v>
      </c>
      <c r="D196" s="25" t="s">
        <v>107</v>
      </c>
      <c r="E196" s="25" t="s">
        <v>100</v>
      </c>
      <c r="H196" s="25">
        <v>0.94354047463713564</v>
      </c>
      <c r="I196" s="25">
        <v>1.403202380497794</v>
      </c>
      <c r="J196" s="25">
        <v>4.1204278413393941E-2</v>
      </c>
      <c r="K196" s="25">
        <v>3.1475914676727301</v>
      </c>
      <c r="L196" s="25">
        <v>0.12668147621333167</v>
      </c>
      <c r="M196" s="25">
        <v>0.16628440764004015</v>
      </c>
      <c r="N196" s="25">
        <v>3.5191572164097656E-2</v>
      </c>
      <c r="O196" s="25">
        <v>1.4476770015717969E-2</v>
      </c>
      <c r="P196" s="25">
        <v>0</v>
      </c>
      <c r="Q196" s="25">
        <v>2.6799316039362213</v>
      </c>
      <c r="R196" s="25">
        <v>3.0605116329805797E-4</v>
      </c>
      <c r="S196" s="25">
        <v>3.6908352421624283E-2</v>
      </c>
      <c r="T196" s="25"/>
      <c r="W196" s="49"/>
    </row>
    <row r="197" spans="1:23" x14ac:dyDescent="0.3">
      <c r="A197" s="25" t="s">
        <v>12</v>
      </c>
      <c r="B197" s="25">
        <v>4</v>
      </c>
      <c r="C197" s="25" t="s">
        <v>108</v>
      </c>
      <c r="D197" s="25" t="s">
        <v>106</v>
      </c>
      <c r="E197" s="25" t="s">
        <v>106</v>
      </c>
      <c r="H197" s="25">
        <v>7.2471963677932403E-3</v>
      </c>
      <c r="I197" s="25">
        <v>21.890447972166999</v>
      </c>
      <c r="J197" s="25">
        <v>4.5147690079522862</v>
      </c>
      <c r="K197" s="25">
        <v>2.7131313101391654E-3</v>
      </c>
      <c r="L197" s="25">
        <v>1.2923924976143142</v>
      </c>
      <c r="M197" s="25">
        <v>0.77972214930417483</v>
      </c>
      <c r="N197" s="25">
        <v>2.559149940357853</v>
      </c>
      <c r="O197" s="25">
        <v>2.1525700178926441E-2</v>
      </c>
      <c r="P197" s="25">
        <v>0.52289759860834994</v>
      </c>
      <c r="Q197" s="25">
        <v>10.628349833001989</v>
      </c>
      <c r="R197" s="25">
        <v>16.361336469184891</v>
      </c>
      <c r="S197" s="25">
        <v>5.8341499304174951E-3</v>
      </c>
      <c r="T197" s="25">
        <v>6.8483336759443347E-2</v>
      </c>
      <c r="W197" s="49"/>
    </row>
    <row r="198" spans="1:23" x14ac:dyDescent="0.3">
      <c r="A198" s="25" t="s">
        <v>12</v>
      </c>
      <c r="B198" s="25">
        <v>4</v>
      </c>
      <c r="C198" s="25" t="s">
        <v>5</v>
      </c>
      <c r="D198" s="25" t="s">
        <v>106</v>
      </c>
      <c r="E198" s="25" t="s">
        <v>106</v>
      </c>
      <c r="H198" s="25">
        <v>1.20384545E-2</v>
      </c>
      <c r="I198" s="25">
        <v>1.8460807313999998</v>
      </c>
      <c r="J198" s="25">
        <v>3.9390959220000001E-2</v>
      </c>
      <c r="K198" s="25">
        <v>1.2222483874000002E-2</v>
      </c>
      <c r="L198" s="25">
        <v>4.7719856419999998E-2</v>
      </c>
      <c r="M198" s="25">
        <v>0</v>
      </c>
      <c r="N198" s="25">
        <v>0</v>
      </c>
      <c r="O198" s="25">
        <v>0</v>
      </c>
      <c r="P198" s="25">
        <v>0</v>
      </c>
      <c r="Q198" s="25"/>
      <c r="R198" s="25">
        <v>0.39312484920000001</v>
      </c>
      <c r="S198" s="25"/>
      <c r="T198" s="25"/>
      <c r="W198" s="49"/>
    </row>
    <row r="199" spans="1:23" x14ac:dyDescent="0.3">
      <c r="A199" s="25" t="s">
        <v>12</v>
      </c>
      <c r="B199" s="25">
        <v>4</v>
      </c>
      <c r="C199" s="25" t="s">
        <v>22</v>
      </c>
      <c r="D199" s="25" t="s">
        <v>106</v>
      </c>
      <c r="E199" s="25" t="s">
        <v>106</v>
      </c>
      <c r="H199" s="25">
        <v>1.2311208668E-2</v>
      </c>
      <c r="I199" s="25">
        <v>1.8929632162000001</v>
      </c>
      <c r="J199" s="25">
        <v>0</v>
      </c>
      <c r="K199" s="25">
        <v>2.8150758660000002E-3</v>
      </c>
      <c r="L199" s="25">
        <v>1.2705993252000001E-2</v>
      </c>
      <c r="M199" s="25">
        <v>6.0673195890000005E-3</v>
      </c>
      <c r="N199" s="25">
        <v>3.6251306499999999E-3</v>
      </c>
      <c r="O199" s="25">
        <v>4.9789027600000008E-3</v>
      </c>
      <c r="P199" s="25">
        <v>2.891215271E-2</v>
      </c>
      <c r="Q199" s="25"/>
      <c r="R199" s="25">
        <v>3.9090315340000001E-2</v>
      </c>
      <c r="S199" s="25"/>
      <c r="T199" s="25"/>
      <c r="W199" s="49"/>
    </row>
    <row r="200" spans="1:23" x14ac:dyDescent="0.3">
      <c r="A200" s="25" t="s">
        <v>12</v>
      </c>
      <c r="B200" s="25">
        <v>4</v>
      </c>
      <c r="C200" s="25" t="s">
        <v>7</v>
      </c>
      <c r="D200" s="25" t="s">
        <v>106</v>
      </c>
      <c r="E200" s="25" t="s">
        <v>106</v>
      </c>
      <c r="H200" s="25">
        <v>3.6526980939999999E-3</v>
      </c>
      <c r="I200" s="25">
        <v>2.1798139720000003</v>
      </c>
      <c r="J200" s="25">
        <v>0</v>
      </c>
      <c r="K200" s="25">
        <v>1.0942135158000001E-3</v>
      </c>
      <c r="L200" s="25">
        <v>6.5041633680000006E-3</v>
      </c>
      <c r="M200" s="25">
        <v>6.0673195890000005E-3</v>
      </c>
      <c r="N200" s="25">
        <v>3.6251306499999999E-3</v>
      </c>
      <c r="O200" s="25">
        <v>4.9789027600000008E-3</v>
      </c>
      <c r="P200" s="25">
        <v>2.891215271E-2</v>
      </c>
      <c r="Q200" s="25"/>
      <c r="R200" s="25">
        <v>3.9090315340000001E-2</v>
      </c>
      <c r="S200" s="25"/>
      <c r="T200" s="25"/>
      <c r="W200" s="25"/>
    </row>
    <row r="201" spans="1:23" x14ac:dyDescent="0.3">
      <c r="A201" s="25" t="s">
        <v>12</v>
      </c>
      <c r="B201" s="25">
        <v>4</v>
      </c>
      <c r="C201" s="25" t="s">
        <v>17</v>
      </c>
      <c r="D201" s="25" t="s">
        <v>106</v>
      </c>
      <c r="E201" s="25" t="s">
        <v>106</v>
      </c>
      <c r="H201" s="25">
        <v>2.9826562120000002E-3</v>
      </c>
      <c r="I201" s="25">
        <v>2.6805357079999999</v>
      </c>
      <c r="J201" s="25">
        <v>0</v>
      </c>
      <c r="K201" s="25">
        <v>5.1127080960000008E-4</v>
      </c>
      <c r="L201" s="25">
        <v>1.1549997599999999E-2</v>
      </c>
      <c r="M201" s="25">
        <v>6.0673195890000005E-3</v>
      </c>
      <c r="N201" s="25">
        <v>3.6251306499999999E-3</v>
      </c>
      <c r="O201" s="25">
        <v>4.9789027600000008E-3</v>
      </c>
      <c r="P201" s="25">
        <v>2.891215271E-2</v>
      </c>
      <c r="Q201" s="25"/>
      <c r="R201" s="25">
        <v>3.9090315340000001E-2</v>
      </c>
      <c r="S201" s="25"/>
      <c r="T201" s="25"/>
      <c r="W201" s="25"/>
    </row>
    <row r="202" spans="1:23" x14ac:dyDescent="0.3">
      <c r="A202" s="25" t="s">
        <v>12</v>
      </c>
      <c r="B202" s="25">
        <v>4</v>
      </c>
      <c r="C202" s="25" t="s">
        <v>9</v>
      </c>
      <c r="D202" s="25" t="s">
        <v>106</v>
      </c>
      <c r="E202" s="25" t="s">
        <v>106</v>
      </c>
      <c r="H202" s="25">
        <v>5.3599539419999995E-3</v>
      </c>
      <c r="I202" s="25">
        <v>11.366830115999999</v>
      </c>
      <c r="J202" s="25">
        <v>0.77586717379999992</v>
      </c>
      <c r="K202" s="25">
        <v>3.2339225400000005E-2</v>
      </c>
      <c r="L202" s="25">
        <v>0.30926912779999999</v>
      </c>
      <c r="M202" s="25">
        <v>0.10937632316</v>
      </c>
      <c r="N202" s="25">
        <v>0.12934544940000001</v>
      </c>
      <c r="O202" s="25">
        <v>1.0783515993999999E-2</v>
      </c>
      <c r="P202" s="25">
        <v>7.6114334519999993E-2</v>
      </c>
      <c r="Q202" s="25"/>
      <c r="R202" s="25">
        <v>4.5218540159999998</v>
      </c>
      <c r="S202" s="25"/>
      <c r="T202" s="25"/>
      <c r="W202" s="25"/>
    </row>
    <row r="203" spans="1:23" x14ac:dyDescent="0.3">
      <c r="A203" s="25" t="s">
        <v>12</v>
      </c>
      <c r="B203" s="25">
        <v>4</v>
      </c>
      <c r="C203" s="25" t="s">
        <v>5</v>
      </c>
      <c r="D203" s="25" t="s">
        <v>99</v>
      </c>
      <c r="E203" s="25" t="s">
        <v>99</v>
      </c>
      <c r="H203" s="26">
        <v>2.1647859119999997</v>
      </c>
      <c r="I203" s="26">
        <v>3.2254018020000004</v>
      </c>
      <c r="J203" s="26">
        <v>3.7763213939999998E-2</v>
      </c>
      <c r="K203" s="26">
        <v>2.4282756660000002</v>
      </c>
      <c r="L203" s="26">
        <v>1.090933358E-2</v>
      </c>
      <c r="M203" s="26">
        <v>5.7349586299999995E-4</v>
      </c>
      <c r="N203" s="26">
        <v>8.0199416980000007E-3</v>
      </c>
      <c r="O203" s="26">
        <v>6.8340187119999996E-3</v>
      </c>
      <c r="P203" s="26">
        <v>2.7797294940000002E-2</v>
      </c>
      <c r="R203" s="26">
        <v>0.31706570080000002</v>
      </c>
      <c r="S203" s="26">
        <v>16.231525440000002</v>
      </c>
      <c r="W203" s="25"/>
    </row>
    <row r="204" spans="1:23" x14ac:dyDescent="0.3">
      <c r="A204" s="25" t="s">
        <v>12</v>
      </c>
      <c r="B204" s="25">
        <v>4</v>
      </c>
      <c r="C204" s="25" t="s">
        <v>22</v>
      </c>
      <c r="D204" s="25" t="s">
        <v>99</v>
      </c>
      <c r="E204" s="25" t="s">
        <v>99</v>
      </c>
      <c r="H204" s="26">
        <v>12.283801502000001</v>
      </c>
      <c r="I204" s="26">
        <v>3.8435731680000003</v>
      </c>
      <c r="J204" s="26">
        <v>5.8733675580000004E-3</v>
      </c>
      <c r="K204" s="26">
        <v>2.932992</v>
      </c>
      <c r="L204" s="26">
        <v>6.6576915280000008E-3</v>
      </c>
      <c r="M204" s="26">
        <v>1.199490787E-2</v>
      </c>
      <c r="N204" s="26">
        <v>1.9635291172E-2</v>
      </c>
      <c r="O204" s="26">
        <v>5.5769947740000004E-3</v>
      </c>
      <c r="P204" s="26">
        <v>3.2474745839999999E-2</v>
      </c>
      <c r="R204" s="26">
        <v>0.13949301404</v>
      </c>
      <c r="S204" s="26">
        <v>27.694450619999998</v>
      </c>
      <c r="W204" s="25"/>
    </row>
    <row r="205" spans="1:23" x14ac:dyDescent="0.3">
      <c r="A205" s="25" t="s">
        <v>12</v>
      </c>
      <c r="B205" s="25">
        <v>4</v>
      </c>
      <c r="C205" s="25" t="s">
        <v>7</v>
      </c>
      <c r="D205" s="25" t="s">
        <v>99</v>
      </c>
      <c r="E205" s="25" t="s">
        <v>99</v>
      </c>
      <c r="H205" s="26">
        <v>5.2147301520000005</v>
      </c>
      <c r="I205" s="26">
        <v>3.4869179940000001</v>
      </c>
      <c r="J205" s="26">
        <v>4.0309055000000002E-3</v>
      </c>
      <c r="K205" s="26">
        <v>1.6021400036</v>
      </c>
      <c r="L205" s="26">
        <v>1.075633977E-2</v>
      </c>
      <c r="M205" s="26">
        <v>2.633148892E-2</v>
      </c>
      <c r="N205" s="26">
        <v>4.1089844360000002E-2</v>
      </c>
      <c r="O205" s="26">
        <v>6.5577581099999999E-3</v>
      </c>
      <c r="P205" s="26">
        <v>2.7890334360000001E-2</v>
      </c>
      <c r="R205" s="26">
        <v>0.10600307794</v>
      </c>
      <c r="S205" s="26">
        <v>37.235765239999999</v>
      </c>
      <c r="W205" s="25"/>
    </row>
    <row r="206" spans="1:23" x14ac:dyDescent="0.3">
      <c r="A206" s="25" t="s">
        <v>12</v>
      </c>
      <c r="B206" s="25">
        <v>4</v>
      </c>
      <c r="C206" s="25" t="s">
        <v>17</v>
      </c>
      <c r="D206" s="25" t="s">
        <v>99</v>
      </c>
      <c r="E206" s="25" t="s">
        <v>99</v>
      </c>
      <c r="H206" s="26">
        <v>4.4655846119999998</v>
      </c>
      <c r="I206" s="26">
        <v>5.3074108740000003</v>
      </c>
      <c r="J206" s="26">
        <v>7.8901278640000003E-3</v>
      </c>
      <c r="K206" s="26">
        <v>2.0336500000000002</v>
      </c>
      <c r="L206" s="26">
        <v>2.7314244040000001E-2</v>
      </c>
      <c r="M206" s="26">
        <v>4.3247708200000005E-2</v>
      </c>
      <c r="N206" s="26">
        <v>2.3455707239999998E-2</v>
      </c>
      <c r="O206" s="26">
        <v>7.776426746E-3</v>
      </c>
      <c r="P206" s="26">
        <v>2.6334499400000003E-2</v>
      </c>
      <c r="R206" s="26">
        <v>0.17471966778</v>
      </c>
      <c r="S206" s="26">
        <v>69.98467156000001</v>
      </c>
      <c r="W206" s="25"/>
    </row>
    <row r="207" spans="1:23" x14ac:dyDescent="0.3">
      <c r="A207" s="25" t="s">
        <v>12</v>
      </c>
      <c r="B207" s="25">
        <v>4</v>
      </c>
      <c r="C207" s="25" t="s">
        <v>9</v>
      </c>
      <c r="D207" s="25" t="s">
        <v>99</v>
      </c>
      <c r="E207" s="25" t="s">
        <v>99</v>
      </c>
      <c r="H207" s="26">
        <v>0.58320646919999997</v>
      </c>
      <c r="I207" s="26">
        <v>16.753150694000002</v>
      </c>
      <c r="J207" s="26">
        <v>0.55971076539999998</v>
      </c>
      <c r="K207" s="26">
        <v>1.117676959</v>
      </c>
      <c r="L207" s="26">
        <v>7.0015992520000001E-2</v>
      </c>
      <c r="M207" s="26">
        <v>2.8168366599999998E-2</v>
      </c>
      <c r="N207" s="26">
        <v>8.5759074579999997E-2</v>
      </c>
      <c r="O207" s="26">
        <v>5.0171005179999997E-3</v>
      </c>
      <c r="P207" s="26">
        <v>0.14226927055999999</v>
      </c>
      <c r="R207" s="26">
        <v>2.8245850420000003</v>
      </c>
      <c r="S207" s="26">
        <v>5.2540499440000001</v>
      </c>
      <c r="W207" s="25"/>
    </row>
    <row r="208" spans="1:23" x14ac:dyDescent="0.3">
      <c r="A208" s="25" t="s">
        <v>12</v>
      </c>
      <c r="B208" s="25">
        <v>4</v>
      </c>
      <c r="C208" s="25" t="s">
        <v>108</v>
      </c>
      <c r="D208" s="25" t="s">
        <v>99</v>
      </c>
      <c r="E208" s="25" t="s">
        <v>99</v>
      </c>
      <c r="H208" s="42"/>
      <c r="I208" s="42"/>
      <c r="J208" s="42"/>
      <c r="K208" s="42"/>
      <c r="L208" s="42"/>
      <c r="M208" s="42"/>
      <c r="N208" s="42"/>
      <c r="O208" s="42"/>
      <c r="P208" s="42"/>
      <c r="Q208" s="42"/>
      <c r="R208" s="42"/>
      <c r="S208" s="42"/>
      <c r="T208" s="42"/>
      <c r="W208" s="25"/>
    </row>
    <row r="209" spans="1:23" x14ac:dyDescent="0.3">
      <c r="A209" s="25" t="s">
        <v>12</v>
      </c>
      <c r="B209" s="25">
        <v>4</v>
      </c>
      <c r="C209" s="25" t="s">
        <v>5</v>
      </c>
      <c r="D209" s="25" t="s">
        <v>100</v>
      </c>
      <c r="E209" s="25" t="s">
        <v>100</v>
      </c>
      <c r="H209" s="25">
        <v>7.4873219880431128</v>
      </c>
      <c r="I209" s="25">
        <v>68.972456442307191</v>
      </c>
      <c r="J209" s="25">
        <v>0.13407162555170621</v>
      </c>
      <c r="K209" s="25">
        <v>6.496067305777645</v>
      </c>
      <c r="L209" s="25">
        <v>19.820751412523734</v>
      </c>
      <c r="M209" s="25">
        <v>0.11436391979853069</v>
      </c>
      <c r="N209" s="25">
        <v>0.11493458444559565</v>
      </c>
      <c r="O209" s="25">
        <v>14.278012534942599</v>
      </c>
      <c r="P209" s="25">
        <v>0.10548124147174111</v>
      </c>
      <c r="Q209" s="25">
        <v>0.13026422586250733</v>
      </c>
      <c r="R209" s="25">
        <v>3.6263288276137997</v>
      </c>
      <c r="S209" s="25">
        <v>1.2434885137754998</v>
      </c>
      <c r="T209" s="25">
        <v>19.295447653105555</v>
      </c>
      <c r="W209" s="25"/>
    </row>
    <row r="210" spans="1:23" x14ac:dyDescent="0.3">
      <c r="A210" s="25" t="s">
        <v>12</v>
      </c>
      <c r="B210" s="25">
        <v>4</v>
      </c>
      <c r="C210" s="25" t="s">
        <v>22</v>
      </c>
      <c r="D210" s="25" t="s">
        <v>100</v>
      </c>
      <c r="E210" s="25" t="s">
        <v>100</v>
      </c>
      <c r="H210" s="25">
        <v>7.8827504781082185</v>
      </c>
      <c r="I210" s="25">
        <v>121.4059469328291</v>
      </c>
      <c r="J210" s="25">
        <v>0.56674308081483338</v>
      </c>
      <c r="K210" s="25">
        <v>9.6268304836777663</v>
      </c>
      <c r="L210" s="25">
        <v>30.336515340069862</v>
      </c>
      <c r="M210" s="25">
        <v>0.18139744747298925</v>
      </c>
      <c r="N210" s="25">
        <v>0.16259993529394873</v>
      </c>
      <c r="O210" s="25">
        <v>21.932737378750705</v>
      </c>
      <c r="P210" s="25">
        <v>0.13710008307737073</v>
      </c>
      <c r="Q210" s="25">
        <v>0.20888761288144173</v>
      </c>
      <c r="R210" s="25">
        <v>11.070132468412741</v>
      </c>
      <c r="S210" s="25">
        <v>1.3265918321389063</v>
      </c>
      <c r="T210" s="25">
        <v>41.338568944410355</v>
      </c>
      <c r="W210" s="25"/>
    </row>
    <row r="211" spans="1:23" x14ac:dyDescent="0.3">
      <c r="A211" s="25" t="s">
        <v>12</v>
      </c>
      <c r="B211" s="25">
        <v>4</v>
      </c>
      <c r="C211" s="25" t="s">
        <v>7</v>
      </c>
      <c r="D211" s="25" t="s">
        <v>100</v>
      </c>
      <c r="E211" s="25" t="s">
        <v>100</v>
      </c>
      <c r="H211" s="25">
        <v>8.1393163399708275</v>
      </c>
      <c r="I211" s="25">
        <v>123.24371171483703</v>
      </c>
      <c r="J211" s="25">
        <v>0.58999150892279362</v>
      </c>
      <c r="K211" s="25">
        <v>8.8077937691741397</v>
      </c>
      <c r="L211" s="25">
        <v>34.046766282634991</v>
      </c>
      <c r="M211" s="25">
        <v>0.25004125319979531</v>
      </c>
      <c r="N211" s="25">
        <v>0.18348637716816724</v>
      </c>
      <c r="O211" s="25">
        <v>23.726256466548868</v>
      </c>
      <c r="P211" s="25">
        <v>8.4051100918083418E-2</v>
      </c>
      <c r="Q211" s="25">
        <v>0.21692203701776294</v>
      </c>
      <c r="R211" s="25">
        <v>11.501266526257002</v>
      </c>
      <c r="S211" s="25">
        <v>1.2387690682671777</v>
      </c>
      <c r="T211" s="25">
        <v>41.593593869423472</v>
      </c>
      <c r="W211" s="25"/>
    </row>
    <row r="212" spans="1:23" x14ac:dyDescent="0.3">
      <c r="A212" s="25" t="s">
        <v>12</v>
      </c>
      <c r="B212" s="25">
        <v>4</v>
      </c>
      <c r="C212" s="25" t="s">
        <v>17</v>
      </c>
      <c r="D212" s="25" t="s">
        <v>100</v>
      </c>
      <c r="E212" s="25" t="s">
        <v>100</v>
      </c>
      <c r="H212" s="25">
        <v>5.7475073263149588</v>
      </c>
      <c r="I212" s="25">
        <v>135.51968365346309</v>
      </c>
      <c r="J212" s="25">
        <v>0.61447074755858089</v>
      </c>
      <c r="K212" s="25">
        <v>10.266684166049334</v>
      </c>
      <c r="L212" s="25">
        <v>35.323451525561467</v>
      </c>
      <c r="M212" s="25">
        <v>0.14485433131179815</v>
      </c>
      <c r="N212" s="25">
        <v>0.24065102861232582</v>
      </c>
      <c r="O212" s="25">
        <v>24.493483133990264</v>
      </c>
      <c r="P212" s="25">
        <v>7.5762048743908281E-2</v>
      </c>
      <c r="Q212" s="25">
        <v>0.25232406694718235</v>
      </c>
      <c r="R212" s="25">
        <v>12.307155915151126</v>
      </c>
      <c r="S212" s="25">
        <v>1.2542556296808913</v>
      </c>
      <c r="T212" s="25">
        <v>90.756060340442616</v>
      </c>
    </row>
    <row r="213" spans="1:23" x14ac:dyDescent="0.3">
      <c r="A213" s="25" t="s">
        <v>12</v>
      </c>
      <c r="B213" s="25">
        <v>4</v>
      </c>
      <c r="C213" s="25" t="s">
        <v>9</v>
      </c>
      <c r="D213" s="25" t="s">
        <v>100</v>
      </c>
      <c r="E213" s="25" t="s">
        <v>100</v>
      </c>
      <c r="H213" s="25">
        <v>7.4350718394206474</v>
      </c>
      <c r="I213" s="25">
        <v>53.153728523481583</v>
      </c>
      <c r="J213" s="25">
        <v>0.1090173444539994</v>
      </c>
      <c r="K213" s="25">
        <v>3.88819299878022</v>
      </c>
      <c r="L213" s="25">
        <v>10.149976842184172</v>
      </c>
      <c r="M213" s="25">
        <v>0.13751534793920245</v>
      </c>
      <c r="N213" s="25">
        <v>9.3483468011888671E-2</v>
      </c>
      <c r="O213" s="25">
        <v>7.8412227874003051</v>
      </c>
      <c r="P213" s="25">
        <v>0.27435061605109023</v>
      </c>
      <c r="Q213" s="25">
        <v>6.870303889021781E-2</v>
      </c>
      <c r="R213" s="25">
        <v>3.7632185463042562</v>
      </c>
      <c r="S213" s="25">
        <v>0.97080316760026097</v>
      </c>
      <c r="T213" s="25">
        <v>16.783717712825489</v>
      </c>
    </row>
    <row r="214" spans="1:23" x14ac:dyDescent="0.3">
      <c r="A214" s="25" t="s">
        <v>12</v>
      </c>
      <c r="B214" s="25">
        <v>4</v>
      </c>
      <c r="C214" s="25" t="s">
        <v>108</v>
      </c>
      <c r="D214" s="25" t="s">
        <v>100</v>
      </c>
      <c r="E214" s="25" t="s">
        <v>100</v>
      </c>
      <c r="H214" s="25">
        <v>3.1837261132801338</v>
      </c>
      <c r="I214" s="25">
        <v>28.941120434373115</v>
      </c>
      <c r="J214" s="25">
        <v>1.1782097622463112</v>
      </c>
      <c r="K214" s="25">
        <v>0.69069135055193354</v>
      </c>
      <c r="L214" s="25">
        <v>1.3421705418385559</v>
      </c>
      <c r="M214" s="25">
        <v>0.13868626064136003</v>
      </c>
      <c r="N214" s="25">
        <v>0.3697567491399178</v>
      </c>
      <c r="O214" s="25">
        <v>1.0872681663294668</v>
      </c>
      <c r="P214" s="25">
        <v>2.4535238775713113E-2</v>
      </c>
      <c r="Q214" s="29">
        <v>1.0198562482099299E-2</v>
      </c>
      <c r="R214" s="25">
        <v>7.7476063694737789</v>
      </c>
      <c r="S214" s="25">
        <v>0.16735779593188671</v>
      </c>
      <c r="T214" s="25">
        <v>39.533659301565564</v>
      </c>
    </row>
    <row r="215" spans="1:23" x14ac:dyDescent="0.3">
      <c r="A215" s="25" t="s">
        <v>13</v>
      </c>
      <c r="B215" s="25">
        <v>1</v>
      </c>
      <c r="C215" s="25" t="s">
        <v>9</v>
      </c>
      <c r="D215" s="25" t="s">
        <v>106</v>
      </c>
      <c r="E215" s="25" t="s">
        <v>106</v>
      </c>
      <c r="H215" s="29">
        <v>0.14149744762021055</v>
      </c>
      <c r="I215" s="25">
        <v>22.528476680706795</v>
      </c>
      <c r="J215" s="25">
        <v>0.95745670340200617</v>
      </c>
      <c r="K215" s="25">
        <v>2.1862433209399998E-2</v>
      </c>
      <c r="L215" s="25">
        <v>0.15763893330123899</v>
      </c>
      <c r="M215" s="25">
        <v>6.1556957437678084E-2</v>
      </c>
      <c r="N215" s="25">
        <v>3.2954959433173892E-2</v>
      </c>
      <c r="O215" s="25">
        <v>2.7129887742832412E-2</v>
      </c>
      <c r="P215" s="25">
        <v>5.0282261400002734E-2</v>
      </c>
      <c r="Q215" s="25"/>
      <c r="R215" s="25">
        <v>7.2668285751054711</v>
      </c>
      <c r="S215" s="25">
        <v>4.8110163377235452E-5</v>
      </c>
      <c r="T215" s="25"/>
    </row>
    <row r="216" spans="1:23" x14ac:dyDescent="0.3">
      <c r="A216" s="25" t="s">
        <v>13</v>
      </c>
      <c r="B216" s="25">
        <v>1</v>
      </c>
      <c r="C216" s="25" t="s">
        <v>5</v>
      </c>
      <c r="D216" s="25" t="s">
        <v>106</v>
      </c>
      <c r="E216" s="25" t="s">
        <v>106</v>
      </c>
      <c r="H216" s="29">
        <v>0.32550864924183703</v>
      </c>
      <c r="I216" s="25">
        <v>5.7458751630638325</v>
      </c>
      <c r="J216" s="25">
        <v>0.14225501351354433</v>
      </c>
      <c r="K216" s="25">
        <v>2.7555227940674477E-2</v>
      </c>
      <c r="L216" s="25">
        <v>3.4991495375594317E-2</v>
      </c>
      <c r="M216" s="25">
        <v>9.2126135832219999E-3</v>
      </c>
      <c r="N216" s="25">
        <v>2.7289422886032683E-3</v>
      </c>
      <c r="O216" s="25">
        <v>1.1119192609514087E-2</v>
      </c>
      <c r="P216" s="25">
        <v>3.1684454499999998E-4</v>
      </c>
      <c r="Q216" s="25"/>
      <c r="R216" s="25">
        <v>1.3317409271502714</v>
      </c>
      <c r="S216" s="25">
        <v>1.3272772868665655E-4</v>
      </c>
      <c r="T216" s="25"/>
    </row>
    <row r="217" spans="1:23" x14ac:dyDescent="0.3">
      <c r="A217" s="25" t="s">
        <v>13</v>
      </c>
      <c r="B217" s="25">
        <v>1</v>
      </c>
      <c r="C217" s="25" t="s">
        <v>22</v>
      </c>
      <c r="D217" s="25" t="s">
        <v>106</v>
      </c>
      <c r="E217" s="25" t="s">
        <v>106</v>
      </c>
      <c r="H217" s="25">
        <v>0.15337773325017695</v>
      </c>
      <c r="I217" s="25">
        <v>4.1546541579982037</v>
      </c>
      <c r="J217" s="25">
        <v>4.885643932096341E-2</v>
      </c>
      <c r="K217" s="25">
        <v>1.1214167670851835E-2</v>
      </c>
      <c r="L217" s="25">
        <v>1.6811715794992653E-2</v>
      </c>
      <c r="M217" s="25">
        <v>3.2304801777062659E-3</v>
      </c>
      <c r="N217" s="25">
        <v>6.1310632908933508E-4</v>
      </c>
      <c r="O217" s="25">
        <v>1.523243558232212E-2</v>
      </c>
      <c r="P217" s="25">
        <v>3.1684454499999998E-4</v>
      </c>
      <c r="Q217" s="25"/>
      <c r="R217" s="25">
        <v>0.50365737322159099</v>
      </c>
      <c r="S217" s="25">
        <v>1.8051945684610733E-4</v>
      </c>
      <c r="T217" s="25"/>
      <c r="W217" s="43"/>
    </row>
    <row r="218" spans="1:23" x14ac:dyDescent="0.3">
      <c r="A218" s="25" t="s">
        <v>13</v>
      </c>
      <c r="B218" s="25">
        <v>1</v>
      </c>
      <c r="C218" s="25" t="s">
        <v>57</v>
      </c>
      <c r="D218" s="25" t="s">
        <v>106</v>
      </c>
      <c r="E218" s="25" t="s">
        <v>106</v>
      </c>
      <c r="H218" s="25">
        <v>3.6971811416751162E-2</v>
      </c>
      <c r="I218" s="25">
        <v>4.661818754843698</v>
      </c>
      <c r="J218" s="25">
        <v>1.7789228400509737E-2</v>
      </c>
      <c r="K218" s="25">
        <v>3.7351957925470802E-3</v>
      </c>
      <c r="L218" s="25">
        <v>1.3540550604578238E-2</v>
      </c>
      <c r="M218" s="25">
        <v>1.2510268219963951E-3</v>
      </c>
      <c r="N218" s="25">
        <v>1.9603815997135186E-4</v>
      </c>
      <c r="O218" s="25">
        <v>1.2463378945947389E-2</v>
      </c>
      <c r="P218" s="25">
        <v>3.1684454499999998E-4</v>
      </c>
      <c r="Q218" s="25"/>
      <c r="R218" s="25">
        <v>0.18928963376999855</v>
      </c>
      <c r="S218" s="25">
        <v>1.1253187287953112E-4</v>
      </c>
      <c r="T218" s="25"/>
      <c r="W218" s="25"/>
    </row>
    <row r="219" spans="1:23" x14ac:dyDescent="0.3">
      <c r="A219" s="25" t="s">
        <v>13</v>
      </c>
      <c r="B219" s="25">
        <v>1</v>
      </c>
      <c r="C219" s="25" t="s">
        <v>9</v>
      </c>
      <c r="D219" s="25" t="s">
        <v>99</v>
      </c>
      <c r="E219" s="25" t="s">
        <v>99</v>
      </c>
      <c r="H219" s="26">
        <v>0.9110814927727745</v>
      </c>
      <c r="I219" s="49">
        <v>12.987241090813512</v>
      </c>
      <c r="J219" s="26">
        <v>0.38912065170524179</v>
      </c>
      <c r="K219" s="26">
        <v>1.100925648000556</v>
      </c>
      <c r="L219" s="26">
        <v>5.9375587520176548E-2</v>
      </c>
      <c r="M219" s="26">
        <v>2.5594854882858453E-2</v>
      </c>
      <c r="N219" s="26">
        <v>1.5628557906101778E-2</v>
      </c>
      <c r="O219" s="26">
        <v>1.0942978978142337E-2</v>
      </c>
      <c r="P219" s="26">
        <v>0.17962370844348496</v>
      </c>
      <c r="R219" s="49">
        <v>2.6944745462513122</v>
      </c>
      <c r="S219" s="49">
        <v>5.4489594720681725E-2</v>
      </c>
      <c r="T219" s="49"/>
      <c r="W219" s="25"/>
    </row>
    <row r="220" spans="1:23" x14ac:dyDescent="0.3">
      <c r="A220" s="25" t="s">
        <v>13</v>
      </c>
      <c r="B220" s="25">
        <v>1</v>
      </c>
      <c r="C220" s="25" t="s">
        <v>5</v>
      </c>
      <c r="D220" s="25" t="s">
        <v>99</v>
      </c>
      <c r="E220" s="25" t="s">
        <v>99</v>
      </c>
      <c r="H220" s="26">
        <v>3.4661287469121658</v>
      </c>
      <c r="I220" s="49">
        <v>2.0989867825419743</v>
      </c>
      <c r="J220" s="26">
        <v>3.1455044485292349E-2</v>
      </c>
      <c r="K220" s="26">
        <v>5.5665361531281556</v>
      </c>
      <c r="L220" s="26">
        <v>2.3096258012233702E-2</v>
      </c>
      <c r="M220" s="26">
        <v>2.3276866736948044E-2</v>
      </c>
      <c r="N220" s="26">
        <v>3.1596080728605413E-3</v>
      </c>
      <c r="O220" s="26">
        <v>1.0956186555306184E-2</v>
      </c>
      <c r="P220" s="26">
        <v>4.0143878233095003E-2</v>
      </c>
      <c r="R220" s="49">
        <v>0.2352503490518445</v>
      </c>
      <c r="S220" s="49">
        <v>0.17149454046893781</v>
      </c>
      <c r="T220" s="49"/>
      <c r="W220" s="25"/>
    </row>
    <row r="221" spans="1:23" x14ac:dyDescent="0.3">
      <c r="A221" s="25" t="s">
        <v>13</v>
      </c>
      <c r="B221" s="25">
        <v>1</v>
      </c>
      <c r="C221" s="25" t="s">
        <v>22</v>
      </c>
      <c r="D221" s="25" t="s">
        <v>99</v>
      </c>
      <c r="E221" s="25" t="s">
        <v>99</v>
      </c>
      <c r="H221" s="26">
        <v>9.882068815644228</v>
      </c>
      <c r="I221" s="49">
        <v>1.9354613065348421</v>
      </c>
      <c r="J221" s="26">
        <v>2.7146316295251716E-2</v>
      </c>
      <c r="K221" s="26">
        <v>3.6150507656806457</v>
      </c>
      <c r="L221" s="26">
        <v>2.1426761879616639E-2</v>
      </c>
      <c r="M221" s="26">
        <v>4.3274839799488041E-2</v>
      </c>
      <c r="N221" s="26">
        <v>3.8819529578897919E-3</v>
      </c>
      <c r="O221" s="26">
        <v>1.0653666150058069E-2</v>
      </c>
      <c r="P221" s="26">
        <v>3.7274738929061733E-3</v>
      </c>
      <c r="R221" s="49">
        <v>0.13707210919967178</v>
      </c>
      <c r="S221" s="49">
        <v>0.10663843312996746</v>
      </c>
      <c r="T221" s="49"/>
      <c r="W221" s="25"/>
    </row>
    <row r="222" spans="1:23" x14ac:dyDescent="0.3">
      <c r="A222" s="25" t="s">
        <v>13</v>
      </c>
      <c r="B222" s="25">
        <v>1</v>
      </c>
      <c r="C222" s="25" t="s">
        <v>57</v>
      </c>
      <c r="D222" s="25" t="s">
        <v>99</v>
      </c>
      <c r="E222" s="25" t="s">
        <v>99</v>
      </c>
      <c r="H222" s="26">
        <v>5.5313541673421698</v>
      </c>
      <c r="I222" s="49">
        <v>1.7850856589488162</v>
      </c>
      <c r="J222" s="26">
        <v>7.2639009395227522E-2</v>
      </c>
      <c r="K222" s="26">
        <v>1.9668893648717669</v>
      </c>
      <c r="L222" s="26">
        <v>2.380852620555677E-2</v>
      </c>
      <c r="M222" s="26">
        <v>6.8312099075305194E-2</v>
      </c>
      <c r="N222" s="26">
        <v>7.4305571742045726E-3</v>
      </c>
      <c r="O222" s="26">
        <v>1.0829642903736376E-2</v>
      </c>
      <c r="P222" s="26">
        <v>3.283767823602976E-2</v>
      </c>
      <c r="R222" s="49">
        <v>9.2290227010573017E-2</v>
      </c>
      <c r="S222" s="49">
        <v>0.14934955575090075</v>
      </c>
      <c r="T222" s="49"/>
      <c r="W222" s="25"/>
    </row>
    <row r="223" spans="1:23" x14ac:dyDescent="0.3">
      <c r="A223" s="25" t="s">
        <v>13</v>
      </c>
      <c r="B223" s="25">
        <v>1</v>
      </c>
      <c r="C223" s="25" t="s">
        <v>9</v>
      </c>
      <c r="D223" s="25" t="s">
        <v>107</v>
      </c>
      <c r="E223" s="25" t="s">
        <v>100</v>
      </c>
      <c r="H223" s="25">
        <v>0.32322543101849521</v>
      </c>
      <c r="I223" s="25">
        <v>1.7460165114027426</v>
      </c>
      <c r="J223" s="25">
        <v>0.14417977903906021</v>
      </c>
      <c r="K223" s="25">
        <v>1.1191752449204255</v>
      </c>
      <c r="L223" s="25">
        <v>4.213059019919263E-2</v>
      </c>
      <c r="M223" s="25">
        <v>4.4177726783540816E-2</v>
      </c>
      <c r="N223" s="25">
        <v>1.3809558423666532E-2</v>
      </c>
      <c r="O223" s="25">
        <v>1.0408908472000385E-2</v>
      </c>
      <c r="P223" s="25">
        <v>0.17835301984003094</v>
      </c>
      <c r="Q223" s="25">
        <v>2.1805029013539645</v>
      </c>
      <c r="R223" s="25">
        <v>3.6353535536062624E-4</v>
      </c>
      <c r="S223" s="25">
        <v>1.4441764941826307E-2</v>
      </c>
      <c r="T223" s="25"/>
      <c r="W223" s="25"/>
    </row>
    <row r="224" spans="1:23" x14ac:dyDescent="0.3">
      <c r="A224" s="25" t="s">
        <v>13</v>
      </c>
      <c r="B224" s="25">
        <v>1</v>
      </c>
      <c r="C224" s="25" t="s">
        <v>5</v>
      </c>
      <c r="D224" s="25" t="s">
        <v>107</v>
      </c>
      <c r="E224" s="25" t="s">
        <v>100</v>
      </c>
      <c r="H224" s="25">
        <v>1.4721619703496733</v>
      </c>
      <c r="I224" s="25">
        <v>1.4656993672630438</v>
      </c>
      <c r="J224" s="25">
        <v>1.3268001116307548E-2</v>
      </c>
      <c r="K224" s="25">
        <v>5.7988948218994505</v>
      </c>
      <c r="L224" s="25">
        <v>0.11258270061359033</v>
      </c>
      <c r="M224" s="25">
        <v>0.1638445899349974</v>
      </c>
      <c r="N224" s="25">
        <v>2.5523209339942246E-2</v>
      </c>
      <c r="O224" s="25">
        <v>1.4265283759479077E-2</v>
      </c>
      <c r="P224" s="25">
        <v>2.5923605932061895E-2</v>
      </c>
      <c r="Q224" s="25">
        <v>5.1279144715156697</v>
      </c>
      <c r="R224" s="25">
        <v>2.6097374698319672E-4</v>
      </c>
      <c r="S224" s="25">
        <v>7.6989469774793873E-2</v>
      </c>
      <c r="T224" s="25"/>
      <c r="W224" s="25"/>
    </row>
    <row r="225" spans="1:23" x14ac:dyDescent="0.3">
      <c r="A225" s="25" t="s">
        <v>13</v>
      </c>
      <c r="B225" s="25">
        <v>1</v>
      </c>
      <c r="C225" s="25" t="s">
        <v>22</v>
      </c>
      <c r="D225" s="25" t="s">
        <v>107</v>
      </c>
      <c r="E225" s="25" t="s">
        <v>100</v>
      </c>
      <c r="H225" s="25">
        <v>3.7613111671882873</v>
      </c>
      <c r="I225" s="25">
        <v>4.2983843032044504</v>
      </c>
      <c r="J225" s="25">
        <v>4.6545582781173489E-2</v>
      </c>
      <c r="K225" s="25">
        <v>8.1605180626953313</v>
      </c>
      <c r="L225" s="25">
        <v>0.23862695219859509</v>
      </c>
      <c r="M225" s="25">
        <v>0.63539786458130443</v>
      </c>
      <c r="N225" s="25">
        <v>6.3885565970382724E-2</v>
      </c>
      <c r="O225" s="25">
        <v>1.7037779203908077E-2</v>
      </c>
      <c r="P225" s="25">
        <v>4.5342317599710219E-2</v>
      </c>
      <c r="Q225" s="25">
        <v>8.5706055392466922</v>
      </c>
      <c r="R225" s="25">
        <v>6.4286320203583199E-4</v>
      </c>
      <c r="S225" s="25">
        <v>0.16451924796594269</v>
      </c>
      <c r="T225" s="25"/>
      <c r="W225" s="25"/>
    </row>
    <row r="226" spans="1:23" x14ac:dyDescent="0.3">
      <c r="A226" s="25" t="s">
        <v>13</v>
      </c>
      <c r="B226" s="25">
        <v>1</v>
      </c>
      <c r="C226" s="25" t="s">
        <v>57</v>
      </c>
      <c r="D226" s="25" t="s">
        <v>107</v>
      </c>
      <c r="E226" s="25" t="s">
        <v>100</v>
      </c>
      <c r="H226" s="25">
        <v>3.6239150265062587</v>
      </c>
      <c r="I226" s="25">
        <v>5.254076499829317</v>
      </c>
      <c r="J226" s="25">
        <v>7.123880425193109E-2</v>
      </c>
      <c r="K226" s="25">
        <v>7.8636582037265885</v>
      </c>
      <c r="L226" s="25">
        <v>0.36881411953800858</v>
      </c>
      <c r="M226" s="25">
        <v>0.89759166684997371</v>
      </c>
      <c r="N226" s="25">
        <v>8.1841250164553653E-2</v>
      </c>
      <c r="O226" s="25">
        <v>2.1869098973869516E-2</v>
      </c>
      <c r="P226" s="25">
        <v>2.8767692533755732E-2</v>
      </c>
      <c r="Q226" s="25">
        <v>10.749535865956471</v>
      </c>
      <c r="R226" s="25">
        <v>9.2936306401523766E-4</v>
      </c>
      <c r="S226" s="25">
        <v>0.1934014237030181</v>
      </c>
      <c r="T226" s="25"/>
      <c r="W226" s="25"/>
    </row>
    <row r="227" spans="1:23" x14ac:dyDescent="0.3">
      <c r="A227" s="25" t="s">
        <v>13</v>
      </c>
      <c r="B227" s="25">
        <v>2</v>
      </c>
      <c r="C227" s="25" t="s">
        <v>9</v>
      </c>
      <c r="D227" s="25" t="s">
        <v>106</v>
      </c>
      <c r="E227" s="25" t="s">
        <v>106</v>
      </c>
      <c r="H227" s="25">
        <v>2.0288866389339875E-2</v>
      </c>
      <c r="I227" s="25">
        <v>11.249516779959418</v>
      </c>
      <c r="J227" s="25">
        <v>1.1033718639118888</v>
      </c>
      <c r="K227" s="25">
        <v>5.5627786199325567E-3</v>
      </c>
      <c r="L227" s="25">
        <v>0.163390563204828</v>
      </c>
      <c r="M227" s="25">
        <v>0.10820277442627545</v>
      </c>
      <c r="N227" s="25">
        <v>0.21205221197424443</v>
      </c>
      <c r="O227" s="25">
        <v>1.414972096374318E-2</v>
      </c>
      <c r="P227" s="25">
        <v>1.787458753364863E-2</v>
      </c>
      <c r="Q227" s="25"/>
      <c r="R227" s="25">
        <v>3.6314640406245817</v>
      </c>
      <c r="S227" s="25">
        <v>5.877857260168981E-5</v>
      </c>
      <c r="T227" s="25"/>
      <c r="W227" s="25"/>
    </row>
    <row r="228" spans="1:23" x14ac:dyDescent="0.3">
      <c r="A228" s="25" t="s">
        <v>13</v>
      </c>
      <c r="B228" s="25">
        <v>2</v>
      </c>
      <c r="C228" s="25" t="s">
        <v>5</v>
      </c>
      <c r="D228" s="25" t="s">
        <v>106</v>
      </c>
      <c r="E228" s="25" t="s">
        <v>106</v>
      </c>
      <c r="H228" s="25">
        <v>0.22736059105254927</v>
      </c>
      <c r="I228" s="25">
        <v>4.3240739180428376</v>
      </c>
      <c r="J228" s="25">
        <v>0.1329769799470176</v>
      </c>
      <c r="K228" s="25">
        <v>1.9162077202724059E-2</v>
      </c>
      <c r="L228" s="25">
        <v>4.8931127082074276E-2</v>
      </c>
      <c r="M228" s="25">
        <v>1.6881721343891265E-2</v>
      </c>
      <c r="N228" s="25">
        <v>1.7573268379259294E-2</v>
      </c>
      <c r="O228" s="25">
        <v>1.33887124429486E-2</v>
      </c>
      <c r="P228" s="25">
        <v>3.1684454499999998E-4</v>
      </c>
      <c r="Q228" s="25"/>
      <c r="R228" s="25">
        <v>0.55241184883601402</v>
      </c>
      <c r="S228" s="25">
        <v>6.7739786925651049E-5</v>
      </c>
      <c r="T228" s="25"/>
      <c r="W228" s="25"/>
    </row>
    <row r="229" spans="1:23" x14ac:dyDescent="0.3">
      <c r="A229" s="25" t="s">
        <v>13</v>
      </c>
      <c r="B229" s="25">
        <v>2</v>
      </c>
      <c r="C229" s="25" t="s">
        <v>22</v>
      </c>
      <c r="D229" s="25" t="s">
        <v>106</v>
      </c>
      <c r="E229" s="25" t="s">
        <v>106</v>
      </c>
      <c r="H229" s="25">
        <v>0.10322012107370988</v>
      </c>
      <c r="I229" s="25">
        <v>5.5971015902493804</v>
      </c>
      <c r="J229" s="25">
        <v>3.885899404256065E-2</v>
      </c>
      <c r="K229" s="25">
        <v>4.8654520961625911E-3</v>
      </c>
      <c r="L229" s="25">
        <v>2.8753348420284396E-2</v>
      </c>
      <c r="M229" s="25">
        <v>4.8041054257359599E-3</v>
      </c>
      <c r="N229" s="25">
        <v>4.905152080008972E-3</v>
      </c>
      <c r="O229" s="25">
        <v>1.3365037756021724E-2</v>
      </c>
      <c r="P229" s="25">
        <v>3.1684454499999998E-4</v>
      </c>
      <c r="Q229" s="25"/>
      <c r="R229" s="25">
        <v>0.18425234587811248</v>
      </c>
      <c r="S229" s="25">
        <v>6.5047114932976835E-5</v>
      </c>
      <c r="T229" s="25"/>
      <c r="W229" s="49"/>
    </row>
    <row r="230" spans="1:23" x14ac:dyDescent="0.3">
      <c r="A230" s="25" t="s">
        <v>13</v>
      </c>
      <c r="B230" s="25">
        <v>2</v>
      </c>
      <c r="C230" s="25" t="s">
        <v>7</v>
      </c>
      <c r="D230" s="25" t="s">
        <v>106</v>
      </c>
      <c r="E230" s="25" t="s">
        <v>106</v>
      </c>
      <c r="H230" s="25">
        <v>5.1319802938014275E-2</v>
      </c>
      <c r="I230" s="25">
        <v>4.7699550460254532</v>
      </c>
      <c r="J230" s="25">
        <v>1.5305505275324904E-2</v>
      </c>
      <c r="K230" s="25">
        <v>3.915842174076473E-3</v>
      </c>
      <c r="L230" s="25">
        <v>1.8764174817902879E-2</v>
      </c>
      <c r="M230" s="25">
        <v>2.15077696779434E-3</v>
      </c>
      <c r="N230" s="25">
        <v>1.9788448650865046E-3</v>
      </c>
      <c r="O230" s="25">
        <v>1.2259438369445647E-2</v>
      </c>
      <c r="P230" s="25">
        <v>3.1684454499999998E-4</v>
      </c>
      <c r="Q230" s="25"/>
      <c r="R230" s="25">
        <v>9.0465473161617155E-2</v>
      </c>
      <c r="S230" s="25">
        <v>6.4380921895006396E-5</v>
      </c>
      <c r="T230" s="25"/>
      <c r="W230" s="49"/>
    </row>
    <row r="231" spans="1:23" x14ac:dyDescent="0.3">
      <c r="A231" s="25" t="s">
        <v>13</v>
      </c>
      <c r="B231" s="25">
        <v>2</v>
      </c>
      <c r="C231" s="25" t="s">
        <v>17</v>
      </c>
      <c r="D231" s="25" t="s">
        <v>106</v>
      </c>
      <c r="E231" s="25" t="s">
        <v>106</v>
      </c>
      <c r="H231" s="25">
        <v>2.9717249174979102E-2</v>
      </c>
      <c r="I231" s="25">
        <v>4.3721417957845876</v>
      </c>
      <c r="J231" s="25">
        <v>1.3684258510212207E-2</v>
      </c>
      <c r="K231" s="25">
        <v>3.0307723693196514E-3</v>
      </c>
      <c r="L231" s="25">
        <v>1.7142695055559043E-2</v>
      </c>
      <c r="M231" s="25">
        <v>1.2810437306168723E-3</v>
      </c>
      <c r="N231" s="25">
        <v>8.0187720014922195E-4</v>
      </c>
      <c r="O231" s="25">
        <v>1.2103051807185274E-2</v>
      </c>
      <c r="P231" s="25">
        <v>3.1684454499999998E-4</v>
      </c>
      <c r="Q231" s="25"/>
      <c r="R231" s="25">
        <v>8.0848793895494472E-2</v>
      </c>
      <c r="S231" s="25">
        <v>6.6353719605893529E-5</v>
      </c>
      <c r="T231" s="25"/>
      <c r="W231" s="49"/>
    </row>
    <row r="232" spans="1:23" x14ac:dyDescent="0.3">
      <c r="A232" s="25" t="s">
        <v>13</v>
      </c>
      <c r="B232" s="25">
        <v>2</v>
      </c>
      <c r="C232" s="25" t="s">
        <v>57</v>
      </c>
      <c r="D232" s="25" t="s">
        <v>106</v>
      </c>
      <c r="E232" s="25" t="s">
        <v>106</v>
      </c>
      <c r="H232" s="25">
        <v>6.5019123104467389E-3</v>
      </c>
      <c r="I232" s="25">
        <v>3.4606880221218765</v>
      </c>
      <c r="J232" s="25">
        <v>8.6084501574323798E-3</v>
      </c>
      <c r="K232" s="25">
        <v>2.835805787214866E-3</v>
      </c>
      <c r="L232" s="25">
        <v>1.4114296635714684E-2</v>
      </c>
      <c r="M232" s="25">
        <v>7.8172332454656021E-4</v>
      </c>
      <c r="N232" s="25">
        <v>1.2199389721636977E-3</v>
      </c>
      <c r="O232" s="25">
        <v>9.6320414183679003E-3</v>
      </c>
      <c r="P232" s="25">
        <v>3.1684454499999998E-4</v>
      </c>
      <c r="Q232" s="25"/>
      <c r="R232" s="25">
        <v>4.8074912978434158E-2</v>
      </c>
      <c r="S232" s="25">
        <v>7.243853777357109E-5</v>
      </c>
      <c r="T232" s="25"/>
      <c r="W232" s="49"/>
    </row>
    <row r="233" spans="1:23" x14ac:dyDescent="0.3">
      <c r="A233" s="25" t="s">
        <v>13</v>
      </c>
      <c r="B233" s="25">
        <v>2</v>
      </c>
      <c r="C233" s="25" t="s">
        <v>9</v>
      </c>
      <c r="D233" s="25" t="s">
        <v>99</v>
      </c>
      <c r="E233" s="25" t="s">
        <v>99</v>
      </c>
      <c r="H233" s="26">
        <v>0.7775782770663815</v>
      </c>
      <c r="I233" s="49">
        <v>10.417058643746955</v>
      </c>
      <c r="J233" s="26">
        <v>0.47909119942470513</v>
      </c>
      <c r="K233" s="26">
        <v>1.9934405826113031</v>
      </c>
      <c r="L233" s="26">
        <v>7.9122982452244389E-2</v>
      </c>
      <c r="M233" s="26">
        <v>4.4448379554393888E-2</v>
      </c>
      <c r="N233" s="26">
        <v>0.23053406338274471</v>
      </c>
      <c r="O233" s="26">
        <v>1.0061823845587226E-2</v>
      </c>
      <c r="P233" s="26">
        <v>0.24363853859881446</v>
      </c>
      <c r="R233" s="49">
        <v>1.4635669922924317</v>
      </c>
      <c r="S233" s="49">
        <v>7.3123840662555756E-2</v>
      </c>
      <c r="T233" s="49"/>
      <c r="W233" s="25"/>
    </row>
    <row r="234" spans="1:23" x14ac:dyDescent="0.3">
      <c r="A234" s="25" t="s">
        <v>13</v>
      </c>
      <c r="B234" s="25">
        <v>2</v>
      </c>
      <c r="C234" s="25" t="s">
        <v>5</v>
      </c>
      <c r="D234" s="25" t="s">
        <v>99</v>
      </c>
      <c r="E234" s="25" t="s">
        <v>99</v>
      </c>
      <c r="H234" s="26">
        <v>6.1893714403283697</v>
      </c>
      <c r="I234" s="49">
        <v>2.134638227155877</v>
      </c>
      <c r="J234" s="26">
        <v>4.8232702581889081E-2</v>
      </c>
      <c r="K234" s="26">
        <v>7.9163957392542947</v>
      </c>
      <c r="L234" s="26">
        <v>3.0004769658298507E-2</v>
      </c>
      <c r="M234" s="26">
        <v>3.9688891497309323E-2</v>
      </c>
      <c r="N234" s="26">
        <v>5.3571437566717214E-2</v>
      </c>
      <c r="O234" s="26">
        <v>9.711081985878443E-3</v>
      </c>
      <c r="P234" s="26">
        <v>6.8304739075469384E-2</v>
      </c>
      <c r="R234" s="49">
        <v>0.13027416602630423</v>
      </c>
      <c r="S234" s="49">
        <v>0.11725460389319672</v>
      </c>
      <c r="T234" s="49"/>
      <c r="W234" s="25"/>
    </row>
    <row r="235" spans="1:23" x14ac:dyDescent="0.3">
      <c r="A235" s="25" t="s">
        <v>13</v>
      </c>
      <c r="B235" s="25">
        <v>2</v>
      </c>
      <c r="C235" s="25" t="s">
        <v>22</v>
      </c>
      <c r="D235" s="25" t="s">
        <v>99</v>
      </c>
      <c r="E235" s="25" t="s">
        <v>99</v>
      </c>
      <c r="H235" s="26">
        <v>8.9970424782363487</v>
      </c>
      <c r="I235" s="49">
        <v>2.4627691504488722</v>
      </c>
      <c r="J235" s="26">
        <v>5.1581834178834392E-2</v>
      </c>
      <c r="K235" s="26">
        <v>5.2096931706207492</v>
      </c>
      <c r="L235" s="26">
        <v>2.3370454475964364E-2</v>
      </c>
      <c r="M235" s="26">
        <v>1.9283278266158027E-2</v>
      </c>
      <c r="N235" s="26">
        <v>5.6057841529349978E-2</v>
      </c>
      <c r="O235" s="26">
        <v>8.5412832804277958E-3</v>
      </c>
      <c r="P235" s="26">
        <v>3.2985613077265913E-2</v>
      </c>
      <c r="R235" s="49">
        <v>7.6884944505713815E-2</v>
      </c>
      <c r="S235" s="49">
        <v>7.3796616555882183E-2</v>
      </c>
      <c r="T235" s="49"/>
      <c r="W235" s="25"/>
    </row>
    <row r="236" spans="1:23" x14ac:dyDescent="0.3">
      <c r="A236" s="25" t="s">
        <v>13</v>
      </c>
      <c r="B236" s="25">
        <v>2</v>
      </c>
      <c r="C236" s="25" t="s">
        <v>7</v>
      </c>
      <c r="D236" s="25" t="s">
        <v>99</v>
      </c>
      <c r="E236" s="25" t="s">
        <v>99</v>
      </c>
      <c r="H236" s="26">
        <v>7.3058952618014743</v>
      </c>
      <c r="I236" s="49">
        <v>2.1013143540407184</v>
      </c>
      <c r="J236" s="26">
        <v>4.9512945078428371E-2</v>
      </c>
      <c r="K236" s="26">
        <v>3.8357340436668852</v>
      </c>
      <c r="L236" s="26">
        <v>2.2130007220850498E-2</v>
      </c>
      <c r="M236" s="26">
        <v>1.9181547128689566E-2</v>
      </c>
      <c r="N236" s="26">
        <v>2.4941339349683241E-2</v>
      </c>
      <c r="O236" s="26">
        <v>8.2631103913453924E-3</v>
      </c>
      <c r="P236" s="26">
        <v>8.2541080755492366E-3</v>
      </c>
      <c r="R236" s="49">
        <v>5.428129952806994E-2</v>
      </c>
      <c r="S236" s="49">
        <v>6.9595542066503827E-2</v>
      </c>
      <c r="T236" s="49"/>
      <c r="W236" s="25"/>
    </row>
    <row r="237" spans="1:23" x14ac:dyDescent="0.3">
      <c r="A237" s="25" t="s">
        <v>13</v>
      </c>
      <c r="B237" s="25">
        <v>2</v>
      </c>
      <c r="C237" s="25" t="s">
        <v>17</v>
      </c>
      <c r="D237" s="25" t="s">
        <v>99</v>
      </c>
      <c r="E237" s="25" t="s">
        <v>99</v>
      </c>
      <c r="H237" s="26">
        <v>6.04346552213552</v>
      </c>
      <c r="I237" s="49">
        <v>2.1024831364070069</v>
      </c>
      <c r="J237" s="26">
        <v>0.13218542063110339</v>
      </c>
      <c r="K237" s="26">
        <v>3.065788876799235</v>
      </c>
      <c r="L237" s="26">
        <v>2.8352700379859146E-2</v>
      </c>
      <c r="M237" s="26">
        <v>2.885177651375475E-2</v>
      </c>
      <c r="N237" s="26">
        <v>2.0267233691536983E-2</v>
      </c>
      <c r="O237" s="26">
        <v>9.6028407108358499E-3</v>
      </c>
      <c r="P237" s="26">
        <v>7.4385167254746892E-2</v>
      </c>
      <c r="R237" s="49">
        <v>0.10022425494125192</v>
      </c>
      <c r="S237" s="49">
        <v>0.10566066401954256</v>
      </c>
      <c r="T237" s="49"/>
      <c r="W237" s="25"/>
    </row>
    <row r="238" spans="1:23" x14ac:dyDescent="0.3">
      <c r="A238" s="25" t="s">
        <v>13</v>
      </c>
      <c r="B238" s="25">
        <v>2</v>
      </c>
      <c r="C238" s="25" t="s">
        <v>57</v>
      </c>
      <c r="D238" s="25" t="s">
        <v>99</v>
      </c>
      <c r="E238" s="25" t="s">
        <v>99</v>
      </c>
      <c r="H238" s="26">
        <v>3.4797780069417512</v>
      </c>
      <c r="I238" s="49">
        <v>2.0096066038838161</v>
      </c>
      <c r="J238" s="26">
        <v>0.34369841487662073</v>
      </c>
      <c r="K238" s="26">
        <v>1.6420209739571032</v>
      </c>
      <c r="L238" s="26">
        <v>2.9763002551115237E-2</v>
      </c>
      <c r="M238" s="26">
        <v>2.9346874977933882E-2</v>
      </c>
      <c r="N238" s="26">
        <v>8.8470335801826186E-2</v>
      </c>
      <c r="O238" s="26">
        <v>1.0339611937925441E-2</v>
      </c>
      <c r="P238" s="26">
        <v>0.21756520939144847</v>
      </c>
      <c r="R238" s="49">
        <v>0.30960977578975912</v>
      </c>
      <c r="S238" s="49">
        <v>0.11349304191747218</v>
      </c>
      <c r="T238" s="49"/>
      <c r="W238" s="25"/>
    </row>
    <row r="239" spans="1:23" x14ac:dyDescent="0.3">
      <c r="A239" s="25" t="s">
        <v>13</v>
      </c>
      <c r="B239" s="25">
        <v>2</v>
      </c>
      <c r="C239" s="25" t="s">
        <v>9</v>
      </c>
      <c r="D239" s="25" t="s">
        <v>107</v>
      </c>
      <c r="E239" s="25" t="s">
        <v>100</v>
      </c>
      <c r="H239" s="25">
        <v>0.77941850378441824</v>
      </c>
      <c r="I239" s="25">
        <v>1.7632549367036578</v>
      </c>
      <c r="J239" s="25">
        <v>5.1644985018201917E-2</v>
      </c>
      <c r="K239" s="25">
        <v>5.2386900386768982</v>
      </c>
      <c r="L239" s="25">
        <v>0.10965522443017595</v>
      </c>
      <c r="M239" s="25">
        <v>6.5132104511670147E-2</v>
      </c>
      <c r="N239" s="25">
        <v>7.159332511050176E-2</v>
      </c>
      <c r="O239" s="25">
        <v>1.3618421256423183E-2</v>
      </c>
      <c r="P239" s="25">
        <v>0.1767231727460824</v>
      </c>
      <c r="Q239" s="25">
        <v>9.1671125572782461</v>
      </c>
      <c r="R239" s="25">
        <v>2.8133605719558776E-4</v>
      </c>
      <c r="S239" s="25">
        <v>3.8627481599803573E-2</v>
      </c>
      <c r="T239" s="25"/>
      <c r="W239" s="25"/>
    </row>
    <row r="240" spans="1:23" x14ac:dyDescent="0.3">
      <c r="A240" s="25" t="s">
        <v>13</v>
      </c>
      <c r="B240" s="25">
        <v>2</v>
      </c>
      <c r="C240" s="25" t="s">
        <v>5</v>
      </c>
      <c r="D240" s="25" t="s">
        <v>107</v>
      </c>
      <c r="E240" s="25" t="s">
        <v>100</v>
      </c>
      <c r="H240" s="25">
        <v>3.956369252199142</v>
      </c>
      <c r="I240" s="25">
        <v>3.597938001467361</v>
      </c>
      <c r="J240" s="25">
        <v>2.8753304387625633E-2</v>
      </c>
      <c r="K240" s="25">
        <v>22.280117238691503</v>
      </c>
      <c r="L240" s="25">
        <v>0.46479870566068487</v>
      </c>
      <c r="M240" s="25">
        <v>0.27745501809662582</v>
      </c>
      <c r="N240" s="25">
        <v>0.24075636143117413</v>
      </c>
      <c r="O240" s="25">
        <v>2.0309325469101421E-2</v>
      </c>
      <c r="P240" s="25">
        <v>0.11050552548128137</v>
      </c>
      <c r="Q240" s="25">
        <v>49.589104163265993</v>
      </c>
      <c r="R240" s="25">
        <v>2.5525115146273836E-4</v>
      </c>
      <c r="S240" s="25">
        <v>0.24094068863499654</v>
      </c>
      <c r="T240" s="25"/>
      <c r="W240" s="25"/>
    </row>
    <row r="241" spans="1:23" x14ac:dyDescent="0.3">
      <c r="A241" s="25" t="s">
        <v>13</v>
      </c>
      <c r="B241" s="25">
        <v>2</v>
      </c>
      <c r="C241" s="25" t="s">
        <v>22</v>
      </c>
      <c r="D241" s="25" t="s">
        <v>107</v>
      </c>
      <c r="E241" s="25" t="s">
        <v>100</v>
      </c>
      <c r="H241" s="25">
        <v>5.5543667959775256</v>
      </c>
      <c r="I241" s="25">
        <v>5.8631835557627525</v>
      </c>
      <c r="J241" s="25">
        <v>3.9605751715617366E-2</v>
      </c>
      <c r="K241" s="25">
        <v>25.250297314003561</v>
      </c>
      <c r="L241" s="25">
        <v>0.58015218776796029</v>
      </c>
      <c r="M241" s="25">
        <v>0.41224247747477971</v>
      </c>
      <c r="N241" s="25">
        <v>0.32742138805688853</v>
      </c>
      <c r="O241" s="25">
        <v>1.7009862327108476E-2</v>
      </c>
      <c r="P241" s="25">
        <v>0.10489895667125429</v>
      </c>
      <c r="Q241" s="25">
        <v>56.29421147063411</v>
      </c>
      <c r="R241" s="25">
        <v>3.0428386784728809E-4</v>
      </c>
      <c r="S241" s="25">
        <v>0.26916996527070708</v>
      </c>
      <c r="T241" s="25"/>
      <c r="W241" s="25"/>
    </row>
    <row r="242" spans="1:23" x14ac:dyDescent="0.3">
      <c r="A242" s="25" t="s">
        <v>13</v>
      </c>
      <c r="B242" s="25">
        <v>2</v>
      </c>
      <c r="C242" s="25" t="s">
        <v>7</v>
      </c>
      <c r="D242" s="25" t="s">
        <v>107</v>
      </c>
      <c r="E242" s="25" t="s">
        <v>100</v>
      </c>
      <c r="H242" s="25">
        <v>5.4335451253103884</v>
      </c>
      <c r="I242" s="25">
        <v>5.7240045492303118</v>
      </c>
      <c r="J242" s="25">
        <v>3.59351646631689E-2</v>
      </c>
      <c r="K242" s="25">
        <v>20.666471908095385</v>
      </c>
      <c r="L242" s="25">
        <v>0.51479749277367881</v>
      </c>
      <c r="M242" s="25">
        <v>0.47135667064454739</v>
      </c>
      <c r="N242" s="25">
        <v>0.18968886397284296</v>
      </c>
      <c r="O242" s="25">
        <v>1.8253378103717906E-2</v>
      </c>
      <c r="P242" s="25">
        <v>0.11334958303560244</v>
      </c>
      <c r="Q242" s="25">
        <v>45.578689940030095</v>
      </c>
      <c r="R242" s="25">
        <v>3.5410239986403529E-4</v>
      </c>
      <c r="S242" s="25">
        <v>0.25586645710131412</v>
      </c>
      <c r="T242" s="25"/>
      <c r="W242" s="25"/>
    </row>
    <row r="243" spans="1:23" x14ac:dyDescent="0.3">
      <c r="A243" s="25" t="s">
        <v>13</v>
      </c>
      <c r="B243" s="25">
        <v>2</v>
      </c>
      <c r="C243" s="25" t="s">
        <v>17</v>
      </c>
      <c r="D243" s="25" t="s">
        <v>107</v>
      </c>
      <c r="E243" s="25" t="s">
        <v>100</v>
      </c>
      <c r="H243" s="25">
        <v>3.4504828430500432</v>
      </c>
      <c r="I243" s="25">
        <v>5.1177037781185728</v>
      </c>
      <c r="J243" s="25">
        <v>4.7420725676953296E-2</v>
      </c>
      <c r="K243" s="25">
        <v>12.227560252061593</v>
      </c>
      <c r="L243" s="25">
        <v>0.41161428402988531</v>
      </c>
      <c r="M243" s="25">
        <v>0.59406934285666579</v>
      </c>
      <c r="N243" s="25">
        <v>0.15312196568637004</v>
      </c>
      <c r="O243" s="25">
        <v>1.7383988816239739E-2</v>
      </c>
      <c r="P243" s="25">
        <v>8.4080120563108013E-2</v>
      </c>
      <c r="Q243" s="25">
        <v>16.482306187408696</v>
      </c>
      <c r="R243" s="25">
        <v>4.6494651903255385E-4</v>
      </c>
      <c r="S243" s="25">
        <v>0.16556613635491546</v>
      </c>
      <c r="T243" s="25"/>
      <c r="W243" s="25"/>
    </row>
    <row r="244" spans="1:23" x14ac:dyDescent="0.3">
      <c r="A244" s="25" t="s">
        <v>13</v>
      </c>
      <c r="B244" s="25">
        <v>2</v>
      </c>
      <c r="C244" s="25" t="s">
        <v>57</v>
      </c>
      <c r="D244" s="25" t="s">
        <v>107</v>
      </c>
      <c r="E244" s="25" t="s">
        <v>100</v>
      </c>
      <c r="H244" s="25">
        <v>2.0508058133746707</v>
      </c>
      <c r="I244" s="25">
        <v>4.2755528188742202</v>
      </c>
      <c r="J244" s="25">
        <v>5.8531142521300428E-2</v>
      </c>
      <c r="K244" s="25">
        <v>6.5018164162396452</v>
      </c>
      <c r="L244" s="25">
        <v>0.34510626936614996</v>
      </c>
      <c r="M244" s="25">
        <v>0.53402106937142724</v>
      </c>
      <c r="N244" s="25">
        <v>7.649434686741774E-2</v>
      </c>
      <c r="O244" s="25">
        <v>2.0375126442072559E-2</v>
      </c>
      <c r="P244" s="25">
        <v>2.40107702333347E-2</v>
      </c>
      <c r="Q244" s="25">
        <v>8.0042378635975346</v>
      </c>
      <c r="R244" s="25">
        <v>6.4211270732046069E-4</v>
      </c>
      <c r="S244" s="25">
        <v>0.1061290057314109</v>
      </c>
      <c r="T244" s="25"/>
      <c r="W244" s="49"/>
    </row>
    <row r="245" spans="1:23" x14ac:dyDescent="0.3">
      <c r="A245" s="25" t="s">
        <v>13</v>
      </c>
      <c r="B245" s="25">
        <v>3</v>
      </c>
      <c r="C245" s="25" t="s">
        <v>9</v>
      </c>
      <c r="D245" s="25" t="s">
        <v>106</v>
      </c>
      <c r="E245" s="25" t="s">
        <v>106</v>
      </c>
      <c r="H245" s="29">
        <v>0.1017753627761334</v>
      </c>
      <c r="I245" s="25">
        <v>20.776300216608647</v>
      </c>
      <c r="J245" s="25">
        <v>0.77204549577386095</v>
      </c>
      <c r="K245" s="25">
        <v>1.4787138693714081E-2</v>
      </c>
      <c r="L245" s="25">
        <v>0.16629605265806943</v>
      </c>
      <c r="M245" s="25">
        <v>9.9638489997358567E-2</v>
      </c>
      <c r="N245" s="25">
        <v>5.5702111905327208E-2</v>
      </c>
      <c r="O245" s="25">
        <v>1.6691042066751906E-2</v>
      </c>
      <c r="P245" s="25">
        <v>4.31520885551996E-2</v>
      </c>
      <c r="Q245" s="25"/>
      <c r="R245" s="25">
        <v>4.8669301998885235</v>
      </c>
      <c r="S245" s="25">
        <v>5.6420546105640125E-5</v>
      </c>
      <c r="T245" s="25"/>
      <c r="W245" s="49"/>
    </row>
    <row r="246" spans="1:23" x14ac:dyDescent="0.3">
      <c r="A246" s="25" t="s">
        <v>13</v>
      </c>
      <c r="B246" s="25">
        <v>3</v>
      </c>
      <c r="C246" s="25" t="s">
        <v>5</v>
      </c>
      <c r="D246" s="25" t="s">
        <v>106</v>
      </c>
      <c r="E246" s="25" t="s">
        <v>106</v>
      </c>
      <c r="H246" s="25">
        <v>0.29913544465439429</v>
      </c>
      <c r="I246" s="25">
        <v>4.1599144588686396</v>
      </c>
      <c r="J246" s="25">
        <v>4.4072457007725899E-2</v>
      </c>
      <c r="K246" s="25">
        <v>2.7354895558604247E-2</v>
      </c>
      <c r="L246" s="25">
        <v>3.2256014545096565E-2</v>
      </c>
      <c r="M246" s="25">
        <v>9.31633635404331E-3</v>
      </c>
      <c r="N246" s="25">
        <v>1.9009495311725136E-3</v>
      </c>
      <c r="O246" s="25">
        <v>1.0923411337126251E-2</v>
      </c>
      <c r="P246" s="25">
        <v>3.1684454499999998E-4</v>
      </c>
      <c r="Q246" s="25"/>
      <c r="R246" s="25">
        <v>0.44254301314658234</v>
      </c>
      <c r="S246" s="25">
        <v>8.6670645373659741E-5</v>
      </c>
      <c r="T246" s="25"/>
      <c r="W246" s="49"/>
    </row>
    <row r="247" spans="1:23" x14ac:dyDescent="0.3">
      <c r="A247" s="25" t="s">
        <v>13</v>
      </c>
      <c r="B247" s="25">
        <v>3</v>
      </c>
      <c r="C247" s="25" t="s">
        <v>22</v>
      </c>
      <c r="D247" s="25" t="s">
        <v>106</v>
      </c>
      <c r="E247" s="25" t="s">
        <v>106</v>
      </c>
      <c r="H247" s="25">
        <v>0.19924093214033267</v>
      </c>
      <c r="I247" s="25">
        <v>3.7440705029899881</v>
      </c>
      <c r="J247" s="25">
        <v>1.236785165646837E-2</v>
      </c>
      <c r="K247" s="25">
        <v>7.503941868444863E-3</v>
      </c>
      <c r="L247" s="25">
        <v>2.3993876893184201E-2</v>
      </c>
      <c r="M247" s="25">
        <v>4.7326488285658729E-3</v>
      </c>
      <c r="N247" s="25">
        <v>6.3779538773395055E-4</v>
      </c>
      <c r="O247" s="25">
        <v>1.4859771244504875E-2</v>
      </c>
      <c r="P247" s="25">
        <v>3.1684454499999998E-4</v>
      </c>
      <c r="Q247" s="25"/>
      <c r="R247" s="25">
        <v>0.16921697722007875</v>
      </c>
      <c r="S247" s="25">
        <v>7.3866145260979149E-5</v>
      </c>
      <c r="T247" s="25"/>
      <c r="W247" s="49"/>
    </row>
    <row r="248" spans="1:23" x14ac:dyDescent="0.3">
      <c r="A248" s="25" t="s">
        <v>13</v>
      </c>
      <c r="B248" s="25">
        <v>3</v>
      </c>
      <c r="C248" s="25" t="s">
        <v>57</v>
      </c>
      <c r="D248" s="25" t="s">
        <v>106</v>
      </c>
      <c r="E248" s="25" t="s">
        <v>106</v>
      </c>
      <c r="H248" s="25">
        <v>5.2975592739095897E-3</v>
      </c>
      <c r="I248" s="25">
        <v>5.0599474169574883</v>
      </c>
      <c r="J248" s="25">
        <v>4.3333114146002797E-3</v>
      </c>
      <c r="K248" s="25">
        <v>1.701812801998201E-3</v>
      </c>
      <c r="L248" s="25">
        <v>1.0000201870197708E-2</v>
      </c>
      <c r="M248" s="25">
        <v>5.431362903434736E-4</v>
      </c>
      <c r="N248" s="25">
        <v>3.7778832787179752E-4</v>
      </c>
      <c r="O248" s="25">
        <v>1.091281476564889E-2</v>
      </c>
      <c r="P248" s="25">
        <v>3.1684454499999998E-4</v>
      </c>
      <c r="Q248" s="25"/>
      <c r="R248" s="25">
        <v>1.6371408610081691E-2</v>
      </c>
      <c r="S248" s="25">
        <v>5.5719860471367803E-5</v>
      </c>
      <c r="T248" s="25"/>
      <c r="W248" s="49"/>
    </row>
    <row r="249" spans="1:23" x14ac:dyDescent="0.3">
      <c r="A249" s="25" t="s">
        <v>13</v>
      </c>
      <c r="B249" s="25">
        <v>3</v>
      </c>
      <c r="C249" s="25" t="s">
        <v>9</v>
      </c>
      <c r="D249" s="25" t="s">
        <v>99</v>
      </c>
      <c r="E249" s="25" t="s">
        <v>99</v>
      </c>
      <c r="H249" s="26">
        <v>0.64621249604448128</v>
      </c>
      <c r="I249" s="49">
        <v>13.232517180639668</v>
      </c>
      <c r="J249" s="26">
        <v>0.31193295848245217</v>
      </c>
      <c r="K249" s="26">
        <v>0.74262089893766492</v>
      </c>
      <c r="L249" s="26">
        <v>5.5743848827361331E-2</v>
      </c>
      <c r="M249" s="26">
        <v>2.7242810258825592E-2</v>
      </c>
      <c r="N249" s="26">
        <v>2.2572742356095334E-2</v>
      </c>
      <c r="O249" s="26">
        <v>9.0805788887337764E-3</v>
      </c>
      <c r="P249" s="26">
        <v>0.14437522205986919</v>
      </c>
      <c r="R249" s="49">
        <v>1.8492994640942599</v>
      </c>
      <c r="S249" s="49">
        <v>6.4604857636290064E-2</v>
      </c>
      <c r="T249" s="49"/>
      <c r="W249" s="49"/>
    </row>
    <row r="250" spans="1:23" x14ac:dyDescent="0.3">
      <c r="A250" s="25" t="s">
        <v>13</v>
      </c>
      <c r="B250" s="25">
        <v>3</v>
      </c>
      <c r="C250" s="25" t="s">
        <v>5</v>
      </c>
      <c r="D250" s="25" t="s">
        <v>99</v>
      </c>
      <c r="E250" s="25" t="s">
        <v>99</v>
      </c>
      <c r="H250" s="26">
        <v>3.1787392564235697</v>
      </c>
      <c r="I250" s="49">
        <v>1.6010193749744053</v>
      </c>
      <c r="J250" s="26">
        <v>1.1258430269242989E-2</v>
      </c>
      <c r="K250" s="26">
        <v>5.9544447574214328</v>
      </c>
      <c r="L250" s="26">
        <v>2.6395061325310346E-2</v>
      </c>
      <c r="M250" s="26">
        <v>1.8335990466788167E-2</v>
      </c>
      <c r="N250" s="26">
        <v>2.1248941145376949E-3</v>
      </c>
      <c r="O250" s="26">
        <v>1.2211776241728152E-2</v>
      </c>
      <c r="P250" s="26">
        <v>2.6494742790255238E-2</v>
      </c>
      <c r="R250" s="49">
        <v>8.5438343725823804E-2</v>
      </c>
      <c r="S250" s="49">
        <v>0.19616712612226953</v>
      </c>
      <c r="T250" s="49"/>
      <c r="W250" s="25"/>
    </row>
    <row r="251" spans="1:23" x14ac:dyDescent="0.3">
      <c r="A251" s="25" t="s">
        <v>13</v>
      </c>
      <c r="B251" s="25">
        <v>3</v>
      </c>
      <c r="C251" s="25" t="s">
        <v>22</v>
      </c>
      <c r="D251" s="25" t="s">
        <v>99</v>
      </c>
      <c r="E251" s="25" t="s">
        <v>99</v>
      </c>
      <c r="H251" s="26">
        <v>14.822923332724205</v>
      </c>
      <c r="I251" s="49">
        <v>2.841983924332069</v>
      </c>
      <c r="J251" s="26">
        <v>1.2929408829555714E-2</v>
      </c>
      <c r="K251" s="26">
        <v>5.9511461396229066</v>
      </c>
      <c r="L251" s="26">
        <v>1.9093265284832312E-2</v>
      </c>
      <c r="M251" s="26">
        <v>1.1744076416935057E-2</v>
      </c>
      <c r="N251" s="26">
        <v>2.8293323339161759E-3</v>
      </c>
      <c r="O251" s="26">
        <v>9.3785349095794196E-3</v>
      </c>
      <c r="P251" s="26">
        <v>1.4044825978262076E-2</v>
      </c>
      <c r="R251" s="49">
        <v>0.10193876214875496</v>
      </c>
      <c r="S251" s="49">
        <v>0.11437875029998028</v>
      </c>
      <c r="T251" s="49"/>
      <c r="W251" s="25"/>
    </row>
    <row r="252" spans="1:23" x14ac:dyDescent="0.3">
      <c r="A252" s="25" t="s">
        <v>13</v>
      </c>
      <c r="B252" s="25">
        <v>3</v>
      </c>
      <c r="C252" s="25" t="s">
        <v>57</v>
      </c>
      <c r="D252" s="25" t="s">
        <v>99</v>
      </c>
      <c r="E252" s="25" t="s">
        <v>99</v>
      </c>
      <c r="H252" s="26">
        <v>3.8666793108630544</v>
      </c>
      <c r="I252" s="49">
        <v>2.0042838245387089</v>
      </c>
      <c r="J252" s="26">
        <v>4.0971832957959739E-2</v>
      </c>
      <c r="K252" s="26">
        <v>1.0822752354314307</v>
      </c>
      <c r="L252" s="26">
        <v>2.49291807147735E-2</v>
      </c>
      <c r="M252" s="26">
        <v>3.2692270669574398E-2</v>
      </c>
      <c r="N252" s="26">
        <v>3.7221470195330036E-2</v>
      </c>
      <c r="O252" s="26">
        <v>1.1237162106221806E-2</v>
      </c>
      <c r="P252" s="26">
        <v>0.11418936850586836</v>
      </c>
      <c r="R252" s="49">
        <v>3.8455170521657499E-2</v>
      </c>
      <c r="S252" s="49">
        <v>0.1355989149470099</v>
      </c>
      <c r="T252" s="49"/>
      <c r="W252" s="25"/>
    </row>
    <row r="253" spans="1:23" x14ac:dyDescent="0.3">
      <c r="A253" s="25" t="s">
        <v>13</v>
      </c>
      <c r="B253" s="25">
        <v>3</v>
      </c>
      <c r="C253" s="25" t="s">
        <v>9</v>
      </c>
      <c r="D253" s="25" t="s">
        <v>107</v>
      </c>
      <c r="E253" s="25" t="s">
        <v>100</v>
      </c>
      <c r="H253" s="25">
        <v>0.1952722498232945</v>
      </c>
      <c r="I253" s="25">
        <v>1.6902859235545451</v>
      </c>
      <c r="J253" s="25">
        <v>2.9180373401278548E-2</v>
      </c>
      <c r="K253" s="25">
        <v>0.56028043412608763</v>
      </c>
      <c r="L253" s="25">
        <v>2.6222952515964848E-2</v>
      </c>
      <c r="M253" s="25">
        <v>1.2799482148049462E-2</v>
      </c>
      <c r="N253" s="25">
        <v>3.3757740754745968E-3</v>
      </c>
      <c r="O253" s="25">
        <v>1.2144783132616157E-2</v>
      </c>
      <c r="P253" s="25">
        <v>0.10743615959263653</v>
      </c>
      <c r="Q253" s="25">
        <v>2.1034467323187105</v>
      </c>
      <c r="R253" s="25">
        <v>3.1112305349974886E-4</v>
      </c>
      <c r="S253" s="25">
        <v>6.5375112082715903E-3</v>
      </c>
      <c r="T253" s="25"/>
      <c r="W253" s="25"/>
    </row>
    <row r="254" spans="1:23" x14ac:dyDescent="0.3">
      <c r="A254" s="25" t="s">
        <v>13</v>
      </c>
      <c r="B254" s="25">
        <v>3</v>
      </c>
      <c r="C254" s="25" t="s">
        <v>5</v>
      </c>
      <c r="D254" s="25" t="s">
        <v>107</v>
      </c>
      <c r="E254" s="25" t="s">
        <v>100</v>
      </c>
      <c r="H254" s="25">
        <v>1.0592524766996454</v>
      </c>
      <c r="I254" s="25">
        <v>1.0575432729382417</v>
      </c>
      <c r="J254" s="25">
        <v>9.4300477405367816E-3</v>
      </c>
      <c r="K254" s="25">
        <v>3.573777996661498</v>
      </c>
      <c r="L254" s="25">
        <v>6.0750681910186233E-2</v>
      </c>
      <c r="M254" s="25">
        <v>6.7246175285678375E-2</v>
      </c>
      <c r="N254" s="25">
        <v>1.216201833075866E-2</v>
      </c>
      <c r="O254" s="25">
        <v>1.6946262398364893E-2</v>
      </c>
      <c r="P254" s="25">
        <v>2.3596750769733402E-2</v>
      </c>
      <c r="Q254" s="25">
        <v>2.0358558078453011</v>
      </c>
      <c r="R254" s="25">
        <v>2.3070481829640533E-4</v>
      </c>
      <c r="S254" s="25">
        <v>3.7404379678906974E-2</v>
      </c>
      <c r="T254" s="25"/>
      <c r="W254" s="25"/>
    </row>
    <row r="255" spans="1:23" x14ac:dyDescent="0.3">
      <c r="A255" s="25" t="s">
        <v>13</v>
      </c>
      <c r="B255" s="25">
        <v>3</v>
      </c>
      <c r="C255" s="25" t="s">
        <v>22</v>
      </c>
      <c r="D255" s="25" t="s">
        <v>107</v>
      </c>
      <c r="E255" s="25" t="s">
        <v>100</v>
      </c>
      <c r="H255" s="25">
        <v>4.3529509841302634</v>
      </c>
      <c r="I255" s="25">
        <v>3.0877152750121049</v>
      </c>
      <c r="J255" s="25">
        <v>2.6581596031856621E-2</v>
      </c>
      <c r="K255" s="25">
        <v>9.2555570487502372</v>
      </c>
      <c r="L255" s="25">
        <v>0.12600298530786808</v>
      </c>
      <c r="M255" s="25">
        <v>0.29816379828820999</v>
      </c>
      <c r="N255" s="25">
        <v>4.2301701408600956E-2</v>
      </c>
      <c r="O255" s="25">
        <v>1.7653344328547552E-2</v>
      </c>
      <c r="P255" s="25">
        <v>6.4963769143284097E-2</v>
      </c>
      <c r="Q255" s="25">
        <v>4.2548374230771531</v>
      </c>
      <c r="R255" s="25">
        <v>3.7204767722988455E-4</v>
      </c>
      <c r="S255" s="25">
        <v>6.371832377393781E-2</v>
      </c>
      <c r="T255" s="25"/>
      <c r="W255" s="25"/>
    </row>
    <row r="256" spans="1:23" x14ac:dyDescent="0.3">
      <c r="A256" s="25" t="s">
        <v>13</v>
      </c>
      <c r="B256" s="25">
        <v>3</v>
      </c>
      <c r="C256" s="25" t="s">
        <v>57</v>
      </c>
      <c r="D256" s="25" t="s">
        <v>107</v>
      </c>
      <c r="E256" s="25" t="s">
        <v>100</v>
      </c>
      <c r="H256" s="25">
        <v>2.9272437385399059</v>
      </c>
      <c r="I256" s="25">
        <v>4.7594176653033715</v>
      </c>
      <c r="J256" s="25">
        <v>5.3581972117588257E-2</v>
      </c>
      <c r="K256" s="25">
        <v>6.2629878446457381</v>
      </c>
      <c r="L256" s="25">
        <v>0.29529666670095589</v>
      </c>
      <c r="M256" s="25">
        <v>0.64706422676603581</v>
      </c>
      <c r="N256" s="25">
        <v>7.458922020211059E-2</v>
      </c>
      <c r="O256" s="25">
        <v>2.2085921818558465E-2</v>
      </c>
      <c r="P256" s="25">
        <v>2.6584810329511738E-2</v>
      </c>
      <c r="Q256" s="25">
        <v>7.939489128474114</v>
      </c>
      <c r="R256" s="25">
        <v>6.4139861328579417E-4</v>
      </c>
      <c r="S256" s="25">
        <v>0.11747526689935292</v>
      </c>
      <c r="T256" s="25"/>
      <c r="W256" s="25"/>
    </row>
    <row r="257" spans="1:23" x14ac:dyDescent="0.3">
      <c r="A257" s="25" t="s">
        <v>13</v>
      </c>
      <c r="B257" s="25">
        <v>4</v>
      </c>
      <c r="C257" s="25" t="s">
        <v>108</v>
      </c>
      <c r="D257" s="25" t="s">
        <v>106</v>
      </c>
      <c r="E257" s="25" t="s">
        <v>106</v>
      </c>
      <c r="H257" s="25">
        <v>3.4747230914634148E-3</v>
      </c>
      <c r="I257" s="25">
        <v>18.464726028455289</v>
      </c>
      <c r="J257" s="25">
        <v>3.285884081300813</v>
      </c>
      <c r="K257" s="25">
        <v>3.9506845914634149E-4</v>
      </c>
      <c r="L257" s="25">
        <v>0.56832564735772362</v>
      </c>
      <c r="M257" s="25">
        <v>0.29212923800813007</v>
      </c>
      <c r="N257" s="25">
        <v>1.0444973674796749</v>
      </c>
      <c r="O257" s="25">
        <v>2.1292043719512193E-2</v>
      </c>
      <c r="P257" s="25">
        <v>0.21601605914634148</v>
      </c>
      <c r="Q257" s="25">
        <v>4.642732587398374</v>
      </c>
      <c r="R257" s="25">
        <v>9.4942896951219531</v>
      </c>
      <c r="S257" s="25">
        <v>0</v>
      </c>
      <c r="T257" s="25">
        <v>2.5513290365853661E-2</v>
      </c>
      <c r="W257" s="25"/>
    </row>
    <row r="258" spans="1:23" x14ac:dyDescent="0.3">
      <c r="A258" s="25" t="s">
        <v>13</v>
      </c>
      <c r="B258" s="25">
        <v>4</v>
      </c>
      <c r="C258" s="25" t="s">
        <v>22</v>
      </c>
      <c r="D258" s="25" t="s">
        <v>106</v>
      </c>
      <c r="E258" s="25" t="s">
        <v>106</v>
      </c>
      <c r="H258" s="25">
        <v>5.6291923160000003E-3</v>
      </c>
      <c r="I258" s="25">
        <v>5.6005040520000007</v>
      </c>
      <c r="J258" s="25">
        <v>3.4263331399999999E-2</v>
      </c>
      <c r="K258" s="25">
        <v>2.8163624580000005E-3</v>
      </c>
      <c r="L258" s="25">
        <v>3.103331946E-2</v>
      </c>
      <c r="M258" s="25">
        <v>0</v>
      </c>
      <c r="N258" s="25">
        <v>0</v>
      </c>
      <c r="O258" s="25">
        <v>0</v>
      </c>
      <c r="P258" s="25">
        <v>0</v>
      </c>
      <c r="Q258" s="25"/>
      <c r="R258" s="25">
        <v>0.29213329760000001</v>
      </c>
      <c r="S258" s="25"/>
      <c r="T258" s="25"/>
      <c r="W258" s="25"/>
    </row>
    <row r="259" spans="1:23" x14ac:dyDescent="0.3">
      <c r="A259" s="25" t="s">
        <v>13</v>
      </c>
      <c r="B259" s="25">
        <v>4</v>
      </c>
      <c r="C259" s="25" t="s">
        <v>7</v>
      </c>
      <c r="D259" s="25" t="s">
        <v>106</v>
      </c>
      <c r="E259" s="25" t="s">
        <v>106</v>
      </c>
      <c r="H259" s="25">
        <v>7.7345044900000012E-3</v>
      </c>
      <c r="I259" s="25">
        <v>3.1282093300000002</v>
      </c>
      <c r="J259" s="25">
        <v>0</v>
      </c>
      <c r="K259" s="25">
        <v>5.8250641420000008E-3</v>
      </c>
      <c r="L259" s="25">
        <v>1.6679921176E-2</v>
      </c>
      <c r="M259" s="25">
        <v>6.0673195890000005E-3</v>
      </c>
      <c r="N259" s="25">
        <v>3.6251306499999999E-3</v>
      </c>
      <c r="O259" s="25">
        <v>4.9789027600000008E-3</v>
      </c>
      <c r="P259" s="25">
        <v>2.891215271E-2</v>
      </c>
      <c r="Q259" s="25"/>
      <c r="R259" s="25">
        <v>3.9090315340000001E-2</v>
      </c>
      <c r="S259" s="25"/>
      <c r="T259" s="25"/>
      <c r="W259" s="25"/>
    </row>
    <row r="260" spans="1:23" x14ac:dyDescent="0.3">
      <c r="A260" s="25" t="s">
        <v>13</v>
      </c>
      <c r="B260" s="25">
        <v>4</v>
      </c>
      <c r="C260" s="25" t="s">
        <v>17</v>
      </c>
      <c r="D260" s="25" t="s">
        <v>106</v>
      </c>
      <c r="E260" s="25" t="s">
        <v>106</v>
      </c>
      <c r="H260" s="25">
        <v>6.8823582059999999E-3</v>
      </c>
      <c r="I260" s="25">
        <v>3.3452368859999999</v>
      </c>
      <c r="J260" s="25">
        <v>0</v>
      </c>
      <c r="K260" s="25">
        <v>3.781012278E-3</v>
      </c>
      <c r="L260" s="25">
        <v>1.7881518216000002E-2</v>
      </c>
      <c r="M260" s="25">
        <v>6.0673195890000005E-3</v>
      </c>
      <c r="N260" s="25">
        <v>3.6251306499999999E-3</v>
      </c>
      <c r="O260" s="25">
        <v>4.9789027600000008E-3</v>
      </c>
      <c r="P260" s="25">
        <v>2.891215271E-2</v>
      </c>
      <c r="Q260" s="25"/>
      <c r="R260" s="25">
        <v>3.9090315340000001E-2</v>
      </c>
      <c r="S260" s="25"/>
      <c r="T260" s="25"/>
      <c r="W260" s="25"/>
    </row>
    <row r="261" spans="1:23" x14ac:dyDescent="0.3">
      <c r="A261" s="25" t="s">
        <v>13</v>
      </c>
      <c r="B261" s="25">
        <v>4</v>
      </c>
      <c r="C261" s="25" t="s">
        <v>9</v>
      </c>
      <c r="D261" s="25" t="s">
        <v>106</v>
      </c>
      <c r="E261" s="25" t="s">
        <v>106</v>
      </c>
      <c r="H261" s="25">
        <v>4.595829458E-3</v>
      </c>
      <c r="I261" s="25">
        <v>17.993493888</v>
      </c>
      <c r="J261" s="25">
        <v>1.5602928842000001</v>
      </c>
      <c r="K261" s="25">
        <v>6.2002505799999994E-3</v>
      </c>
      <c r="L261" s="25">
        <v>0.31290490519999997</v>
      </c>
      <c r="M261" s="25">
        <v>0</v>
      </c>
      <c r="N261" s="25">
        <v>0.82335326339999992</v>
      </c>
      <c r="O261" s="25">
        <v>1.8181988196000001E-2</v>
      </c>
      <c r="P261" s="25">
        <v>0.30293913639999998</v>
      </c>
      <c r="Q261" s="25"/>
      <c r="R261" s="25">
        <v>6.0973451000000001</v>
      </c>
      <c r="S261" s="25"/>
      <c r="T261" s="25"/>
      <c r="W261" s="49"/>
    </row>
    <row r="262" spans="1:23" x14ac:dyDescent="0.3">
      <c r="A262" s="25" t="s">
        <v>13</v>
      </c>
      <c r="B262" s="25">
        <v>4</v>
      </c>
      <c r="C262" s="25" t="s">
        <v>5</v>
      </c>
      <c r="D262" s="25" t="s">
        <v>99</v>
      </c>
      <c r="E262" s="25" t="s">
        <v>99</v>
      </c>
      <c r="H262" s="26">
        <v>2.633117038</v>
      </c>
      <c r="I262" s="26">
        <v>12.342747534000001</v>
      </c>
      <c r="J262" s="26">
        <v>0.78339047800000006</v>
      </c>
      <c r="K262" s="26">
        <v>11.122208706000002</v>
      </c>
      <c r="L262" s="26">
        <v>8.0123339520000003E-2</v>
      </c>
      <c r="M262" s="26">
        <v>0.13896133660000001</v>
      </c>
      <c r="N262" s="26">
        <v>0.17642218106000002</v>
      </c>
      <c r="O262" s="26">
        <v>1.3514005363999999E-2</v>
      </c>
      <c r="P262" s="26">
        <v>0.29914248459999998</v>
      </c>
      <c r="R262" s="26">
        <v>1.0224761614</v>
      </c>
      <c r="S262" s="26">
        <v>104.01652834000001</v>
      </c>
      <c r="W262" s="49"/>
    </row>
    <row r="263" spans="1:23" x14ac:dyDescent="0.3">
      <c r="A263" s="25" t="s">
        <v>13</v>
      </c>
      <c r="B263" s="25">
        <v>4</v>
      </c>
      <c r="C263" s="25" t="s">
        <v>22</v>
      </c>
      <c r="D263" s="25" t="s">
        <v>99</v>
      </c>
      <c r="E263" s="25" t="s">
        <v>99</v>
      </c>
      <c r="H263" s="26">
        <v>6.3390554659999996</v>
      </c>
      <c r="I263" s="26">
        <v>10.580453248</v>
      </c>
      <c r="J263" s="26">
        <v>0.11058074939999998</v>
      </c>
      <c r="K263" s="26">
        <v>12.390037178</v>
      </c>
      <c r="L263" s="26">
        <v>5.0632998640000003E-2</v>
      </c>
      <c r="M263" s="26">
        <v>0.13863125002000001</v>
      </c>
      <c r="N263" s="26">
        <v>6.6464905239999997E-2</v>
      </c>
      <c r="O263" s="26">
        <v>1.5302271225999999E-2</v>
      </c>
      <c r="P263" s="26">
        <v>6.0229735940000001E-2</v>
      </c>
      <c r="R263" s="26">
        <v>0.66171542880000001</v>
      </c>
      <c r="S263" s="26">
        <v>155.13940728</v>
      </c>
      <c r="W263" s="49"/>
    </row>
    <row r="264" spans="1:23" x14ac:dyDescent="0.3">
      <c r="A264" s="25" t="s">
        <v>13</v>
      </c>
      <c r="B264" s="25">
        <v>4</v>
      </c>
      <c r="C264" s="25" t="s">
        <v>7</v>
      </c>
      <c r="D264" s="25" t="s">
        <v>99</v>
      </c>
      <c r="E264" s="25" t="s">
        <v>99</v>
      </c>
      <c r="H264" s="26">
        <v>4.4580446340000002</v>
      </c>
      <c r="I264" s="26">
        <v>8.5121003759999994</v>
      </c>
      <c r="J264" s="26">
        <v>2.7476628440000001E-2</v>
      </c>
      <c r="K264" s="26">
        <v>6.6485053620000008</v>
      </c>
      <c r="L264" s="26">
        <v>4.1868149819999999E-2</v>
      </c>
      <c r="M264" s="26">
        <v>0.14828578555999999</v>
      </c>
      <c r="N264" s="26">
        <v>2.43618985E-2</v>
      </c>
      <c r="O264" s="26">
        <v>1.8073811861999998E-2</v>
      </c>
      <c r="P264" s="26">
        <v>2.7614330360000001E-2</v>
      </c>
      <c r="R264" s="26">
        <v>0.55143037179999999</v>
      </c>
      <c r="S264" s="26">
        <v>108.83939112</v>
      </c>
      <c r="W264" s="49"/>
    </row>
    <row r="265" spans="1:23" x14ac:dyDescent="0.3">
      <c r="A265" s="25" t="s">
        <v>13</v>
      </c>
      <c r="B265" s="25">
        <v>4</v>
      </c>
      <c r="C265" s="25" t="s">
        <v>17</v>
      </c>
      <c r="D265" s="25" t="s">
        <v>99</v>
      </c>
      <c r="E265" s="25" t="s">
        <v>99</v>
      </c>
      <c r="H265" s="26">
        <v>4.7432040100000004</v>
      </c>
      <c r="I265" s="26">
        <v>8.5442239180000001</v>
      </c>
      <c r="J265" s="26">
        <v>0.16728931930000002</v>
      </c>
      <c r="K265" s="26">
        <v>5.7528810180000001</v>
      </c>
      <c r="L265" s="26">
        <v>4.3174809099999996E-2</v>
      </c>
      <c r="M265" s="26">
        <v>0.15213048165999998</v>
      </c>
      <c r="N265" s="26">
        <v>2.3916539739999999E-2</v>
      </c>
      <c r="O265" s="26">
        <v>1.5990494922000002E-2</v>
      </c>
      <c r="P265" s="26">
        <v>7.5101370340000001E-2</v>
      </c>
      <c r="R265" s="26">
        <v>0.5753427794</v>
      </c>
      <c r="S265" s="26">
        <v>116.5292626</v>
      </c>
      <c r="W265" s="25"/>
    </row>
    <row r="266" spans="1:23" x14ac:dyDescent="0.3">
      <c r="A266" s="25" t="s">
        <v>13</v>
      </c>
      <c r="B266" s="25">
        <v>4</v>
      </c>
      <c r="C266" s="25" t="s">
        <v>9</v>
      </c>
      <c r="D266" s="25" t="s">
        <v>99</v>
      </c>
      <c r="E266" s="25" t="s">
        <v>99</v>
      </c>
      <c r="H266" s="26">
        <v>0.53612850319999994</v>
      </c>
      <c r="I266" s="26">
        <v>39.2772036</v>
      </c>
      <c r="J266" s="26">
        <v>1.6669840462000001</v>
      </c>
      <c r="K266" s="26">
        <v>0.4631550934</v>
      </c>
      <c r="L266" s="26">
        <v>0.14398779338000001</v>
      </c>
      <c r="M266" s="26">
        <v>5.7347175000000007E-2</v>
      </c>
      <c r="N266" s="26">
        <v>0.87024574480000005</v>
      </c>
      <c r="O266" s="26">
        <v>7.7083998800000003E-3</v>
      </c>
      <c r="P266" s="26">
        <v>0.22661553739999998</v>
      </c>
      <c r="R266" s="26">
        <v>6.324673862</v>
      </c>
      <c r="S266" s="26">
        <v>0.33491972980000001</v>
      </c>
      <c r="W266" s="25"/>
    </row>
    <row r="267" spans="1:23" x14ac:dyDescent="0.3">
      <c r="A267" s="25" t="s">
        <v>13</v>
      </c>
      <c r="B267" s="25">
        <v>4</v>
      </c>
      <c r="C267" s="25" t="s">
        <v>108</v>
      </c>
      <c r="D267" s="25" t="s">
        <v>99</v>
      </c>
      <c r="E267" s="25" t="s">
        <v>99</v>
      </c>
      <c r="H267" s="42">
        <v>4.6731325146443521E-2</v>
      </c>
      <c r="I267" s="42">
        <v>25.098967811715482</v>
      </c>
      <c r="J267" s="42">
        <v>2.4334740928870295</v>
      </c>
      <c r="K267" s="42">
        <v>5.126742991631799E-2</v>
      </c>
      <c r="L267" s="42">
        <v>0.11755224184100418</v>
      </c>
      <c r="M267" s="42">
        <v>6.991362171548117E-2</v>
      </c>
      <c r="N267" s="42">
        <v>0.49947152677824275</v>
      </c>
      <c r="O267" s="42">
        <v>3.5492383167364023</v>
      </c>
      <c r="P267" s="42">
        <v>0.1928900425941423</v>
      </c>
      <c r="Q267" s="42"/>
      <c r="R267" s="42">
        <v>0.26997238845188287</v>
      </c>
      <c r="S267" s="42">
        <v>6.4944053096234315E-4</v>
      </c>
      <c r="T267" s="42"/>
      <c r="W267" s="25"/>
    </row>
    <row r="268" spans="1:23" x14ac:dyDescent="0.3">
      <c r="A268" s="25" t="s">
        <v>13</v>
      </c>
      <c r="B268" s="25">
        <v>4</v>
      </c>
      <c r="C268" s="25" t="s">
        <v>5</v>
      </c>
      <c r="D268" s="25" t="s">
        <v>100</v>
      </c>
      <c r="E268" s="25" t="s">
        <v>100</v>
      </c>
      <c r="H268" s="29">
        <v>19.955035031968272</v>
      </c>
      <c r="I268" s="29">
        <v>313.56341739191907</v>
      </c>
      <c r="J268" s="29">
        <v>6.8955348824949061</v>
      </c>
      <c r="K268" s="29">
        <v>50.860741558338177</v>
      </c>
      <c r="L268" s="29">
        <v>21.87027257683744</v>
      </c>
      <c r="M268" s="29">
        <v>2.0116843743949024</v>
      </c>
      <c r="N268" s="29">
        <v>1.4678836623649734</v>
      </c>
      <c r="O268" s="29">
        <v>19.866868679913054</v>
      </c>
      <c r="P268" s="29">
        <v>0.36670562871917955</v>
      </c>
      <c r="Q268" s="29">
        <v>0.11883319542024048</v>
      </c>
      <c r="R268" s="29">
        <v>21.085112414155219</v>
      </c>
      <c r="S268" s="29">
        <v>4.2310299620806466</v>
      </c>
      <c r="T268" s="29">
        <v>141.38404722127001</v>
      </c>
      <c r="W268" s="25"/>
    </row>
    <row r="269" spans="1:23" x14ac:dyDescent="0.3">
      <c r="A269" s="25" t="s">
        <v>13</v>
      </c>
      <c r="B269" s="25">
        <v>4</v>
      </c>
      <c r="C269" s="25" t="s">
        <v>22</v>
      </c>
      <c r="D269" s="25" t="s">
        <v>100</v>
      </c>
      <c r="E269" s="25" t="s">
        <v>100</v>
      </c>
      <c r="H269" s="29">
        <v>11.650152516714799</v>
      </c>
      <c r="I269" s="29">
        <v>240.66395777666023</v>
      </c>
      <c r="J269" s="29">
        <v>2.3934566093665861</v>
      </c>
      <c r="K269" s="29">
        <v>33.560546164639838</v>
      </c>
      <c r="L269" s="29">
        <v>23.122438671057644</v>
      </c>
      <c r="M269" s="29">
        <v>0.63482075631754564</v>
      </c>
      <c r="N269" s="29">
        <v>0.77163719965633093</v>
      </c>
      <c r="O269" s="29">
        <v>20.096987157327156</v>
      </c>
      <c r="P269" s="29">
        <v>0.33746540016703663</v>
      </c>
      <c r="Q269" s="29">
        <v>0.10716981285975628</v>
      </c>
      <c r="R269" s="29">
        <v>30.07846869565277</v>
      </c>
      <c r="S269" s="29">
        <v>3.8093855908543826</v>
      </c>
      <c r="T269" s="29">
        <v>103.47991922499602</v>
      </c>
      <c r="W269" s="25"/>
    </row>
    <row r="270" spans="1:23" x14ac:dyDescent="0.3">
      <c r="A270" s="25" t="s">
        <v>13</v>
      </c>
      <c r="B270" s="25">
        <v>4</v>
      </c>
      <c r="C270" s="25" t="s">
        <v>7</v>
      </c>
      <c r="D270" s="25" t="s">
        <v>100</v>
      </c>
      <c r="E270" s="25" t="s">
        <v>100</v>
      </c>
      <c r="H270" s="29">
        <v>7.7728782069566194</v>
      </c>
      <c r="I270" s="29">
        <v>191.7510655893492</v>
      </c>
      <c r="J270" s="29">
        <v>1.6263941514238256</v>
      </c>
      <c r="K270" s="29">
        <v>16.340514300326667</v>
      </c>
      <c r="L270" s="29">
        <v>27.258121217180719</v>
      </c>
      <c r="M270" s="29">
        <v>0.40386440465451118</v>
      </c>
      <c r="N270" s="29">
        <v>0.38540613812963531</v>
      </c>
      <c r="O270" s="29">
        <v>21.467617106432421</v>
      </c>
      <c r="P270" s="29">
        <v>0.18267634307025676</v>
      </c>
      <c r="Q270" s="29">
        <v>0.14155036378383887</v>
      </c>
      <c r="R270" s="29">
        <v>26.686271692944644</v>
      </c>
      <c r="S270" s="29">
        <v>2.2675502898997024</v>
      </c>
      <c r="T270" s="29">
        <v>60.85039155303064</v>
      </c>
      <c r="W270" s="25"/>
    </row>
    <row r="271" spans="1:23" x14ac:dyDescent="0.3">
      <c r="A271" s="25" t="s">
        <v>13</v>
      </c>
      <c r="B271" s="25">
        <v>4</v>
      </c>
      <c r="C271" s="25" t="s">
        <v>17</v>
      </c>
      <c r="D271" s="25" t="s">
        <v>100</v>
      </c>
      <c r="E271" s="25" t="s">
        <v>100</v>
      </c>
      <c r="H271" s="29">
        <v>9.5741815444958949</v>
      </c>
      <c r="I271" s="29">
        <v>225.52496651605762</v>
      </c>
      <c r="J271" s="29">
        <v>2.3798372634341152</v>
      </c>
      <c r="K271" s="29">
        <v>23.240000918104368</v>
      </c>
      <c r="L271" s="29">
        <v>33.532156094039479</v>
      </c>
      <c r="M271" s="29">
        <v>0.7405158018032002</v>
      </c>
      <c r="N271" s="29">
        <v>0.62164677338431829</v>
      </c>
      <c r="O271" s="29">
        <v>26.637407177068759</v>
      </c>
      <c r="P271" s="29">
        <v>0.21455979719778456</v>
      </c>
      <c r="Q271" s="29">
        <v>0.15716636295209802</v>
      </c>
      <c r="R271" s="29">
        <v>34.532291321868193</v>
      </c>
      <c r="S271" s="29">
        <v>3.4805678281299262</v>
      </c>
      <c r="T271" s="29">
        <v>84.59730123836249</v>
      </c>
      <c r="W271" s="25"/>
    </row>
    <row r="272" spans="1:23" x14ac:dyDescent="0.3">
      <c r="A272" s="25" t="s">
        <v>13</v>
      </c>
      <c r="B272" s="25">
        <v>4</v>
      </c>
      <c r="C272" s="25" t="s">
        <v>9</v>
      </c>
      <c r="D272" s="25" t="s">
        <v>100</v>
      </c>
      <c r="E272" s="25" t="s">
        <v>100</v>
      </c>
      <c r="H272" s="29">
        <v>2.8747083272021112</v>
      </c>
      <c r="I272" s="29">
        <v>39.947215681909448</v>
      </c>
      <c r="J272" s="29">
        <v>0.84236699663760006</v>
      </c>
      <c r="K272" s="29">
        <v>3.1215693971083889</v>
      </c>
      <c r="L272" s="29">
        <v>1.2302775422873444</v>
      </c>
      <c r="M272" s="29">
        <v>0.23196393073219446</v>
      </c>
      <c r="N272" s="29">
        <v>0.28536377307914446</v>
      </c>
      <c r="O272" s="29">
        <v>1.3749720338249944</v>
      </c>
      <c r="P272" s="29">
        <v>0.39535249217995</v>
      </c>
      <c r="Q272" s="29">
        <v>8.3092018591708339E-3</v>
      </c>
      <c r="R272" s="29">
        <v>6.1769099907289444</v>
      </c>
      <c r="S272" s="29">
        <v>0.44820106447819441</v>
      </c>
      <c r="T272" s="29">
        <v>20.294580016487778</v>
      </c>
      <c r="W272" s="25"/>
    </row>
    <row r="273" spans="1:23" x14ac:dyDescent="0.3">
      <c r="A273" s="25" t="s">
        <v>21</v>
      </c>
      <c r="B273" s="25">
        <v>4</v>
      </c>
      <c r="C273" s="25" t="s">
        <v>5</v>
      </c>
      <c r="D273" s="25" t="s">
        <v>106</v>
      </c>
      <c r="E273" s="25" t="s">
        <v>106</v>
      </c>
      <c r="H273" s="29">
        <v>6.46128342E-3</v>
      </c>
      <c r="I273" s="29">
        <v>8.3473245240000011</v>
      </c>
      <c r="J273" s="29">
        <v>0.20536639919999999</v>
      </c>
      <c r="K273" s="29">
        <v>8.6795863139999992E-3</v>
      </c>
      <c r="L273" s="29">
        <v>5.2309417280000006E-2</v>
      </c>
      <c r="M273" s="29">
        <v>0</v>
      </c>
      <c r="N273" s="29">
        <v>0</v>
      </c>
      <c r="O273" s="29">
        <v>0</v>
      </c>
      <c r="P273" s="29">
        <v>0</v>
      </c>
      <c r="Q273" s="29"/>
      <c r="R273" s="29">
        <v>1.0765526327999999</v>
      </c>
      <c r="S273" s="29"/>
      <c r="T273" s="29"/>
      <c r="W273" s="25"/>
    </row>
    <row r="274" spans="1:23" x14ac:dyDescent="0.3">
      <c r="A274" s="25" t="s">
        <v>20</v>
      </c>
      <c r="B274" s="25">
        <v>1</v>
      </c>
      <c r="C274" s="25" t="s">
        <v>5</v>
      </c>
      <c r="D274" s="25" t="s">
        <v>106</v>
      </c>
      <c r="E274" s="25" t="s">
        <v>106</v>
      </c>
      <c r="H274" s="29">
        <v>1.065687318E-2</v>
      </c>
      <c r="I274" s="29">
        <v>1.383499477</v>
      </c>
      <c r="J274" s="29">
        <v>1.0110968709999999E-2</v>
      </c>
      <c r="K274" s="29">
        <v>5.0786529899999999E-3</v>
      </c>
      <c r="L274" s="29">
        <v>2.2563544339999998E-2</v>
      </c>
      <c r="M274" s="29">
        <v>2.2997999999999999E-4</v>
      </c>
      <c r="N274" s="29">
        <v>9.8018999999999998E-5</v>
      </c>
      <c r="O274" s="29">
        <v>1.3944999999999999E-5</v>
      </c>
      <c r="P274" s="29">
        <v>3.1684454499999998E-4</v>
      </c>
      <c r="Q274" s="29"/>
      <c r="R274" s="29">
        <v>9.1581499999999997E-5</v>
      </c>
      <c r="S274" s="29"/>
      <c r="T274" s="29"/>
    </row>
    <row r="275" spans="1:23" x14ac:dyDescent="0.3">
      <c r="A275" s="25" t="s">
        <v>20</v>
      </c>
      <c r="B275" s="25">
        <v>1</v>
      </c>
      <c r="C275" s="25" t="s">
        <v>22</v>
      </c>
      <c r="D275" s="25" t="s">
        <v>106</v>
      </c>
      <c r="E275" s="25" t="s">
        <v>106</v>
      </c>
      <c r="H275" s="29">
        <v>5.0379381419999999E-3</v>
      </c>
      <c r="I275" s="29">
        <v>1.0103675759999999</v>
      </c>
      <c r="J275" s="29">
        <v>3.1704930340000002E-3</v>
      </c>
      <c r="K275" s="29">
        <v>1.5369972499999999E-3</v>
      </c>
      <c r="L275" s="29">
        <v>1.1826087210000001E-2</v>
      </c>
      <c r="M275" s="29">
        <v>2.2997999999999999E-4</v>
      </c>
      <c r="N275" s="29">
        <v>9.8018999999999998E-5</v>
      </c>
      <c r="O275" s="29">
        <v>1.3944999999999999E-5</v>
      </c>
      <c r="P275" s="29">
        <v>3.1684454499999998E-4</v>
      </c>
      <c r="Q275" s="29"/>
      <c r="R275" s="29">
        <v>9.1581499999999997E-5</v>
      </c>
      <c r="S275" s="29"/>
      <c r="T275" s="29"/>
    </row>
    <row r="276" spans="1:23" x14ac:dyDescent="0.3">
      <c r="A276" s="25" t="s">
        <v>20</v>
      </c>
      <c r="B276" s="25">
        <v>1</v>
      </c>
      <c r="C276" s="25" t="s">
        <v>7</v>
      </c>
      <c r="D276" s="25" t="s">
        <v>106</v>
      </c>
      <c r="E276" s="25" t="s">
        <v>106</v>
      </c>
      <c r="H276" s="29">
        <v>3.7809470679999999E-3</v>
      </c>
      <c r="I276" s="29">
        <v>1.126886925</v>
      </c>
      <c r="J276" s="29">
        <v>9.6599882699999998E-4</v>
      </c>
      <c r="K276" s="29">
        <v>8.0054776099999997E-4</v>
      </c>
      <c r="L276" s="29">
        <v>7.0510569700000005E-3</v>
      </c>
      <c r="M276" s="29">
        <v>2.2997999999999999E-4</v>
      </c>
      <c r="N276" s="29">
        <v>9.8018999999999998E-5</v>
      </c>
      <c r="O276" s="29">
        <v>1.3944999999999999E-5</v>
      </c>
      <c r="P276" s="29">
        <v>3.1684454499999998E-4</v>
      </c>
      <c r="Q276" s="29"/>
      <c r="R276" s="29">
        <v>9.1581499999999997E-5</v>
      </c>
      <c r="S276" s="29"/>
      <c r="T276" s="29"/>
    </row>
    <row r="277" spans="1:23" x14ac:dyDescent="0.3">
      <c r="A277" s="25" t="s">
        <v>20</v>
      </c>
      <c r="B277" s="25">
        <v>1</v>
      </c>
      <c r="C277" s="25" t="s">
        <v>17</v>
      </c>
      <c r="D277" s="25" t="s">
        <v>106</v>
      </c>
      <c r="E277" s="25" t="s">
        <v>106</v>
      </c>
      <c r="H277" s="29">
        <v>2.7852968699999996E-3</v>
      </c>
      <c r="I277" s="29">
        <v>1.361554607</v>
      </c>
      <c r="J277" s="29">
        <v>8.046278762E-3</v>
      </c>
      <c r="K277" s="29">
        <v>5.0704172700000009E-4</v>
      </c>
      <c r="L277" s="29">
        <v>6.6096601640000001E-3</v>
      </c>
      <c r="M277" s="29">
        <v>2.2997999999999999E-4</v>
      </c>
      <c r="N277" s="29">
        <v>9.8018999999999998E-5</v>
      </c>
      <c r="O277" s="29">
        <v>1.3944999999999999E-5</v>
      </c>
      <c r="P277" s="29">
        <v>3.1684454499999998E-4</v>
      </c>
      <c r="Q277" s="29"/>
      <c r="R277" s="29">
        <v>9.1581499999999997E-5</v>
      </c>
      <c r="S277" s="29"/>
      <c r="T277" s="29"/>
    </row>
    <row r="278" spans="1:23" x14ac:dyDescent="0.3">
      <c r="A278" s="25" t="s">
        <v>20</v>
      </c>
      <c r="B278" s="25">
        <v>1</v>
      </c>
      <c r="C278" s="25" t="s">
        <v>5</v>
      </c>
      <c r="D278" s="25" t="s">
        <v>99</v>
      </c>
      <c r="E278" s="25" t="s">
        <v>99</v>
      </c>
      <c r="H278" s="26">
        <v>7.5527155719999994</v>
      </c>
      <c r="I278" s="26">
        <v>3.47960972</v>
      </c>
      <c r="J278" s="26">
        <v>1.5225295409999999E-2</v>
      </c>
      <c r="K278" s="26">
        <v>3.6367593620000003</v>
      </c>
      <c r="L278" s="26">
        <v>1.198608969E-2</v>
      </c>
      <c r="M278" s="26">
        <v>7.6278712100000005E-3</v>
      </c>
      <c r="N278" s="26">
        <v>5.1024047039999999E-2</v>
      </c>
      <c r="O278" s="26">
        <v>9.1531912500000014E-3</v>
      </c>
      <c r="P278" s="26">
        <v>3.4934636750000005E-2</v>
      </c>
      <c r="R278" s="26">
        <v>0.19809082</v>
      </c>
      <c r="S278" s="26">
        <v>30.401440350000001</v>
      </c>
    </row>
    <row r="279" spans="1:23" x14ac:dyDescent="0.3">
      <c r="A279" s="25" t="s">
        <v>20</v>
      </c>
      <c r="B279" s="25">
        <v>1</v>
      </c>
      <c r="C279" s="25" t="s">
        <v>22</v>
      </c>
      <c r="D279" s="25" t="s">
        <v>99</v>
      </c>
      <c r="E279" s="25" t="s">
        <v>99</v>
      </c>
      <c r="H279" s="26">
        <v>10.218566244</v>
      </c>
      <c r="I279" s="26">
        <v>4.4984956199999999</v>
      </c>
      <c r="J279" s="26">
        <v>1.4245094080000001E-2</v>
      </c>
      <c r="K279" s="26">
        <v>3.1949093</v>
      </c>
      <c r="L279" s="26">
        <v>1.1721006169999999E-2</v>
      </c>
      <c r="M279" s="26">
        <v>8.7013154199999995E-3</v>
      </c>
      <c r="N279" s="26">
        <v>3.4795798269999997E-2</v>
      </c>
      <c r="O279" s="26">
        <v>9.0080974399999996E-3</v>
      </c>
      <c r="P279" s="26">
        <v>2.6806376950000002E-2</v>
      </c>
      <c r="R279" s="26">
        <v>0.20104638000000002</v>
      </c>
      <c r="S279" s="26">
        <v>32.22664442</v>
      </c>
    </row>
    <row r="280" spans="1:23" x14ac:dyDescent="0.3">
      <c r="A280" s="25" t="s">
        <v>20</v>
      </c>
      <c r="B280" s="25">
        <v>1</v>
      </c>
      <c r="C280" s="25" t="s">
        <v>7</v>
      </c>
      <c r="D280" s="25" t="s">
        <v>99</v>
      </c>
      <c r="E280" s="25" t="s">
        <v>99</v>
      </c>
      <c r="H280" s="26">
        <v>8.4621972680000006</v>
      </c>
      <c r="I280" s="26">
        <v>3.58574379</v>
      </c>
      <c r="J280" s="26">
        <v>1.450294427E-2</v>
      </c>
      <c r="K280" s="26">
        <v>2.8007126310000001</v>
      </c>
      <c r="L280" s="26">
        <v>1.131358509E-2</v>
      </c>
      <c r="M280" s="26">
        <v>4.4022385350000005E-2</v>
      </c>
      <c r="N280" s="26">
        <v>2.24608803E-2</v>
      </c>
      <c r="O280" s="26">
        <v>7.5304886200000002E-3</v>
      </c>
      <c r="P280" s="26">
        <v>2.5962583469999998E-2</v>
      </c>
      <c r="R280" s="26">
        <v>0.15660681999999998</v>
      </c>
      <c r="S280" s="26">
        <v>48.970695500000005</v>
      </c>
      <c r="W280" s="25"/>
    </row>
    <row r="281" spans="1:23" x14ac:dyDescent="0.3">
      <c r="A281" s="25" t="s">
        <v>20</v>
      </c>
      <c r="B281" s="25">
        <v>1</v>
      </c>
      <c r="C281" s="25" t="s">
        <v>17</v>
      </c>
      <c r="D281" s="25" t="s">
        <v>99</v>
      </c>
      <c r="E281" s="25" t="s">
        <v>99</v>
      </c>
      <c r="H281" s="26">
        <v>2.7432575959999999</v>
      </c>
      <c r="I281" s="26">
        <v>2.0496930099999999</v>
      </c>
      <c r="J281" s="26">
        <v>4.2750640729999997E-2</v>
      </c>
      <c r="K281" s="26">
        <v>1.8239466640000002</v>
      </c>
      <c r="L281" s="26">
        <v>1.799745581E-2</v>
      </c>
      <c r="M281" s="26">
        <v>2.9790934290000001E-2</v>
      </c>
      <c r="N281" s="26">
        <v>3.6380195130000001E-2</v>
      </c>
      <c r="O281" s="26">
        <v>1.0374270990000002E-2</v>
      </c>
      <c r="P281" s="26">
        <v>2.6202963379999999E-2</v>
      </c>
      <c r="R281" s="26">
        <v>0.1644292</v>
      </c>
      <c r="S281" s="26">
        <v>51.435459590000001</v>
      </c>
      <c r="W281" s="25"/>
    </row>
    <row r="282" spans="1:23" x14ac:dyDescent="0.3">
      <c r="A282" s="25" t="s">
        <v>20</v>
      </c>
      <c r="B282" s="25">
        <v>1</v>
      </c>
      <c r="C282" s="25" t="s">
        <v>5</v>
      </c>
      <c r="D282" s="25" t="s">
        <v>100</v>
      </c>
      <c r="E282" s="25" t="s">
        <v>100</v>
      </c>
      <c r="H282" s="25">
        <v>8.4800373749149962</v>
      </c>
      <c r="I282" s="25">
        <v>46.644917846693389</v>
      </c>
      <c r="J282" s="25">
        <v>0.16004711613321676</v>
      </c>
      <c r="K282" s="25">
        <v>13.090401251281586</v>
      </c>
      <c r="L282" s="25">
        <v>22.712835075449867</v>
      </c>
      <c r="M282" s="25">
        <v>5.9881150698501411E-2</v>
      </c>
      <c r="N282" s="25">
        <v>0.19713680656813745</v>
      </c>
      <c r="O282" s="25">
        <v>22.097564076951279</v>
      </c>
      <c r="P282" s="25">
        <v>0.16346377246861588</v>
      </c>
      <c r="Q282" s="25">
        <v>0.15563260950694097</v>
      </c>
      <c r="R282" s="25">
        <v>2.7860302901925196</v>
      </c>
      <c r="S282" s="25">
        <v>1.5205447409743347</v>
      </c>
      <c r="T282" s="25">
        <v>64.511618705908816</v>
      </c>
      <c r="W282" s="25"/>
    </row>
    <row r="283" spans="1:23" x14ac:dyDescent="0.3">
      <c r="A283" s="25" t="s">
        <v>20</v>
      </c>
      <c r="B283" s="25">
        <v>1</v>
      </c>
      <c r="C283" s="25" t="s">
        <v>22</v>
      </c>
      <c r="D283" s="25" t="s">
        <v>100</v>
      </c>
      <c r="E283" s="25" t="s">
        <v>100</v>
      </c>
      <c r="H283" s="25">
        <v>11.018336771450283</v>
      </c>
      <c r="I283" s="25">
        <v>71.246152591347453</v>
      </c>
      <c r="J283" s="25">
        <v>0.36053409961838778</v>
      </c>
      <c r="K283" s="25">
        <v>14.630842851729387</v>
      </c>
      <c r="L283" s="25">
        <v>27.501079926974086</v>
      </c>
      <c r="M283" s="25">
        <v>0.10939914801457444</v>
      </c>
      <c r="N283" s="25">
        <v>0.23452153878557086</v>
      </c>
      <c r="O283" s="25">
        <v>25.32032180378576</v>
      </c>
      <c r="P283" s="25">
        <v>0.14581898302177213</v>
      </c>
      <c r="Q283" s="25">
        <v>0.19530485905320849</v>
      </c>
      <c r="R283" s="25">
        <v>5.6303610957140515</v>
      </c>
      <c r="S283" s="25">
        <v>1.504843791488421</v>
      </c>
      <c r="T283" s="25">
        <v>83.188681625808925</v>
      </c>
      <c r="W283" s="25"/>
    </row>
    <row r="284" spans="1:23" x14ac:dyDescent="0.3">
      <c r="A284" s="25" t="s">
        <v>20</v>
      </c>
      <c r="B284" s="25">
        <v>1</v>
      </c>
      <c r="C284" s="25" t="s">
        <v>7</v>
      </c>
      <c r="D284" s="25" t="s">
        <v>100</v>
      </c>
      <c r="E284" s="25" t="s">
        <v>100</v>
      </c>
      <c r="H284" s="25">
        <v>10.78563893222992</v>
      </c>
      <c r="I284" s="25">
        <v>75.117054251911867</v>
      </c>
      <c r="J284" s="25">
        <v>0.72394550921161127</v>
      </c>
      <c r="K284" s="25">
        <v>15.381091794677904</v>
      </c>
      <c r="L284" s="25">
        <v>31.164378622959433</v>
      </c>
      <c r="M284" s="25">
        <v>0.21643446028465546</v>
      </c>
      <c r="N284" s="25">
        <v>0.30631974579416987</v>
      </c>
      <c r="O284" s="25">
        <v>28.167272858477684</v>
      </c>
      <c r="P284" s="25">
        <v>0.10375283550572567</v>
      </c>
      <c r="Q284" s="25">
        <v>0.21099140098906508</v>
      </c>
      <c r="R284" s="25">
        <v>6.9741413158025543</v>
      </c>
      <c r="S284" s="25">
        <v>1.2985552643612446</v>
      </c>
      <c r="T284" s="25">
        <v>97.234352391004762</v>
      </c>
      <c r="W284" s="25"/>
    </row>
    <row r="285" spans="1:23" x14ac:dyDescent="0.3">
      <c r="A285" s="25" t="s">
        <v>20</v>
      </c>
      <c r="B285" s="25">
        <v>1</v>
      </c>
      <c r="C285" s="25" t="s">
        <v>17</v>
      </c>
      <c r="D285" s="25" t="s">
        <v>100</v>
      </c>
      <c r="E285" s="25" t="s">
        <v>100</v>
      </c>
      <c r="H285" s="25">
        <v>16.494792444133118</v>
      </c>
      <c r="I285" s="25">
        <v>61.348484072128763</v>
      </c>
      <c r="J285" s="25">
        <v>0.46600472300928786</v>
      </c>
      <c r="K285" s="25">
        <v>12.702306393155174</v>
      </c>
      <c r="L285" s="25">
        <v>31.186815219450121</v>
      </c>
      <c r="M285" s="25">
        <v>0.15941880226215643</v>
      </c>
      <c r="N285" s="25">
        <v>0.2476346699380706</v>
      </c>
      <c r="O285" s="25">
        <v>26.844980775241169</v>
      </c>
      <c r="P285" s="25">
        <v>6.864546096806777E-2</v>
      </c>
      <c r="Q285" s="25">
        <v>0.23570660304917801</v>
      </c>
      <c r="R285" s="25">
        <v>5.7346524994744303</v>
      </c>
      <c r="S285" s="25">
        <v>1.0583961220115261</v>
      </c>
      <c r="T285" s="25">
        <v>90.698237144281407</v>
      </c>
      <c r="W285" s="25"/>
    </row>
    <row r="286" spans="1:23" x14ac:dyDescent="0.3">
      <c r="A286" s="25" t="s">
        <v>20</v>
      </c>
      <c r="B286" s="25">
        <v>2</v>
      </c>
      <c r="C286" s="25" t="s">
        <v>5</v>
      </c>
      <c r="D286" s="25" t="s">
        <v>106</v>
      </c>
      <c r="E286" s="25" t="s">
        <v>106</v>
      </c>
      <c r="H286" s="25">
        <v>5.3000949479999997E-3</v>
      </c>
      <c r="I286" s="25">
        <v>1.1059123179999999</v>
      </c>
      <c r="J286" s="25">
        <v>3.1802638300000005E-2</v>
      </c>
      <c r="K286" s="25">
        <v>3.1066367060000001E-3</v>
      </c>
      <c r="L286" s="25">
        <v>1.9720670150000001E-2</v>
      </c>
      <c r="M286" s="25">
        <v>2.2997999999999999E-4</v>
      </c>
      <c r="N286" s="25">
        <v>9.8018999999999998E-5</v>
      </c>
      <c r="O286" s="25">
        <v>1.3944999999999999E-5</v>
      </c>
      <c r="P286" s="25">
        <v>3.1684454499999998E-4</v>
      </c>
      <c r="Q286" s="25"/>
      <c r="R286" s="25">
        <v>1.8316254000000002E-4</v>
      </c>
      <c r="S286" s="25"/>
      <c r="T286" s="25"/>
      <c r="W286" s="25"/>
    </row>
    <row r="287" spans="1:23" x14ac:dyDescent="0.3">
      <c r="A287" s="25" t="s">
        <v>20</v>
      </c>
      <c r="B287" s="25">
        <v>2</v>
      </c>
      <c r="C287" s="25" t="s">
        <v>22</v>
      </c>
      <c r="D287" s="25" t="s">
        <v>106</v>
      </c>
      <c r="E287" s="25" t="s">
        <v>106</v>
      </c>
      <c r="H287" s="25">
        <v>3.0987920600000001E-3</v>
      </c>
      <c r="I287" s="25">
        <v>2.1282242</v>
      </c>
      <c r="J287" s="25">
        <v>5.6195619240000001E-3</v>
      </c>
      <c r="K287" s="25">
        <v>1.0414526660000002E-3</v>
      </c>
      <c r="L287" s="25">
        <v>1.4012635480000001E-2</v>
      </c>
      <c r="M287" s="25">
        <v>2.2997999999999999E-4</v>
      </c>
      <c r="N287" s="25">
        <v>9.8018999999999998E-5</v>
      </c>
      <c r="O287" s="25">
        <v>1.3944999999999999E-5</v>
      </c>
      <c r="P287" s="25">
        <v>3.1684454499999998E-4</v>
      </c>
      <c r="Q287" s="25"/>
      <c r="R287" s="25">
        <v>9.1581499999999997E-5</v>
      </c>
      <c r="S287" s="25"/>
      <c r="T287" s="25"/>
      <c r="W287" s="25"/>
    </row>
    <row r="288" spans="1:23" x14ac:dyDescent="0.3">
      <c r="A288" s="25" t="s">
        <v>20</v>
      </c>
      <c r="B288" s="25">
        <v>2</v>
      </c>
      <c r="C288" s="25" t="s">
        <v>7</v>
      </c>
      <c r="D288" s="25" t="s">
        <v>106</v>
      </c>
      <c r="E288" s="25" t="s">
        <v>106</v>
      </c>
      <c r="H288" s="25">
        <v>2.1662895099999998E-3</v>
      </c>
      <c r="I288" s="25">
        <v>3.257738824</v>
      </c>
      <c r="J288" s="25">
        <v>1.850290676E-3</v>
      </c>
      <c r="K288" s="25">
        <v>5.4472965299999997E-4</v>
      </c>
      <c r="L288" s="25">
        <v>8.79410175E-3</v>
      </c>
      <c r="M288" s="25">
        <v>2.2997999999999999E-4</v>
      </c>
      <c r="N288" s="25">
        <v>9.8018999999999998E-5</v>
      </c>
      <c r="O288" s="25">
        <v>1.3944999999999999E-5</v>
      </c>
      <c r="P288" s="25">
        <v>3.1684454499999998E-4</v>
      </c>
      <c r="Q288" s="25"/>
      <c r="R288" s="25">
        <v>9.1581499999999997E-5</v>
      </c>
      <c r="S288" s="25"/>
      <c r="T288" s="25"/>
      <c r="W288" s="25"/>
    </row>
    <row r="289" spans="1:23" x14ac:dyDescent="0.3">
      <c r="A289" s="25" t="s">
        <v>20</v>
      </c>
      <c r="B289" s="25">
        <v>2</v>
      </c>
      <c r="C289" s="25" t="s">
        <v>17</v>
      </c>
      <c r="D289" s="25" t="s">
        <v>106</v>
      </c>
      <c r="E289" s="25" t="s">
        <v>106</v>
      </c>
      <c r="H289" s="25">
        <v>1.8509398439999999E-3</v>
      </c>
      <c r="I289" s="25">
        <v>3.673295376</v>
      </c>
      <c r="J289" s="25">
        <v>2.450775466E-3</v>
      </c>
      <c r="K289" s="25">
        <v>4.2579017300000001E-4</v>
      </c>
      <c r="L289" s="25">
        <v>9.3532782240000004E-3</v>
      </c>
      <c r="M289" s="25">
        <v>2.2997999999999999E-4</v>
      </c>
      <c r="N289" s="25">
        <v>9.8018999999999998E-5</v>
      </c>
      <c r="O289" s="25">
        <v>1.3944999999999999E-5</v>
      </c>
      <c r="P289" s="25">
        <v>3.1684454499999998E-4</v>
      </c>
      <c r="Q289" s="25"/>
      <c r="R289" s="25">
        <v>9.1581499999999997E-5</v>
      </c>
      <c r="S289" s="25"/>
      <c r="T289" s="25"/>
      <c r="W289" s="25"/>
    </row>
    <row r="290" spans="1:23" x14ac:dyDescent="0.3">
      <c r="A290" s="25" t="s">
        <v>20</v>
      </c>
      <c r="B290" s="25">
        <v>2</v>
      </c>
      <c r="C290" s="25" t="s">
        <v>5</v>
      </c>
      <c r="D290" s="25" t="s">
        <v>99</v>
      </c>
      <c r="E290" s="25" t="s">
        <v>99</v>
      </c>
      <c r="H290" s="26">
        <v>6.2014754809999992</v>
      </c>
      <c r="I290" s="26">
        <v>4.2484262699999995</v>
      </c>
      <c r="J290" s="26">
        <v>6.5122378319999993E-2</v>
      </c>
      <c r="K290" s="26">
        <v>3.9340116870000004</v>
      </c>
      <c r="L290" s="26">
        <v>1.340433483E-2</v>
      </c>
      <c r="M290" s="26">
        <v>3.0788534909999998E-2</v>
      </c>
      <c r="N290" s="26">
        <v>1.39479276E-2</v>
      </c>
      <c r="O290" s="26">
        <v>9.0230221700000005E-3</v>
      </c>
      <c r="P290" s="26">
        <v>2.2657946180000003E-2</v>
      </c>
      <c r="R290" s="26">
        <v>0.36917902000000002</v>
      </c>
      <c r="S290" s="26">
        <v>41.451471760000004</v>
      </c>
      <c r="W290" s="25"/>
    </row>
    <row r="291" spans="1:23" x14ac:dyDescent="0.3">
      <c r="A291" s="25" t="s">
        <v>20</v>
      </c>
      <c r="B291" s="25">
        <v>2</v>
      </c>
      <c r="C291" s="25" t="s">
        <v>22</v>
      </c>
      <c r="D291" s="25" t="s">
        <v>99</v>
      </c>
      <c r="E291" s="25" t="s">
        <v>99</v>
      </c>
      <c r="H291" s="26">
        <v>13.095704527999999</v>
      </c>
      <c r="I291" s="26">
        <v>8.01231969</v>
      </c>
      <c r="J291" s="26">
        <v>2.7565554339999999E-2</v>
      </c>
      <c r="K291" s="26">
        <v>5.5810090570000002</v>
      </c>
      <c r="L291" s="26">
        <v>1.3975550739999999E-2</v>
      </c>
      <c r="M291" s="26">
        <v>6.1257739630000002E-2</v>
      </c>
      <c r="N291" s="26">
        <v>7.7001284299999997E-3</v>
      </c>
      <c r="O291" s="26">
        <v>1.0118905300000001E-2</v>
      </c>
      <c r="P291" s="26">
        <v>2.8839302400000003E-2</v>
      </c>
      <c r="R291" s="26">
        <v>0.36637182999999995</v>
      </c>
      <c r="S291" s="26">
        <v>68.09909893999999</v>
      </c>
    </row>
    <row r="292" spans="1:23" x14ac:dyDescent="0.3">
      <c r="A292" s="25" t="s">
        <v>20</v>
      </c>
      <c r="B292" s="25">
        <v>2</v>
      </c>
      <c r="C292" s="25" t="s">
        <v>7</v>
      </c>
      <c r="D292" s="25" t="s">
        <v>99</v>
      </c>
      <c r="E292" s="25" t="s">
        <v>99</v>
      </c>
      <c r="H292" s="26">
        <v>6.0605119900000002</v>
      </c>
      <c r="I292" s="26">
        <v>7.3215175400000003</v>
      </c>
      <c r="J292" s="26">
        <v>2.0793439930000001E-2</v>
      </c>
      <c r="K292" s="26">
        <v>2.5066774960000004</v>
      </c>
      <c r="L292" s="26">
        <v>1.8273493870000001E-2</v>
      </c>
      <c r="M292" s="26">
        <v>7.8442431610000002E-2</v>
      </c>
      <c r="N292" s="26">
        <v>6.4704028960000007E-2</v>
      </c>
      <c r="O292" s="26">
        <v>1.267329952E-2</v>
      </c>
      <c r="P292" s="26">
        <v>2.2362154209999999E-2</v>
      </c>
      <c r="R292" s="26">
        <v>0.28937448999999998</v>
      </c>
      <c r="S292" s="26">
        <v>69.342686939999993</v>
      </c>
    </row>
    <row r="293" spans="1:23" x14ac:dyDescent="0.3">
      <c r="A293" s="25" t="s">
        <v>20</v>
      </c>
      <c r="B293" s="25">
        <v>2</v>
      </c>
      <c r="C293" s="25" t="s">
        <v>17</v>
      </c>
      <c r="D293" s="25" t="s">
        <v>99</v>
      </c>
      <c r="E293" s="25" t="s">
        <v>99</v>
      </c>
      <c r="H293" s="26">
        <v>5.9203400100000003</v>
      </c>
      <c r="I293" s="26">
        <v>6.8348058300000005</v>
      </c>
      <c r="J293" s="26">
        <v>1.4222857449999999E-2</v>
      </c>
      <c r="K293" s="26">
        <v>3.357218413</v>
      </c>
      <c r="L293" s="26">
        <v>1.660180998E-2</v>
      </c>
      <c r="M293" s="26">
        <v>6.9481898600000008E-2</v>
      </c>
      <c r="N293" s="26">
        <v>2.4895220639999997E-2</v>
      </c>
      <c r="O293" s="26">
        <v>1.1297330189999998E-2</v>
      </c>
      <c r="P293" s="26">
        <v>2.4243505150000001E-2</v>
      </c>
      <c r="R293" s="26">
        <v>0.40881959000000001</v>
      </c>
      <c r="S293" s="26">
        <v>78.075870289999997</v>
      </c>
    </row>
    <row r="294" spans="1:23" x14ac:dyDescent="0.3">
      <c r="A294" s="25" t="s">
        <v>20</v>
      </c>
      <c r="B294" s="25">
        <v>2</v>
      </c>
      <c r="C294" s="25" t="s">
        <v>5</v>
      </c>
      <c r="D294" s="25" t="s">
        <v>100</v>
      </c>
      <c r="E294" s="25" t="s">
        <v>100</v>
      </c>
      <c r="H294" s="25">
        <v>7.9028701037101117</v>
      </c>
      <c r="I294" s="25">
        <v>93.17927237061312</v>
      </c>
      <c r="J294" s="25">
        <v>0.24623840637413494</v>
      </c>
      <c r="K294" s="25">
        <v>14.008625483025261</v>
      </c>
      <c r="L294" s="25">
        <v>22.827285272999671</v>
      </c>
      <c r="M294" s="25">
        <v>9.7729027109501349E-2</v>
      </c>
      <c r="N294" s="25">
        <v>0.22622446038172553</v>
      </c>
      <c r="O294" s="25">
        <v>20.165468397111567</v>
      </c>
      <c r="P294" s="25">
        <v>0.14527145290065679</v>
      </c>
      <c r="Q294" s="25">
        <v>0.1433113336577273</v>
      </c>
      <c r="R294" s="25">
        <v>5.8226585453534341</v>
      </c>
      <c r="S294" s="25">
        <v>2.0345129743323098</v>
      </c>
      <c r="T294" s="25">
        <v>67.878959549171796</v>
      </c>
    </row>
    <row r="295" spans="1:23" x14ac:dyDescent="0.3">
      <c r="A295" s="25" t="s">
        <v>20</v>
      </c>
      <c r="B295" s="25">
        <v>2</v>
      </c>
      <c r="C295" s="25" t="s">
        <v>22</v>
      </c>
      <c r="D295" s="25" t="s">
        <v>100</v>
      </c>
      <c r="E295" s="25" t="s">
        <v>100</v>
      </c>
      <c r="H295" s="25">
        <v>12.504693689220778</v>
      </c>
      <c r="I295" s="25">
        <v>134.20018833460389</v>
      </c>
      <c r="J295" s="25">
        <v>0.75309110961641546</v>
      </c>
      <c r="K295" s="25">
        <v>21.74849330802229</v>
      </c>
      <c r="L295" s="25">
        <v>28.75999241813809</v>
      </c>
      <c r="M295" s="25">
        <v>0.37773319377038306</v>
      </c>
      <c r="N295" s="25">
        <v>0.32612279733821425</v>
      </c>
      <c r="O295" s="25">
        <v>24.313499055875969</v>
      </c>
      <c r="P295" s="25">
        <v>0.2071550321619805</v>
      </c>
      <c r="Q295" s="25">
        <v>0.18096712255089609</v>
      </c>
      <c r="R295" s="25">
        <v>14.260258526019477</v>
      </c>
      <c r="S295" s="25">
        <v>2.2854728552734849</v>
      </c>
      <c r="T295" s="25">
        <v>140.46113923573591</v>
      </c>
      <c r="W295" s="25"/>
    </row>
    <row r="296" spans="1:23" x14ac:dyDescent="0.3">
      <c r="A296" s="25" t="s">
        <v>20</v>
      </c>
      <c r="B296" s="25">
        <v>2</v>
      </c>
      <c r="C296" s="25" t="s">
        <v>7</v>
      </c>
      <c r="D296" s="25" t="s">
        <v>100</v>
      </c>
      <c r="E296" s="25" t="s">
        <v>100</v>
      </c>
      <c r="H296" s="25">
        <v>13.824414591083022</v>
      </c>
      <c r="I296" s="25">
        <v>131.10538509374652</v>
      </c>
      <c r="J296" s="25">
        <v>0.75842395576324184</v>
      </c>
      <c r="K296" s="25">
        <v>16.736372074190932</v>
      </c>
      <c r="L296" s="25">
        <v>27.613750164830233</v>
      </c>
      <c r="M296" s="25">
        <v>0.33448231719764654</v>
      </c>
      <c r="N296" s="25">
        <v>0.29024518777163022</v>
      </c>
      <c r="O296" s="25">
        <v>23.939039573523488</v>
      </c>
      <c r="P296" s="25">
        <v>0.14976361191397675</v>
      </c>
      <c r="Q296" s="25">
        <v>0.18100190807088137</v>
      </c>
      <c r="R296" s="25">
        <v>13.950797229636279</v>
      </c>
      <c r="S296" s="25">
        <v>1.7760425666918371</v>
      </c>
      <c r="T296" s="25">
        <v>120.77376335746743</v>
      </c>
      <c r="W296" s="25"/>
    </row>
    <row r="297" spans="1:23" x14ac:dyDescent="0.3">
      <c r="A297" s="25" t="s">
        <v>20</v>
      </c>
      <c r="B297" s="25">
        <v>2</v>
      </c>
      <c r="C297" s="25" t="s">
        <v>17</v>
      </c>
      <c r="D297" s="25" t="s">
        <v>100</v>
      </c>
      <c r="E297" s="25" t="s">
        <v>100</v>
      </c>
      <c r="H297" s="25">
        <v>14.252168338839571</v>
      </c>
      <c r="I297" s="25">
        <v>143.50891552010535</v>
      </c>
      <c r="J297" s="25">
        <v>0.8378697338247546</v>
      </c>
      <c r="K297" s="25">
        <v>19.706500248051046</v>
      </c>
      <c r="L297" s="25">
        <v>32.814404712496724</v>
      </c>
      <c r="M297" s="25">
        <v>0.35338413011155656</v>
      </c>
      <c r="N297" s="25">
        <v>0.35080424851972614</v>
      </c>
      <c r="O297" s="25">
        <v>27.420659902543427</v>
      </c>
      <c r="P297" s="25">
        <v>0.17380904693170707</v>
      </c>
      <c r="Q297" s="25">
        <v>0.21626293596460749</v>
      </c>
      <c r="R297" s="25">
        <v>14.005643761964004</v>
      </c>
      <c r="S297" s="25">
        <v>2.0831509423202546</v>
      </c>
      <c r="T297" s="25">
        <v>131.01394273455844</v>
      </c>
      <c r="W297" s="25"/>
    </row>
    <row r="298" spans="1:23" x14ac:dyDescent="0.3">
      <c r="A298" s="25" t="s">
        <v>20</v>
      </c>
      <c r="B298" s="25">
        <v>3</v>
      </c>
      <c r="C298" s="25" t="s">
        <v>5</v>
      </c>
      <c r="D298" s="25" t="s">
        <v>106</v>
      </c>
      <c r="E298" s="25" t="s">
        <v>106</v>
      </c>
      <c r="H298" s="25">
        <v>7.4761106320000003E-3</v>
      </c>
      <c r="I298" s="25">
        <v>1.2414014739999999</v>
      </c>
      <c r="J298" s="25">
        <v>3.6867654120000004E-3</v>
      </c>
      <c r="K298" s="25">
        <v>4.3192397400000004E-3</v>
      </c>
      <c r="L298" s="25">
        <v>1.5988928730000001E-2</v>
      </c>
      <c r="M298" s="25">
        <v>2.2997999999999999E-4</v>
      </c>
      <c r="N298" s="25">
        <v>9.8018999999999998E-5</v>
      </c>
      <c r="O298" s="25">
        <v>1.3944999999999999E-5</v>
      </c>
      <c r="P298" s="25">
        <v>3.1684454499999998E-4</v>
      </c>
      <c r="Q298" s="25"/>
      <c r="R298" s="25">
        <v>9.1581499999999997E-5</v>
      </c>
      <c r="S298" s="25"/>
      <c r="T298" s="25"/>
      <c r="W298" s="25"/>
    </row>
    <row r="299" spans="1:23" x14ac:dyDescent="0.3">
      <c r="A299" s="25" t="s">
        <v>20</v>
      </c>
      <c r="B299" s="25">
        <v>3</v>
      </c>
      <c r="C299" s="25" t="s">
        <v>22</v>
      </c>
      <c r="D299" s="25" t="s">
        <v>106</v>
      </c>
      <c r="E299" s="25" t="s">
        <v>106</v>
      </c>
      <c r="H299" s="25">
        <v>3.5836996160000002E-3</v>
      </c>
      <c r="I299" s="25">
        <v>1.778801149</v>
      </c>
      <c r="J299" s="25">
        <v>4.985778594E-3</v>
      </c>
      <c r="K299" s="25">
        <v>1.806018092E-3</v>
      </c>
      <c r="L299" s="25">
        <v>1.337727361E-2</v>
      </c>
      <c r="M299" s="25">
        <v>2.2997999999999999E-4</v>
      </c>
      <c r="N299" s="25">
        <v>9.8018999999999998E-5</v>
      </c>
      <c r="O299" s="25">
        <v>1.3944999999999999E-5</v>
      </c>
      <c r="P299" s="25">
        <v>3.1684454499999998E-4</v>
      </c>
      <c r="Q299" s="25"/>
      <c r="R299" s="25">
        <v>9.1581499999999997E-5</v>
      </c>
      <c r="S299" s="25"/>
      <c r="T299" s="25"/>
      <c r="W299" s="25"/>
    </row>
    <row r="300" spans="1:23" x14ac:dyDescent="0.3">
      <c r="A300" s="25" t="s">
        <v>20</v>
      </c>
      <c r="B300" s="25">
        <v>3</v>
      </c>
      <c r="C300" s="25" t="s">
        <v>7</v>
      </c>
      <c r="D300" s="25" t="s">
        <v>106</v>
      </c>
      <c r="E300" s="25" t="s">
        <v>106</v>
      </c>
      <c r="H300" s="25">
        <v>4.1375447860000003E-3</v>
      </c>
      <c r="I300" s="25">
        <v>3.9870430039999998</v>
      </c>
      <c r="J300" s="25">
        <v>5.6885475040000001E-3</v>
      </c>
      <c r="K300" s="25">
        <v>2.6811567460000001E-3</v>
      </c>
      <c r="L300" s="25">
        <v>1.1184860479999999E-2</v>
      </c>
      <c r="M300" s="25">
        <v>2.2997999999999999E-4</v>
      </c>
      <c r="N300" s="25">
        <v>9.8018999999999998E-5</v>
      </c>
      <c r="O300" s="25">
        <v>1.3944999999999999E-5</v>
      </c>
      <c r="P300" s="25">
        <v>3.1684454499999998E-4</v>
      </c>
      <c r="Q300" s="25"/>
      <c r="R300" s="25">
        <v>9.1581499999999997E-5</v>
      </c>
      <c r="S300" s="25"/>
      <c r="T300" s="25"/>
      <c r="W300" s="25"/>
    </row>
    <row r="301" spans="1:23" x14ac:dyDescent="0.3">
      <c r="A301" s="25" t="s">
        <v>20</v>
      </c>
      <c r="B301" s="25">
        <v>3</v>
      </c>
      <c r="C301" s="25" t="s">
        <v>17</v>
      </c>
      <c r="D301" s="25" t="s">
        <v>106</v>
      </c>
      <c r="E301" s="25" t="s">
        <v>106</v>
      </c>
      <c r="H301" s="25">
        <v>3.204825584E-3</v>
      </c>
      <c r="I301" s="25">
        <v>4.0371775879999996</v>
      </c>
      <c r="J301" s="25">
        <v>2.1388440719999999E-2</v>
      </c>
      <c r="K301" s="25">
        <v>3.1386739080000001E-3</v>
      </c>
      <c r="L301" s="25">
        <v>1.362953192E-2</v>
      </c>
      <c r="M301" s="25">
        <v>2.2997999999999999E-4</v>
      </c>
      <c r="N301" s="25">
        <v>9.8018999999999998E-5</v>
      </c>
      <c r="O301" s="25">
        <v>1.3944999999999999E-5</v>
      </c>
      <c r="P301" s="25">
        <v>3.1684454499999998E-4</v>
      </c>
      <c r="Q301" s="25"/>
      <c r="R301" s="25">
        <v>2.112062306E-4</v>
      </c>
      <c r="S301" s="25"/>
      <c r="T301" s="25"/>
      <c r="W301" s="25"/>
    </row>
    <row r="302" spans="1:23" x14ac:dyDescent="0.3">
      <c r="A302" s="25" t="s">
        <v>20</v>
      </c>
      <c r="B302" s="25">
        <v>3</v>
      </c>
      <c r="C302" s="25" t="s">
        <v>5</v>
      </c>
      <c r="D302" s="25" t="s">
        <v>99</v>
      </c>
      <c r="E302" s="25" t="s">
        <v>99</v>
      </c>
      <c r="H302" s="26">
        <v>5.2004011449999998</v>
      </c>
      <c r="I302" s="26">
        <v>5.5875608000000003</v>
      </c>
      <c r="J302" s="26">
        <v>3.3372329019999994E-2</v>
      </c>
      <c r="K302" s="26">
        <v>3.6090356109999999</v>
      </c>
      <c r="L302" s="26">
        <v>1.6453257079999999E-2</v>
      </c>
      <c r="M302" s="26">
        <v>4.1360730900000003E-2</v>
      </c>
      <c r="N302" s="26">
        <v>5.0757003109999997E-2</v>
      </c>
      <c r="O302" s="26">
        <v>1.089225483E-2</v>
      </c>
      <c r="P302" s="26">
        <v>2.3888602259999999E-2</v>
      </c>
      <c r="R302" s="26">
        <v>0.24685931</v>
      </c>
      <c r="S302" s="26">
        <v>39.86941229</v>
      </c>
      <c r="W302" s="25"/>
    </row>
    <row r="303" spans="1:23" x14ac:dyDescent="0.3">
      <c r="A303" s="25" t="s">
        <v>20</v>
      </c>
      <c r="B303" s="25">
        <v>3</v>
      </c>
      <c r="C303" s="25" t="s">
        <v>22</v>
      </c>
      <c r="D303" s="25" t="s">
        <v>99</v>
      </c>
      <c r="E303" s="25" t="s">
        <v>99</v>
      </c>
      <c r="H303" s="26">
        <v>3.2729700610000001</v>
      </c>
      <c r="I303" s="26">
        <v>5.61400948</v>
      </c>
      <c r="J303" s="26">
        <v>5.9495155649999992E-2</v>
      </c>
      <c r="K303" s="26">
        <v>2.5106875309999999</v>
      </c>
      <c r="L303" s="26">
        <v>1.9983223080000001E-2</v>
      </c>
      <c r="M303" s="26">
        <v>5.469462202E-2</v>
      </c>
      <c r="N303" s="26">
        <v>8.6974279140000013E-2</v>
      </c>
      <c r="O303" s="26">
        <v>1.152496936E-2</v>
      </c>
      <c r="P303" s="26">
        <v>2.2074465379999998E-2</v>
      </c>
      <c r="R303" s="26">
        <v>0.35450983999999996</v>
      </c>
      <c r="S303" s="26">
        <v>43.912839830000003</v>
      </c>
    </row>
    <row r="304" spans="1:23" x14ac:dyDescent="0.3">
      <c r="A304" s="25" t="s">
        <v>20</v>
      </c>
      <c r="B304" s="25">
        <v>3</v>
      </c>
      <c r="C304" s="25" t="s">
        <v>7</v>
      </c>
      <c r="D304" s="25" t="s">
        <v>99</v>
      </c>
      <c r="E304" s="25" t="s">
        <v>99</v>
      </c>
      <c r="H304" s="26">
        <v>2.3987909589999998</v>
      </c>
      <c r="I304" s="26">
        <v>6.8800536300000008</v>
      </c>
      <c r="J304" s="26">
        <v>6.3790702929999998E-2</v>
      </c>
      <c r="K304" s="26">
        <v>2.2791894450000001</v>
      </c>
      <c r="L304" s="26">
        <v>3.3495925689999997E-2</v>
      </c>
      <c r="M304" s="26">
        <v>9.9417369880000009E-2</v>
      </c>
      <c r="N304" s="26">
        <v>4.409175202E-2</v>
      </c>
      <c r="O304" s="26">
        <v>1.5264403049999998E-2</v>
      </c>
      <c r="P304" s="26">
        <v>2.1358440299999996E-2</v>
      </c>
      <c r="R304" s="26">
        <v>0.59246937</v>
      </c>
      <c r="S304" s="26">
        <v>66.805816859999993</v>
      </c>
    </row>
    <row r="305" spans="1:23" x14ac:dyDescent="0.3">
      <c r="A305" s="25" t="s">
        <v>20</v>
      </c>
      <c r="B305" s="25">
        <v>3</v>
      </c>
      <c r="C305" s="25" t="s">
        <v>17</v>
      </c>
      <c r="D305" s="25" t="s">
        <v>99</v>
      </c>
      <c r="E305" s="25" t="s">
        <v>99</v>
      </c>
      <c r="H305" s="26">
        <v>1.655432545</v>
      </c>
      <c r="I305" s="26">
        <v>6.4376928400000004</v>
      </c>
      <c r="J305" s="26">
        <v>0.1003663885</v>
      </c>
      <c r="K305" s="26">
        <v>2.4421403079999999</v>
      </c>
      <c r="L305" s="26">
        <v>3.3743127739999997E-2</v>
      </c>
      <c r="M305" s="26">
        <v>0.13447482600000002</v>
      </c>
      <c r="N305" s="26">
        <v>7.7193057699999998E-2</v>
      </c>
      <c r="O305" s="26">
        <v>1.238939233E-2</v>
      </c>
      <c r="P305" s="26">
        <v>2.4987889570000001E-2</v>
      </c>
      <c r="R305" s="26">
        <v>0.76588557000000002</v>
      </c>
      <c r="S305" s="26">
        <v>77.242101720000008</v>
      </c>
    </row>
    <row r="306" spans="1:23" x14ac:dyDescent="0.3">
      <c r="A306" s="25" t="s">
        <v>20</v>
      </c>
      <c r="B306" s="25">
        <v>3</v>
      </c>
      <c r="C306" s="25" t="s">
        <v>5</v>
      </c>
      <c r="D306" s="25" t="s">
        <v>100</v>
      </c>
      <c r="E306" s="25" t="s">
        <v>100</v>
      </c>
      <c r="H306" s="25">
        <v>7.8730802755158384</v>
      </c>
      <c r="I306" s="25">
        <v>109.53364132354623</v>
      </c>
      <c r="J306" s="25">
        <v>0.68108965891487472</v>
      </c>
      <c r="K306" s="25">
        <v>18.111030824727216</v>
      </c>
      <c r="L306" s="25">
        <v>25.235540128268962</v>
      </c>
      <c r="M306" s="25">
        <v>0.24659295819365351</v>
      </c>
      <c r="N306" s="25">
        <v>0.32630785491136305</v>
      </c>
      <c r="O306" s="25">
        <v>21.656687299453079</v>
      </c>
      <c r="P306" s="25">
        <v>0.18276934917026158</v>
      </c>
      <c r="Q306" s="25">
        <v>0.17644354141176219</v>
      </c>
      <c r="R306" s="25">
        <v>11.467829427445622</v>
      </c>
      <c r="S306" s="25">
        <v>2.3425377485100896</v>
      </c>
      <c r="T306" s="25">
        <v>99.366119713339003</v>
      </c>
    </row>
    <row r="307" spans="1:23" x14ac:dyDescent="0.3">
      <c r="A307" s="25" t="s">
        <v>20</v>
      </c>
      <c r="B307" s="25">
        <v>3</v>
      </c>
      <c r="C307" s="25" t="s">
        <v>22</v>
      </c>
      <c r="D307" s="25" t="s">
        <v>100</v>
      </c>
      <c r="E307" s="25" t="s">
        <v>100</v>
      </c>
      <c r="H307" s="25">
        <v>12.790375856720779</v>
      </c>
      <c r="I307" s="25">
        <v>113.35276655530062</v>
      </c>
      <c r="J307" s="25">
        <v>0.71653796770266265</v>
      </c>
      <c r="K307" s="25">
        <v>14.295285095902676</v>
      </c>
      <c r="L307" s="25">
        <v>28.446342353606148</v>
      </c>
      <c r="M307" s="25">
        <v>0.3154255611433478</v>
      </c>
      <c r="N307" s="25">
        <v>0.25563604948774615</v>
      </c>
      <c r="O307" s="25">
        <v>23.075740447952654</v>
      </c>
      <c r="P307" s="25">
        <v>0.15252262097107139</v>
      </c>
      <c r="Q307" s="25">
        <v>0.19311785763539432</v>
      </c>
      <c r="R307" s="25">
        <v>12.248032168624864</v>
      </c>
      <c r="S307" s="25">
        <v>1.866690736331116</v>
      </c>
      <c r="T307" s="25">
        <v>82.20250218788135</v>
      </c>
      <c r="W307" s="25"/>
    </row>
    <row r="308" spans="1:23" x14ac:dyDescent="0.3">
      <c r="A308" s="25" t="s">
        <v>20</v>
      </c>
      <c r="B308" s="25">
        <v>3</v>
      </c>
      <c r="C308" s="25" t="s">
        <v>7</v>
      </c>
      <c r="D308" s="25" t="s">
        <v>100</v>
      </c>
      <c r="E308" s="25" t="s">
        <v>100</v>
      </c>
      <c r="H308" s="25">
        <v>7.7228364679920549</v>
      </c>
      <c r="I308" s="25">
        <v>107.00839271887668</v>
      </c>
      <c r="J308" s="25">
        <v>0.61295718082740791</v>
      </c>
      <c r="K308" s="25">
        <v>13.624364199196004</v>
      </c>
      <c r="L308" s="25">
        <v>28.588304570897282</v>
      </c>
      <c r="M308" s="25">
        <v>0.26546480324702615</v>
      </c>
      <c r="N308" s="25">
        <v>0.24688113602204667</v>
      </c>
      <c r="O308" s="25">
        <v>22.953230692595053</v>
      </c>
      <c r="P308" s="25">
        <v>0.13275627448201524</v>
      </c>
      <c r="Q308" s="25">
        <v>0.21553448388691401</v>
      </c>
      <c r="R308" s="25">
        <v>11.074438732818196</v>
      </c>
      <c r="S308" s="25">
        <v>1.5111416547994381</v>
      </c>
      <c r="T308" s="25">
        <v>85.415283328155709</v>
      </c>
      <c r="W308" s="25"/>
    </row>
    <row r="309" spans="1:23" x14ac:dyDescent="0.3">
      <c r="A309" s="25" t="s">
        <v>20</v>
      </c>
      <c r="B309" s="25">
        <v>3</v>
      </c>
      <c r="C309" s="25" t="s">
        <v>17</v>
      </c>
      <c r="D309" s="25" t="s">
        <v>100</v>
      </c>
      <c r="E309" s="25" t="s">
        <v>100</v>
      </c>
      <c r="H309" s="25">
        <v>13.662837537578085</v>
      </c>
      <c r="I309" s="25">
        <v>117.58710439099286</v>
      </c>
      <c r="J309" s="25">
        <v>1.0499915223939031</v>
      </c>
      <c r="K309" s="25">
        <v>14.840665823753636</v>
      </c>
      <c r="L309" s="25">
        <v>29.149171849560677</v>
      </c>
      <c r="M309" s="25">
        <v>0.44807061153602956</v>
      </c>
      <c r="N309" s="25">
        <v>0.29403690848291947</v>
      </c>
      <c r="O309" s="25">
        <v>22.836656558971107</v>
      </c>
      <c r="P309" s="25">
        <v>0.15425255294051882</v>
      </c>
      <c r="Q309" s="25">
        <v>0.19525115871838841</v>
      </c>
      <c r="R309" s="25">
        <v>17.742683862676106</v>
      </c>
      <c r="S309" s="25">
        <v>1.6418141807965903</v>
      </c>
      <c r="T309" s="25">
        <v>92.699045980653693</v>
      </c>
      <c r="W309" s="25"/>
    </row>
    <row r="310" spans="1:23" x14ac:dyDescent="0.3">
      <c r="A310" s="25" t="s">
        <v>20</v>
      </c>
      <c r="B310" s="25">
        <v>4</v>
      </c>
      <c r="C310" s="25" t="s">
        <v>5</v>
      </c>
      <c r="D310" s="25" t="s">
        <v>106</v>
      </c>
      <c r="E310" s="25" t="s">
        <v>106</v>
      </c>
      <c r="H310" s="25">
        <v>4.2515389600000005E-3</v>
      </c>
      <c r="I310" s="25">
        <v>1.3203554930000001</v>
      </c>
      <c r="J310" s="25">
        <v>4.00407309E-3</v>
      </c>
      <c r="K310" s="25">
        <v>1.3245809760000001E-3</v>
      </c>
      <c r="L310" s="25">
        <v>1.3257672619999999E-2</v>
      </c>
      <c r="M310" s="25">
        <v>2.2997999999999999E-4</v>
      </c>
      <c r="N310" s="25">
        <v>9.8018999999999998E-5</v>
      </c>
      <c r="O310" s="25">
        <v>1.3944999999999999E-5</v>
      </c>
      <c r="P310" s="25">
        <v>3.1684454499999998E-4</v>
      </c>
      <c r="Q310" s="25"/>
      <c r="R310" s="25">
        <v>9.1581499999999997E-5</v>
      </c>
      <c r="S310" s="25"/>
      <c r="T310" s="25"/>
      <c r="W310" s="25"/>
    </row>
    <row r="311" spans="1:23" x14ac:dyDescent="0.3">
      <c r="A311" s="25" t="s">
        <v>20</v>
      </c>
      <c r="B311" s="25">
        <v>4</v>
      </c>
      <c r="C311" s="25" t="s">
        <v>22</v>
      </c>
      <c r="D311" s="25" t="s">
        <v>106</v>
      </c>
      <c r="E311" s="25" t="s">
        <v>106</v>
      </c>
      <c r="H311" s="25">
        <v>3.726833366E-3</v>
      </c>
      <c r="I311" s="25">
        <v>1.8112645599999999</v>
      </c>
      <c r="J311" s="25">
        <v>3.0256566660000002E-3</v>
      </c>
      <c r="K311" s="25">
        <v>1.2175099659999999E-3</v>
      </c>
      <c r="L311" s="25">
        <v>1.131654939E-2</v>
      </c>
      <c r="M311" s="25">
        <v>2.2997999999999999E-4</v>
      </c>
      <c r="N311" s="25">
        <v>9.8018999999999998E-5</v>
      </c>
      <c r="O311" s="25">
        <v>1.3944999999999999E-5</v>
      </c>
      <c r="P311" s="25">
        <v>3.1684454499999998E-4</v>
      </c>
      <c r="Q311" s="25"/>
      <c r="R311" s="25">
        <v>9.1581499999999997E-5</v>
      </c>
      <c r="S311" s="25"/>
      <c r="T311" s="25"/>
      <c r="U311" s="25"/>
      <c r="V311" s="25"/>
      <c r="W311" s="25"/>
    </row>
    <row r="312" spans="1:23" x14ac:dyDescent="0.3">
      <c r="A312" s="25" t="s">
        <v>20</v>
      </c>
      <c r="B312" s="25">
        <v>4</v>
      </c>
      <c r="C312" s="25" t="s">
        <v>7</v>
      </c>
      <c r="D312" s="25" t="s">
        <v>106</v>
      </c>
      <c r="E312" s="25" t="s">
        <v>106</v>
      </c>
      <c r="H312" s="25">
        <v>2.9815586120000002E-3</v>
      </c>
      <c r="I312" s="25">
        <v>1.6230009540000001</v>
      </c>
      <c r="J312" s="25">
        <v>1.8186552799999999E-3</v>
      </c>
      <c r="K312" s="25">
        <v>9.8134183399999986E-4</v>
      </c>
      <c r="L312" s="25">
        <v>8.491055204E-3</v>
      </c>
      <c r="M312" s="25">
        <v>2.2997999999999999E-4</v>
      </c>
      <c r="N312" s="25">
        <v>9.8018999999999998E-5</v>
      </c>
      <c r="O312" s="25">
        <v>1.3944999999999999E-5</v>
      </c>
      <c r="P312" s="25">
        <v>3.1684454499999998E-4</v>
      </c>
      <c r="Q312" s="25"/>
      <c r="R312" s="25">
        <v>9.1581499999999997E-5</v>
      </c>
      <c r="S312" s="25"/>
      <c r="T312" s="25"/>
      <c r="U312" s="25"/>
      <c r="V312" s="25"/>
      <c r="W312" s="25"/>
    </row>
    <row r="313" spans="1:23" x14ac:dyDescent="0.3">
      <c r="A313" s="25" t="s">
        <v>20</v>
      </c>
      <c r="B313" s="25">
        <v>4</v>
      </c>
      <c r="C313" s="25" t="s">
        <v>17</v>
      </c>
      <c r="D313" s="25" t="s">
        <v>106</v>
      </c>
      <c r="E313" s="25" t="s">
        <v>106</v>
      </c>
      <c r="H313" s="25">
        <v>3.1380016280000002E-3</v>
      </c>
      <c r="I313" s="25">
        <v>1.978416049</v>
      </c>
      <c r="J313" s="25">
        <v>2.4013959620000002E-3</v>
      </c>
      <c r="K313" s="25">
        <v>1.0580876379999999E-3</v>
      </c>
      <c r="L313" s="25">
        <v>9.0593924420000003E-3</v>
      </c>
      <c r="M313" s="25">
        <v>2.2997999999999999E-4</v>
      </c>
      <c r="N313" s="25">
        <v>9.8018999999999998E-5</v>
      </c>
      <c r="O313" s="25">
        <v>1.3944999999999999E-5</v>
      </c>
      <c r="P313" s="25">
        <v>3.1684454499999998E-4</v>
      </c>
      <c r="Q313" s="25"/>
      <c r="R313" s="25">
        <v>9.1581499999999997E-5</v>
      </c>
      <c r="S313" s="25"/>
      <c r="T313" s="25"/>
      <c r="U313" s="25"/>
      <c r="V313" s="25"/>
      <c r="W313" s="25"/>
    </row>
    <row r="314" spans="1:23" x14ac:dyDescent="0.3">
      <c r="A314" s="25" t="s">
        <v>20</v>
      </c>
      <c r="B314" s="25">
        <v>4</v>
      </c>
      <c r="C314" s="25" t="s">
        <v>5</v>
      </c>
      <c r="D314" s="25" t="s">
        <v>99</v>
      </c>
      <c r="E314" s="25" t="s">
        <v>99</v>
      </c>
      <c r="H314" s="26">
        <v>8.6761492579999988</v>
      </c>
      <c r="I314" s="26">
        <v>7.1219060199999991</v>
      </c>
      <c r="J314" s="26">
        <v>3.3561843100000002E-2</v>
      </c>
      <c r="K314" s="26">
        <v>5.0721419800000005</v>
      </c>
      <c r="L314" s="26">
        <v>1.1420841960000001E-2</v>
      </c>
      <c r="M314" s="26">
        <v>2.5541870439999996E-2</v>
      </c>
      <c r="N314" s="26">
        <v>8.1454498369999989E-2</v>
      </c>
      <c r="O314" s="26">
        <v>7.0419568400000004E-3</v>
      </c>
      <c r="P314" s="26">
        <v>4.7869311019999999E-2</v>
      </c>
      <c r="R314" s="26">
        <v>0.19937902000000002</v>
      </c>
      <c r="S314" s="26">
        <v>44.02384584</v>
      </c>
      <c r="U314" s="25"/>
      <c r="V314" s="25"/>
      <c r="W314" s="25"/>
    </row>
    <row r="315" spans="1:23" x14ac:dyDescent="0.3">
      <c r="A315" s="25" t="s">
        <v>20</v>
      </c>
      <c r="B315" s="25">
        <v>4</v>
      </c>
      <c r="C315" s="25" t="s">
        <v>22</v>
      </c>
      <c r="D315" s="25" t="s">
        <v>99</v>
      </c>
      <c r="E315" s="25" t="s">
        <v>99</v>
      </c>
      <c r="H315" s="26">
        <v>6.3427413540000011</v>
      </c>
      <c r="I315" s="26">
        <v>8.2281291400000001</v>
      </c>
      <c r="J315" s="26">
        <v>0.37126348200000003</v>
      </c>
      <c r="K315" s="26">
        <v>3.3145071030000004</v>
      </c>
      <c r="L315" s="26">
        <v>3.9465461809999998E-2</v>
      </c>
      <c r="M315" s="26">
        <v>0.13053925899999999</v>
      </c>
      <c r="N315" s="26">
        <v>7.5083303170000004E-2</v>
      </c>
      <c r="O315" s="26">
        <v>1.009111176E-2</v>
      </c>
      <c r="P315" s="26">
        <v>0.14427952550000001</v>
      </c>
      <c r="R315" s="26">
        <v>0.58533296000000001</v>
      </c>
      <c r="S315" s="26">
        <v>73.106749549999989</v>
      </c>
      <c r="U315" s="25"/>
      <c r="V315" s="25"/>
    </row>
    <row r="316" spans="1:23" x14ac:dyDescent="0.3">
      <c r="A316" s="25" t="s">
        <v>20</v>
      </c>
      <c r="B316" s="25">
        <v>4</v>
      </c>
      <c r="C316" s="25" t="s">
        <v>7</v>
      </c>
      <c r="D316" s="25" t="s">
        <v>99</v>
      </c>
      <c r="E316" s="25" t="s">
        <v>99</v>
      </c>
      <c r="H316" s="26">
        <v>5.2807710180000003</v>
      </c>
      <c r="I316" s="26">
        <v>5.7061731400000006</v>
      </c>
      <c r="J316" s="26">
        <v>4.9589022470000001E-2</v>
      </c>
      <c r="K316" s="26">
        <v>2.6420627150000002</v>
      </c>
      <c r="L316" s="26">
        <v>3.2696139339999999E-2</v>
      </c>
      <c r="M316" s="26">
        <v>8.5984861189999998E-2</v>
      </c>
      <c r="N316" s="26">
        <v>8.9999637900000012E-2</v>
      </c>
      <c r="O316" s="26">
        <v>1.000560417E-2</v>
      </c>
      <c r="P316" s="26">
        <v>5.2654638859999998E-2</v>
      </c>
      <c r="R316" s="26">
        <v>0.23182999999999998</v>
      </c>
      <c r="S316" s="26">
        <v>63.997412750000002</v>
      </c>
      <c r="U316" s="25"/>
      <c r="V316" s="25"/>
    </row>
    <row r="317" spans="1:23" x14ac:dyDescent="0.3">
      <c r="A317" s="25" t="s">
        <v>20</v>
      </c>
      <c r="B317" s="25">
        <v>4</v>
      </c>
      <c r="C317" s="25" t="s">
        <v>17</v>
      </c>
      <c r="D317" s="25" t="s">
        <v>99</v>
      </c>
      <c r="E317" s="25" t="s">
        <v>99</v>
      </c>
      <c r="H317" s="26">
        <v>4.6246874250000003</v>
      </c>
      <c r="I317" s="26">
        <v>4.7816073299999999</v>
      </c>
      <c r="J317" s="26">
        <v>4.0800391900000003E-2</v>
      </c>
      <c r="K317" s="26">
        <v>2.4296372489999998</v>
      </c>
      <c r="L317" s="26">
        <v>2.1281938660000003E-2</v>
      </c>
      <c r="M317" s="26">
        <v>0.24475400930000002</v>
      </c>
      <c r="N317" s="26">
        <v>9.8435752019999989E-2</v>
      </c>
      <c r="O317" s="26">
        <v>1.0610747130000001E-2</v>
      </c>
      <c r="P317" s="26">
        <v>5.5048831319999998E-2</v>
      </c>
      <c r="R317" s="26">
        <v>0.28886404999999998</v>
      </c>
      <c r="S317" s="26">
        <v>67.848754720000002</v>
      </c>
      <c r="U317" s="25"/>
      <c r="V317" s="25"/>
    </row>
    <row r="318" spans="1:23" x14ac:dyDescent="0.3">
      <c r="A318" s="25" t="s">
        <v>20</v>
      </c>
      <c r="B318" s="25">
        <v>4</v>
      </c>
      <c r="C318" s="25" t="s">
        <v>5</v>
      </c>
      <c r="D318" s="25" t="s">
        <v>100</v>
      </c>
      <c r="E318" s="25" t="s">
        <v>100</v>
      </c>
      <c r="H318" s="25">
        <v>8.3623847551688471</v>
      </c>
      <c r="I318" s="25">
        <v>82.794447514590985</v>
      </c>
      <c r="J318" s="25">
        <v>0.73862319878713611</v>
      </c>
      <c r="K318" s="25">
        <v>18.473237991421776</v>
      </c>
      <c r="L318" s="25">
        <v>25.330070510078482</v>
      </c>
      <c r="M318" s="25">
        <v>0.25749055904780127</v>
      </c>
      <c r="N318" s="25">
        <v>0.37441109426157826</v>
      </c>
      <c r="O318" s="25">
        <v>20.704826009893615</v>
      </c>
      <c r="P318" s="25">
        <v>0.21807344387847236</v>
      </c>
      <c r="Q318" s="25">
        <v>0.17128411954304604</v>
      </c>
      <c r="R318" s="25">
        <v>8.029247378430906</v>
      </c>
      <c r="S318" s="25">
        <v>1.651527341933309</v>
      </c>
      <c r="T318" s="25">
        <v>98.136390717784707</v>
      </c>
      <c r="U318" s="25"/>
      <c r="V318" s="25"/>
    </row>
    <row r="319" spans="1:23" x14ac:dyDescent="0.3">
      <c r="A319" s="25" t="s">
        <v>20</v>
      </c>
      <c r="B319" s="25">
        <v>4</v>
      </c>
      <c r="C319" s="25" t="s">
        <v>22</v>
      </c>
      <c r="D319" s="25" t="s">
        <v>100</v>
      </c>
      <c r="E319" s="25" t="s">
        <v>100</v>
      </c>
      <c r="H319" s="25">
        <v>14.908355978038548</v>
      </c>
      <c r="I319" s="25">
        <v>153.74310655590344</v>
      </c>
      <c r="J319" s="25">
        <v>1.7237234035014788</v>
      </c>
      <c r="K319" s="25">
        <v>19.663218619160343</v>
      </c>
      <c r="L319" s="25">
        <v>24.956823496472587</v>
      </c>
      <c r="M319" s="25">
        <v>0.69278354328352698</v>
      </c>
      <c r="N319" s="25">
        <v>0.46691979154379215</v>
      </c>
      <c r="O319" s="25">
        <v>18.914484382370198</v>
      </c>
      <c r="P319" s="25">
        <v>0.23434247119751905</v>
      </c>
      <c r="Q319" s="25">
        <v>0.16335386304794106</v>
      </c>
      <c r="R319" s="25">
        <v>18.569434999105876</v>
      </c>
      <c r="S319" s="25">
        <v>1.834016262151891</v>
      </c>
      <c r="T319" s="25">
        <v>93.707674722329216</v>
      </c>
      <c r="U319" s="25"/>
      <c r="V319" s="25"/>
      <c r="W319" s="25"/>
    </row>
    <row r="320" spans="1:23" x14ac:dyDescent="0.3">
      <c r="A320" s="25" t="s">
        <v>20</v>
      </c>
      <c r="B320" s="25">
        <v>4</v>
      </c>
      <c r="C320" s="25" t="s">
        <v>7</v>
      </c>
      <c r="D320" s="25" t="s">
        <v>100</v>
      </c>
      <c r="E320" s="25" t="s">
        <v>100</v>
      </c>
      <c r="H320" s="25">
        <v>24.085685627621203</v>
      </c>
      <c r="I320" s="25">
        <v>147.65058667743617</v>
      </c>
      <c r="J320" s="25">
        <v>1.5325008347041444</v>
      </c>
      <c r="K320" s="25">
        <v>20.29361859657687</v>
      </c>
      <c r="L320" s="25">
        <v>30.485314036528191</v>
      </c>
      <c r="M320" s="25">
        <v>0.695075557720641</v>
      </c>
      <c r="N320" s="25">
        <v>0.41892014989447229</v>
      </c>
      <c r="O320" s="25">
        <v>21.856881230518553</v>
      </c>
      <c r="P320" s="25">
        <v>0.2373112861714699</v>
      </c>
      <c r="Q320" s="25">
        <v>0.21898532528491083</v>
      </c>
      <c r="R320" s="25">
        <v>22.279107646168196</v>
      </c>
      <c r="S320" s="25">
        <v>1.683098409365783</v>
      </c>
      <c r="T320" s="25">
        <v>104.02254873805157</v>
      </c>
      <c r="U320" s="25"/>
      <c r="V320" s="25"/>
      <c r="W320" s="25"/>
    </row>
    <row r="321" spans="1:23" x14ac:dyDescent="0.3">
      <c r="A321" s="25" t="s">
        <v>20</v>
      </c>
      <c r="B321" s="25">
        <v>4</v>
      </c>
      <c r="C321" s="25" t="s">
        <v>17</v>
      </c>
      <c r="D321" s="25" t="s">
        <v>100</v>
      </c>
      <c r="E321" s="25" t="s">
        <v>100</v>
      </c>
      <c r="H321" s="25">
        <v>30.922510830253714</v>
      </c>
      <c r="I321" s="25">
        <v>150.25266572505427</v>
      </c>
      <c r="J321" s="25">
        <v>1.6828587546063427</v>
      </c>
      <c r="K321" s="25">
        <v>19.734477185959715</v>
      </c>
      <c r="L321" s="25">
        <v>34.309163578080856</v>
      </c>
      <c r="M321" s="25">
        <v>0.9515523697878342</v>
      </c>
      <c r="N321" s="25">
        <v>0.40237630506617139</v>
      </c>
      <c r="O321" s="25">
        <v>25.775856301204282</v>
      </c>
      <c r="P321" s="25">
        <v>0.19773717351904285</v>
      </c>
      <c r="Q321" s="25">
        <v>0.23285829768050573</v>
      </c>
      <c r="R321" s="25">
        <v>24.956498551006284</v>
      </c>
      <c r="S321" s="25">
        <v>1.6021450565439428</v>
      </c>
      <c r="T321" s="25">
        <v>109.4267368800617</v>
      </c>
      <c r="U321" s="25"/>
      <c r="V321" s="25"/>
      <c r="W321" s="25"/>
    </row>
    <row r="322" spans="1:23" x14ac:dyDescent="0.3">
      <c r="A322" s="25" t="s">
        <v>14</v>
      </c>
      <c r="B322" s="25">
        <v>1</v>
      </c>
      <c r="C322" s="25" t="s">
        <v>9</v>
      </c>
      <c r="D322" s="25" t="s">
        <v>106</v>
      </c>
      <c r="E322" s="25" t="s">
        <v>106</v>
      </c>
      <c r="H322" s="25">
        <v>1.9524016840298069E-2</v>
      </c>
      <c r="I322" s="25">
        <v>6.828206525147511</v>
      </c>
      <c r="J322" s="25">
        <v>1.2043477761364043</v>
      </c>
      <c r="K322" s="25">
        <v>1.1023916025270105E-2</v>
      </c>
      <c r="L322" s="25">
        <v>0.20721996492286218</v>
      </c>
      <c r="M322" s="25">
        <v>0.11385592650874464</v>
      </c>
      <c r="N322" s="25">
        <v>4.0766973991525873E-2</v>
      </c>
      <c r="O322" s="25">
        <v>4.147681957608771E-2</v>
      </c>
      <c r="P322" s="25">
        <v>3.0437141509343426E-2</v>
      </c>
      <c r="Q322" s="25"/>
      <c r="R322" s="25">
        <v>6.0066016630208603</v>
      </c>
      <c r="S322" s="25">
        <v>1.034440072322682E-4</v>
      </c>
      <c r="T322" s="25"/>
      <c r="U322" s="25"/>
      <c r="V322" s="25"/>
      <c r="W322" s="25"/>
    </row>
    <row r="323" spans="1:23" x14ac:dyDescent="0.3">
      <c r="A323" s="25" t="s">
        <v>14</v>
      </c>
      <c r="B323" s="25">
        <v>1</v>
      </c>
      <c r="C323" s="25" t="s">
        <v>5</v>
      </c>
      <c r="D323" s="25" t="s">
        <v>106</v>
      </c>
      <c r="E323" s="25" t="s">
        <v>106</v>
      </c>
      <c r="H323" s="25">
        <v>0.12010252607660744</v>
      </c>
      <c r="I323" s="25">
        <v>3.2952825328748752</v>
      </c>
      <c r="J323" s="25">
        <v>0.10169244431130048</v>
      </c>
      <c r="K323" s="25">
        <v>7.1692873913752645E-3</v>
      </c>
      <c r="L323" s="25">
        <v>4.3583688821722429E-2</v>
      </c>
      <c r="M323" s="25">
        <v>1.2882937397183006E-2</v>
      </c>
      <c r="N323" s="25">
        <v>3.9610584944766939E-3</v>
      </c>
      <c r="O323" s="25">
        <v>1.4670511985559229E-2</v>
      </c>
      <c r="P323" s="25">
        <v>3.1684454499999998E-4</v>
      </c>
      <c r="Q323" s="25"/>
      <c r="R323" s="25">
        <v>0.63843072983326943</v>
      </c>
      <c r="S323" s="25">
        <v>5.5597506182905375E-5</v>
      </c>
      <c r="T323" s="25"/>
      <c r="U323" s="25"/>
      <c r="V323" s="25"/>
      <c r="W323" s="25"/>
    </row>
    <row r="324" spans="1:23" x14ac:dyDescent="0.3">
      <c r="A324" s="25" t="s">
        <v>14</v>
      </c>
      <c r="B324" s="25">
        <v>1</v>
      </c>
      <c r="C324" s="25" t="s">
        <v>22</v>
      </c>
      <c r="D324" s="25" t="s">
        <v>106</v>
      </c>
      <c r="E324" s="25" t="s">
        <v>106</v>
      </c>
      <c r="H324" s="25">
        <v>4.364440984703305E-2</v>
      </c>
      <c r="I324" s="25">
        <v>3.0721819193231918</v>
      </c>
      <c r="J324" s="25">
        <v>4.2306487105266834E-2</v>
      </c>
      <c r="K324" s="25">
        <v>3.5272233418440942E-3</v>
      </c>
      <c r="L324" s="25">
        <v>1.791852725837309E-2</v>
      </c>
      <c r="M324" s="25">
        <v>3.8695094360313076E-3</v>
      </c>
      <c r="N324" s="25">
        <v>2.7594049411459425E-3</v>
      </c>
      <c r="O324" s="25">
        <v>1.3052082838263692E-2</v>
      </c>
      <c r="P324" s="25">
        <v>3.1684454499999998E-4</v>
      </c>
      <c r="Q324" s="25"/>
      <c r="R324" s="25">
        <v>0.33108699445832052</v>
      </c>
      <c r="S324" s="25">
        <v>6.4040378963804107E-5</v>
      </c>
      <c r="T324" s="25"/>
      <c r="U324" s="25"/>
      <c r="V324" s="25"/>
      <c r="W324" s="25"/>
    </row>
    <row r="325" spans="1:23" x14ac:dyDescent="0.3">
      <c r="A325" s="25" t="s">
        <v>14</v>
      </c>
      <c r="B325" s="25">
        <v>1</v>
      </c>
      <c r="C325" s="25" t="s">
        <v>7</v>
      </c>
      <c r="D325" s="25" t="s">
        <v>106</v>
      </c>
      <c r="E325" s="25" t="s">
        <v>106</v>
      </c>
      <c r="H325" s="25">
        <v>1.7702168477237545E-2</v>
      </c>
      <c r="I325" s="25">
        <v>3.3812258824075121</v>
      </c>
      <c r="J325" s="25">
        <v>3.7134774064441385E-2</v>
      </c>
      <c r="K325" s="25">
        <v>2.6604940767591756E-3</v>
      </c>
      <c r="L325" s="25">
        <v>1.1567821172973544E-2</v>
      </c>
      <c r="M325" s="25">
        <v>1.5465786499542871E-3</v>
      </c>
      <c r="N325" s="25">
        <v>1.37333688878963E-3</v>
      </c>
      <c r="O325" s="25">
        <v>1.5137945461688989E-2</v>
      </c>
      <c r="P325" s="25">
        <v>3.1684454499999998E-4</v>
      </c>
      <c r="Q325" s="25"/>
      <c r="R325" s="25">
        <v>0.308427654259194</v>
      </c>
      <c r="S325" s="25">
        <v>6.1371921124443247E-5</v>
      </c>
      <c r="T325" s="25"/>
      <c r="U325" s="25"/>
      <c r="V325" s="25"/>
      <c r="W325" s="25"/>
    </row>
    <row r="326" spans="1:23" x14ac:dyDescent="0.3">
      <c r="A326" s="25" t="s">
        <v>14</v>
      </c>
      <c r="B326" s="25">
        <v>1</v>
      </c>
      <c r="C326" s="25" t="s">
        <v>17</v>
      </c>
      <c r="D326" s="25" t="s">
        <v>106</v>
      </c>
      <c r="E326" s="25" t="s">
        <v>106</v>
      </c>
      <c r="H326" s="25">
        <v>7.1515004468674119E-3</v>
      </c>
      <c r="I326" s="25">
        <v>3.3489495632273187</v>
      </c>
      <c r="J326" s="25">
        <v>3.0131435909841249E-2</v>
      </c>
      <c r="K326" s="25">
        <v>1.8642261063998534E-3</v>
      </c>
      <c r="L326" s="25">
        <v>1.0272038094344361E-2</v>
      </c>
      <c r="M326" s="25">
        <v>1.0691110219934307E-3</v>
      </c>
      <c r="N326" s="25">
        <v>5.7207874981766061E-4</v>
      </c>
      <c r="O326" s="25">
        <v>1.4607591769452822E-2</v>
      </c>
      <c r="P326" s="25">
        <v>3.1684454499999998E-4</v>
      </c>
      <c r="Q326" s="25"/>
      <c r="R326" s="25">
        <v>0.28400615255204664</v>
      </c>
      <c r="S326" s="25">
        <v>5.6602748749354664E-5</v>
      </c>
      <c r="T326" s="25"/>
      <c r="U326" s="25"/>
      <c r="V326" s="25"/>
      <c r="W326" s="25"/>
    </row>
    <row r="327" spans="1:23" x14ac:dyDescent="0.3">
      <c r="A327" s="25" t="s">
        <v>14</v>
      </c>
      <c r="B327" s="25">
        <v>1</v>
      </c>
      <c r="C327" s="25" t="s">
        <v>57</v>
      </c>
      <c r="D327" s="25" t="s">
        <v>106</v>
      </c>
      <c r="E327" s="25" t="s">
        <v>106</v>
      </c>
      <c r="H327" s="25">
        <v>1.7307530569451099E-2</v>
      </c>
      <c r="I327" s="25">
        <v>5.6836257699365609</v>
      </c>
      <c r="J327" s="25">
        <v>3.0284823208477391E-2</v>
      </c>
      <c r="K327" s="25">
        <v>1.8048310124738877E-2</v>
      </c>
      <c r="L327" s="25">
        <v>1.1970946946216062E-2</v>
      </c>
      <c r="M327" s="25">
        <v>2.7797390773052206E-3</v>
      </c>
      <c r="N327" s="25">
        <v>3.3251305934725865E-3</v>
      </c>
      <c r="O327" s="25">
        <v>1.1071797348693319E-2</v>
      </c>
      <c r="P327" s="25">
        <v>1.5557573505341864E-3</v>
      </c>
      <c r="Q327" s="25"/>
      <c r="R327" s="25">
        <v>0.39594967158393962</v>
      </c>
      <c r="S327" s="25">
        <v>6.4070495801970759E-4</v>
      </c>
      <c r="T327" s="25"/>
      <c r="U327" s="25"/>
      <c r="V327" s="25"/>
    </row>
    <row r="328" spans="1:23" x14ac:dyDescent="0.3">
      <c r="A328" s="25" t="s">
        <v>14</v>
      </c>
      <c r="B328" s="25">
        <v>1</v>
      </c>
      <c r="C328" s="25" t="s">
        <v>9</v>
      </c>
      <c r="D328" s="25" t="s">
        <v>99</v>
      </c>
      <c r="E328" s="25" t="s">
        <v>99</v>
      </c>
      <c r="H328" s="26">
        <v>0.57765459378045025</v>
      </c>
      <c r="I328" s="49">
        <v>7.9772675206906154</v>
      </c>
      <c r="J328" s="49">
        <v>0.63417211005655516</v>
      </c>
      <c r="K328" s="26">
        <v>1.0841011664348963</v>
      </c>
      <c r="L328" s="26">
        <v>7.7820457783975089E-2</v>
      </c>
      <c r="M328" s="26">
        <v>4.4764601731378542E-2</v>
      </c>
      <c r="N328" s="26">
        <v>2.5319171054419887E-2</v>
      </c>
      <c r="O328" s="26">
        <v>1.6766923941138732E-2</v>
      </c>
      <c r="P328" s="26">
        <v>0.17684154230186144</v>
      </c>
      <c r="R328" s="49">
        <v>3.1815507896576163</v>
      </c>
      <c r="S328" s="49">
        <v>9.7313352623286276E-2</v>
      </c>
      <c r="T328" s="49"/>
      <c r="U328" s="25"/>
      <c r="V328" s="25"/>
    </row>
    <row r="329" spans="1:23" x14ac:dyDescent="0.3">
      <c r="A329" s="25" t="s">
        <v>14</v>
      </c>
      <c r="B329" s="25">
        <v>1</v>
      </c>
      <c r="C329" s="25" t="s">
        <v>5</v>
      </c>
      <c r="D329" s="25" t="s">
        <v>99</v>
      </c>
      <c r="E329" s="25" t="s">
        <v>99</v>
      </c>
      <c r="H329" s="26">
        <v>2.6331579328679471</v>
      </c>
      <c r="I329" s="49">
        <v>1.5555658027112</v>
      </c>
      <c r="J329" s="49">
        <v>3.183765458192378E-2</v>
      </c>
      <c r="K329" s="26">
        <v>4.5689067386317381</v>
      </c>
      <c r="L329" s="26">
        <v>2.967225802487871E-2</v>
      </c>
      <c r="M329" s="26">
        <v>2.3938329136104476E-2</v>
      </c>
      <c r="N329" s="26">
        <v>8.6555507364730732E-3</v>
      </c>
      <c r="O329" s="26">
        <v>1.2508135420546823E-2</v>
      </c>
      <c r="P329" s="26">
        <v>4.2089324184578683E-2</v>
      </c>
      <c r="R329" s="49">
        <v>0.18395842006903079</v>
      </c>
      <c r="S329" s="49">
        <v>0.13602371068812619</v>
      </c>
      <c r="T329" s="49"/>
      <c r="U329" s="25"/>
      <c r="V329" s="25"/>
    </row>
    <row r="330" spans="1:23" x14ac:dyDescent="0.3">
      <c r="A330" s="25" t="s">
        <v>14</v>
      </c>
      <c r="B330" s="25">
        <v>1</v>
      </c>
      <c r="C330" s="25" t="s">
        <v>22</v>
      </c>
      <c r="D330" s="25" t="s">
        <v>99</v>
      </c>
      <c r="E330" s="25" t="s">
        <v>99</v>
      </c>
      <c r="H330" s="26">
        <v>3.9940499037649402</v>
      </c>
      <c r="I330" s="49">
        <v>1.7337168002699659</v>
      </c>
      <c r="J330" s="49">
        <v>5.1327170916883331E-2</v>
      </c>
      <c r="K330" s="26">
        <v>3.8932941722167471</v>
      </c>
      <c r="L330" s="26">
        <v>2.2243823587007772E-2</v>
      </c>
      <c r="M330" s="26">
        <v>1.5613807147677551E-2</v>
      </c>
      <c r="N330" s="26">
        <v>2.1334773888489728E-2</v>
      </c>
      <c r="O330" s="26">
        <v>1.0921939947542205E-2</v>
      </c>
      <c r="P330" s="26">
        <v>1.7194856350253047E-2</v>
      </c>
      <c r="R330" s="49">
        <v>0.21045141918126589</v>
      </c>
      <c r="S330" s="49">
        <v>9.7454108932367597E-2</v>
      </c>
      <c r="T330" s="49"/>
      <c r="U330" s="25"/>
      <c r="V330" s="25"/>
    </row>
    <row r="331" spans="1:23" x14ac:dyDescent="0.3">
      <c r="A331" s="25" t="s">
        <v>14</v>
      </c>
      <c r="B331" s="25">
        <v>1</v>
      </c>
      <c r="C331" s="25" t="s">
        <v>7</v>
      </c>
      <c r="D331" s="25" t="s">
        <v>99</v>
      </c>
      <c r="E331" s="25" t="s">
        <v>99</v>
      </c>
      <c r="H331" s="26">
        <v>3.8155689895087397</v>
      </c>
      <c r="I331" s="49">
        <v>1.6396223039010369</v>
      </c>
      <c r="J331" s="49">
        <v>7.3469017225452515E-2</v>
      </c>
      <c r="K331" s="26">
        <v>3.5318156702002175</v>
      </c>
      <c r="L331" s="26">
        <v>2.2163605012136184E-2</v>
      </c>
      <c r="M331" s="26">
        <v>2.2571165328146431E-2</v>
      </c>
      <c r="N331" s="26">
        <v>2.4726784281502354E-2</v>
      </c>
      <c r="O331" s="26">
        <v>1.1442134805868445E-2</v>
      </c>
      <c r="P331" s="26">
        <v>2.5078503200740187E-2</v>
      </c>
      <c r="R331" s="49">
        <v>0.22598771241545121</v>
      </c>
      <c r="S331" s="49">
        <v>0.11620552010975188</v>
      </c>
      <c r="T331" s="49"/>
      <c r="U331" s="25"/>
      <c r="V331" s="25"/>
      <c r="W331" s="25"/>
    </row>
    <row r="332" spans="1:23" x14ac:dyDescent="0.3">
      <c r="A332" s="25" t="s">
        <v>14</v>
      </c>
      <c r="B332" s="25">
        <v>1</v>
      </c>
      <c r="C332" s="25" t="s">
        <v>17</v>
      </c>
      <c r="D332" s="25" t="s">
        <v>99</v>
      </c>
      <c r="E332" s="25" t="s">
        <v>99</v>
      </c>
      <c r="H332" s="26">
        <v>2.8507024242295769</v>
      </c>
      <c r="I332" s="49">
        <v>1.5919487910221763</v>
      </c>
      <c r="J332" s="49">
        <v>0.27876319730784704</v>
      </c>
      <c r="K332" s="26">
        <v>2.4087281375150136</v>
      </c>
      <c r="L332" s="26">
        <v>2.1610680116087813E-2</v>
      </c>
      <c r="M332" s="26">
        <v>2.7077730246209596E-2</v>
      </c>
      <c r="N332" s="26">
        <v>3.7115185807126028E-2</v>
      </c>
      <c r="O332" s="26">
        <v>1.2072028742974439E-2</v>
      </c>
      <c r="P332" s="26">
        <v>0.12537779598666085</v>
      </c>
      <c r="R332" s="49">
        <v>0.41550727033794421</v>
      </c>
      <c r="S332" s="49">
        <v>0.12234332085551211</v>
      </c>
      <c r="T332" s="49"/>
      <c r="U332" s="25"/>
      <c r="V332" s="25"/>
      <c r="W332" s="25"/>
    </row>
    <row r="333" spans="1:23" x14ac:dyDescent="0.3">
      <c r="A333" s="25" t="s">
        <v>14</v>
      </c>
      <c r="B333" s="25">
        <v>1</v>
      </c>
      <c r="C333" s="25" t="s">
        <v>57</v>
      </c>
      <c r="D333" s="25" t="s">
        <v>99</v>
      </c>
      <c r="E333" s="25" t="s">
        <v>99</v>
      </c>
      <c r="H333" s="26">
        <v>1.666781378962241</v>
      </c>
      <c r="I333" s="49">
        <v>1.8107342161067475</v>
      </c>
      <c r="J333" s="49">
        <v>0.48623917224489538</v>
      </c>
      <c r="K333" s="26">
        <v>1.0944033333608856</v>
      </c>
      <c r="L333" s="26">
        <v>2.6108523880222931E-2</v>
      </c>
      <c r="M333" s="26">
        <v>3.8095828180845441E-2</v>
      </c>
      <c r="N333" s="26">
        <v>9.701375063879665E-2</v>
      </c>
      <c r="O333" s="26">
        <v>1.2177381403128976E-2</v>
      </c>
      <c r="P333" s="26">
        <v>0.21462574700249676</v>
      </c>
      <c r="R333" s="49">
        <v>0.6911127651534803</v>
      </c>
      <c r="S333" s="49">
        <v>8.5778294460266621E-2</v>
      </c>
      <c r="T333" s="49"/>
      <c r="U333" s="25"/>
      <c r="V333" s="25"/>
      <c r="W333" s="25"/>
    </row>
    <row r="334" spans="1:23" x14ac:dyDescent="0.3">
      <c r="A334" s="25" t="s">
        <v>14</v>
      </c>
      <c r="B334" s="25">
        <v>1</v>
      </c>
      <c r="C334" s="25" t="s">
        <v>9</v>
      </c>
      <c r="D334" s="25" t="s">
        <v>107</v>
      </c>
      <c r="E334" s="25" t="s">
        <v>100</v>
      </c>
      <c r="H334" s="25">
        <v>0.53575237395244346</v>
      </c>
      <c r="I334" s="25">
        <v>1.26328601269096</v>
      </c>
      <c r="J334" s="25">
        <v>4.0944640538991051E-2</v>
      </c>
      <c r="K334" s="25">
        <v>2.0828566697145687</v>
      </c>
      <c r="L334" s="25">
        <v>5.9919391192582439E-2</v>
      </c>
      <c r="M334" s="25">
        <v>5.2752094820092077E-2</v>
      </c>
      <c r="N334" s="25">
        <v>1.1623082794100778E-2</v>
      </c>
      <c r="O334" s="25">
        <v>1.4637980608710646E-2</v>
      </c>
      <c r="P334" s="25">
        <v>0.14857397467899799</v>
      </c>
      <c r="Q334" s="25">
        <v>3.0175090248387848</v>
      </c>
      <c r="R334" s="25">
        <v>3.7582660102276379E-4</v>
      </c>
      <c r="S334" s="25">
        <v>3.2317636808042033E-2</v>
      </c>
      <c r="T334" s="25"/>
      <c r="U334" s="25"/>
      <c r="V334" s="25"/>
      <c r="W334" s="25"/>
    </row>
    <row r="335" spans="1:23" x14ac:dyDescent="0.3">
      <c r="A335" s="25" t="s">
        <v>14</v>
      </c>
      <c r="B335" s="25">
        <v>1</v>
      </c>
      <c r="C335" s="25" t="s">
        <v>5</v>
      </c>
      <c r="D335" s="25" t="s">
        <v>107</v>
      </c>
      <c r="E335" s="25" t="s">
        <v>100</v>
      </c>
      <c r="H335" s="25">
        <v>2.0524828134509483</v>
      </c>
      <c r="I335" s="25">
        <v>2.1194082620299688</v>
      </c>
      <c r="J335" s="25">
        <v>2.3187312396326515E-2</v>
      </c>
      <c r="K335" s="25">
        <v>7.1593334533863802</v>
      </c>
      <c r="L335" s="25">
        <v>0.12204214595265284</v>
      </c>
      <c r="M335" s="25">
        <v>0.17936192567407949</v>
      </c>
      <c r="N335" s="25">
        <v>2.6913710285281632E-2</v>
      </c>
      <c r="O335" s="25">
        <v>1.848866269285987E-2</v>
      </c>
      <c r="P335" s="25">
        <v>4.0816472731238104E-2</v>
      </c>
      <c r="Q335" s="25">
        <v>8.7501890092130488</v>
      </c>
      <c r="R335" s="25">
        <v>3.8331673466886684E-4</v>
      </c>
      <c r="S335" s="25">
        <v>0.13264405805863835</v>
      </c>
      <c r="T335" s="25"/>
      <c r="U335" s="25"/>
      <c r="V335" s="25"/>
      <c r="W335" s="25"/>
    </row>
    <row r="336" spans="1:23" x14ac:dyDescent="0.3">
      <c r="A336" s="25" t="s">
        <v>14</v>
      </c>
      <c r="B336" s="25">
        <v>1</v>
      </c>
      <c r="C336" s="25" t="s">
        <v>22</v>
      </c>
      <c r="D336" s="25" t="s">
        <v>107</v>
      </c>
      <c r="E336" s="25" t="s">
        <v>100</v>
      </c>
      <c r="H336" s="25">
        <v>3.0207534403930021</v>
      </c>
      <c r="I336" s="25">
        <v>3.0414067507179485</v>
      </c>
      <c r="J336" s="25">
        <v>3.8782467375486254E-2</v>
      </c>
      <c r="K336" s="25">
        <v>8.4569196778640467</v>
      </c>
      <c r="L336" s="25">
        <v>0.14545475878144032</v>
      </c>
      <c r="M336" s="25">
        <v>0.28248214588946297</v>
      </c>
      <c r="N336" s="25">
        <v>3.4551912856054079E-2</v>
      </c>
      <c r="O336" s="25">
        <v>1.8189865055974717E-2</v>
      </c>
      <c r="P336" s="25">
        <v>4.1492520777098973E-2</v>
      </c>
      <c r="Q336" s="25">
        <v>9.8777364528027594</v>
      </c>
      <c r="R336" s="25">
        <v>5.0016317638175889E-4</v>
      </c>
      <c r="S336" s="25">
        <v>0.13180032321870372</v>
      </c>
      <c r="T336" s="25"/>
      <c r="U336" s="25"/>
      <c r="V336" s="25"/>
      <c r="W336" s="25"/>
    </row>
    <row r="337" spans="1:23" x14ac:dyDescent="0.3">
      <c r="A337" s="25" t="s">
        <v>14</v>
      </c>
      <c r="B337" s="25">
        <v>1</v>
      </c>
      <c r="C337" s="25" t="s">
        <v>7</v>
      </c>
      <c r="D337" s="25" t="s">
        <v>107</v>
      </c>
      <c r="E337" s="25" t="s">
        <v>100</v>
      </c>
      <c r="H337" s="25">
        <v>3.1333519095309508</v>
      </c>
      <c r="I337" s="25">
        <v>3.3841325834681686</v>
      </c>
      <c r="J337" s="25">
        <v>4.1278960388044933E-2</v>
      </c>
      <c r="K337" s="25">
        <v>8.3293656567077186</v>
      </c>
      <c r="L337" s="25">
        <v>0.18139619314248118</v>
      </c>
      <c r="M337" s="25">
        <v>0.39043036307380297</v>
      </c>
      <c r="N337" s="25">
        <v>4.5547256291102324E-2</v>
      </c>
      <c r="O337" s="25">
        <v>1.9851476314733059E-2</v>
      </c>
      <c r="P337" s="25">
        <v>4.1593406752474887E-2</v>
      </c>
      <c r="Q337" s="25">
        <v>8.7834348849143993</v>
      </c>
      <c r="R337" s="25">
        <v>5.4255415213821348E-4</v>
      </c>
      <c r="S337" s="25">
        <v>0.15245819876591932</v>
      </c>
      <c r="T337" s="25"/>
      <c r="U337" s="25"/>
      <c r="V337" s="25"/>
      <c r="W337" s="25"/>
    </row>
    <row r="338" spans="1:23" x14ac:dyDescent="0.3">
      <c r="A338" s="25" t="s">
        <v>14</v>
      </c>
      <c r="B338" s="25">
        <v>1</v>
      </c>
      <c r="C338" s="25" t="s">
        <v>17</v>
      </c>
      <c r="D338" s="25" t="s">
        <v>107</v>
      </c>
      <c r="E338" s="25" t="s">
        <v>100</v>
      </c>
      <c r="H338" s="25">
        <v>2.6853569613950192</v>
      </c>
      <c r="I338" s="25">
        <v>3.1580226290565445</v>
      </c>
      <c r="J338" s="25">
        <v>6.1523216071555253E-2</v>
      </c>
      <c r="K338" s="25">
        <v>7.2560596019964283</v>
      </c>
      <c r="L338" s="25">
        <v>0.21091527153638839</v>
      </c>
      <c r="M338" s="25">
        <v>0.46936459857624913</v>
      </c>
      <c r="N338" s="25">
        <v>6.983127364737339E-2</v>
      </c>
      <c r="O338" s="25">
        <v>2.0784935371938727E-2</v>
      </c>
      <c r="P338" s="25">
        <v>3.9812683240959768E-2</v>
      </c>
      <c r="Q338" s="25">
        <v>7.8423808865590292</v>
      </c>
      <c r="R338" s="25">
        <v>6.4022946873171715E-4</v>
      </c>
      <c r="S338" s="25">
        <v>0.12851145319397647</v>
      </c>
      <c r="T338" s="25"/>
      <c r="U338" s="25"/>
      <c r="V338" s="25"/>
      <c r="W338" s="25"/>
    </row>
    <row r="339" spans="1:23" x14ac:dyDescent="0.3">
      <c r="A339" s="25" t="s">
        <v>14</v>
      </c>
      <c r="B339" s="25">
        <v>1</v>
      </c>
      <c r="C339" s="25" t="s">
        <v>57</v>
      </c>
      <c r="D339" s="25" t="s">
        <v>107</v>
      </c>
      <c r="E339" s="25" t="s">
        <v>100</v>
      </c>
      <c r="H339" s="25">
        <v>1.4610654591313075</v>
      </c>
      <c r="I339" s="25">
        <v>1.9729183395983882</v>
      </c>
      <c r="J339" s="25">
        <v>4.7881300089285372E-2</v>
      </c>
      <c r="K339" s="25">
        <v>4.0119508751821442</v>
      </c>
      <c r="L339" s="25">
        <v>0.16147107386770515</v>
      </c>
      <c r="M339" s="25">
        <v>0.32007495225814903</v>
      </c>
      <c r="N339" s="25">
        <v>6.1055833308568133E-2</v>
      </c>
      <c r="O339" s="25">
        <v>1.2980222684862541E-2</v>
      </c>
      <c r="P339" s="25">
        <v>9.4089447352486699E-3</v>
      </c>
      <c r="Q339" s="25">
        <v>4.3282325955788652</v>
      </c>
      <c r="R339" s="25">
        <v>4.1001782482859295E-4</v>
      </c>
      <c r="S339" s="25">
        <v>6.6883443047825245E-2</v>
      </c>
      <c r="T339" s="25"/>
      <c r="U339" s="25"/>
      <c r="V339" s="25"/>
      <c r="W339" s="25"/>
    </row>
    <row r="340" spans="1:23" x14ac:dyDescent="0.3">
      <c r="A340" s="25" t="s">
        <v>14</v>
      </c>
      <c r="B340" s="25">
        <v>2</v>
      </c>
      <c r="C340" s="25" t="s">
        <v>9</v>
      </c>
      <c r="D340" s="25" t="s">
        <v>106</v>
      </c>
      <c r="E340" s="25" t="s">
        <v>106</v>
      </c>
      <c r="H340" s="25">
        <v>1.2207890917208785E-2</v>
      </c>
      <c r="I340" s="25">
        <v>35.905053540762346</v>
      </c>
      <c r="J340" s="25">
        <v>0.8915700948799794</v>
      </c>
      <c r="K340" s="25">
        <v>5.0411475998343915E-3</v>
      </c>
      <c r="L340" s="25">
        <v>0.1607494829204385</v>
      </c>
      <c r="M340" s="25">
        <v>8.2047007893574581E-2</v>
      </c>
      <c r="N340" s="25">
        <v>0.28219179000510752</v>
      </c>
      <c r="O340" s="25">
        <v>4.5062450169156346E-2</v>
      </c>
      <c r="P340" s="25">
        <v>3.6583067383233171E-2</v>
      </c>
      <c r="Q340" s="25"/>
      <c r="R340" s="25">
        <v>5.4438086471629648</v>
      </c>
      <c r="S340" s="25">
        <v>1.0599229254087844E-4</v>
      </c>
      <c r="T340" s="25"/>
      <c r="U340" s="25"/>
      <c r="V340" s="25"/>
      <c r="W340" s="25"/>
    </row>
    <row r="341" spans="1:23" x14ac:dyDescent="0.3">
      <c r="A341" s="25" t="s">
        <v>14</v>
      </c>
      <c r="B341" s="25">
        <v>2</v>
      </c>
      <c r="C341" s="25" t="s">
        <v>5</v>
      </c>
      <c r="D341" s="25" t="s">
        <v>106</v>
      </c>
      <c r="E341" s="25" t="s">
        <v>106</v>
      </c>
      <c r="H341" s="25">
        <v>6.5191417616969824E-2</v>
      </c>
      <c r="I341" s="25">
        <v>15.511653549447471</v>
      </c>
      <c r="J341" s="25">
        <v>0.28049614430480291</v>
      </c>
      <c r="K341" s="25">
        <v>8.8511194503813687E-3</v>
      </c>
      <c r="L341" s="25">
        <v>3.7906516693565789E-2</v>
      </c>
      <c r="M341" s="25">
        <v>1.5280662247927628E-2</v>
      </c>
      <c r="N341" s="25">
        <v>2.0924654591190407E-2</v>
      </c>
      <c r="O341" s="25">
        <v>2.1292925301171668E-2</v>
      </c>
      <c r="P341" s="25">
        <v>3.1684454499999998E-4</v>
      </c>
      <c r="Q341" s="25"/>
      <c r="R341" s="25">
        <v>2.2891842574290453</v>
      </c>
      <c r="S341" s="25">
        <v>5.881267143548648E-5</v>
      </c>
      <c r="T341" s="25"/>
      <c r="U341" s="25"/>
      <c r="V341" s="25"/>
      <c r="W341" s="25"/>
    </row>
    <row r="342" spans="1:23" x14ac:dyDescent="0.3">
      <c r="A342" s="25" t="s">
        <v>14</v>
      </c>
      <c r="B342" s="25">
        <v>2</v>
      </c>
      <c r="C342" s="25" t="s">
        <v>22</v>
      </c>
      <c r="D342" s="25" t="s">
        <v>106</v>
      </c>
      <c r="E342" s="25" t="s">
        <v>106</v>
      </c>
      <c r="H342" s="25">
        <v>4.4443405006005389E-2</v>
      </c>
      <c r="I342" s="25">
        <v>5.7925271981790694</v>
      </c>
      <c r="J342" s="25">
        <v>0.25155488874289905</v>
      </c>
      <c r="K342" s="25">
        <v>3.2427985804926855E-3</v>
      </c>
      <c r="L342" s="25">
        <v>2.1863273706960021E-2</v>
      </c>
      <c r="M342" s="25">
        <v>6.7762795892126072E-3</v>
      </c>
      <c r="N342" s="25">
        <v>4.0590737194329887E-3</v>
      </c>
      <c r="O342" s="25">
        <v>1.375529935271678E-2</v>
      </c>
      <c r="P342" s="25">
        <v>3.1684454499999998E-4</v>
      </c>
      <c r="Q342" s="25"/>
      <c r="R342" s="25">
        <v>2.1653709838571857</v>
      </c>
      <c r="S342" s="25">
        <v>6.0656244802926984E-5</v>
      </c>
      <c r="T342" s="25"/>
      <c r="U342" s="25"/>
      <c r="V342" s="25"/>
      <c r="W342" s="49"/>
    </row>
    <row r="343" spans="1:23" x14ac:dyDescent="0.3">
      <c r="A343" s="25" t="s">
        <v>14</v>
      </c>
      <c r="B343" s="25">
        <v>2</v>
      </c>
      <c r="C343" s="25" t="s">
        <v>7</v>
      </c>
      <c r="D343" s="25" t="s">
        <v>106</v>
      </c>
      <c r="E343" s="25" t="s">
        <v>106</v>
      </c>
      <c r="H343" s="25">
        <v>1.6284299596969299E-2</v>
      </c>
      <c r="I343" s="25">
        <v>5.6419558666062857</v>
      </c>
      <c r="J343" s="25">
        <v>0.21599082709285952</v>
      </c>
      <c r="K343" s="25">
        <v>3.0731723274296618E-3</v>
      </c>
      <c r="L343" s="25">
        <v>2.034381230229591E-2</v>
      </c>
      <c r="M343" s="25">
        <v>8.3936594050378951E-3</v>
      </c>
      <c r="N343" s="25">
        <v>4.6865347655812182E-3</v>
      </c>
      <c r="O343" s="25">
        <v>1.9353302682563901E-2</v>
      </c>
      <c r="P343" s="25">
        <v>3.1684454499999998E-4</v>
      </c>
      <c r="Q343" s="25"/>
      <c r="R343" s="25">
        <v>1.8743752510599929</v>
      </c>
      <c r="S343" s="25">
        <v>7.5770934445312782E-5</v>
      </c>
      <c r="T343" s="25"/>
      <c r="U343" s="25"/>
      <c r="V343" s="25"/>
      <c r="W343" s="49"/>
    </row>
    <row r="344" spans="1:23" x14ac:dyDescent="0.3">
      <c r="A344" s="25" t="s">
        <v>14</v>
      </c>
      <c r="B344" s="25">
        <v>2</v>
      </c>
      <c r="C344" s="25" t="s">
        <v>57</v>
      </c>
      <c r="D344" s="25" t="s">
        <v>106</v>
      </c>
      <c r="E344" s="25" t="s">
        <v>106</v>
      </c>
      <c r="H344" s="25">
        <v>2.7327430730741823E-3</v>
      </c>
      <c r="I344" s="25">
        <v>6.4062054883032813</v>
      </c>
      <c r="J344" s="25">
        <v>7.1069360776341711E-2</v>
      </c>
      <c r="K344" s="25">
        <v>2.635397923902395E-3</v>
      </c>
      <c r="L344" s="25">
        <v>1.7049850885796022E-2</v>
      </c>
      <c r="M344" s="25">
        <v>4.2953274644062745E-3</v>
      </c>
      <c r="N344" s="25">
        <v>1.9457475911110625E-3</v>
      </c>
      <c r="O344" s="25">
        <v>7.8481345441627735E-3</v>
      </c>
      <c r="P344" s="25">
        <v>3.1684454499999998E-4</v>
      </c>
      <c r="Q344" s="25"/>
      <c r="R344" s="25">
        <v>1.1128958692112787</v>
      </c>
      <c r="S344" s="25">
        <v>6.0982291216811577E-5</v>
      </c>
      <c r="T344" s="25"/>
      <c r="U344" s="25"/>
      <c r="V344" s="25"/>
      <c r="W344" s="49"/>
    </row>
    <row r="345" spans="1:23" x14ac:dyDescent="0.3">
      <c r="A345" s="25" t="s">
        <v>14</v>
      </c>
      <c r="B345" s="25">
        <v>2</v>
      </c>
      <c r="C345" s="25" t="s">
        <v>9</v>
      </c>
      <c r="D345" s="25" t="s">
        <v>99</v>
      </c>
      <c r="E345" s="25" t="s">
        <v>99</v>
      </c>
      <c r="H345" s="26">
        <v>0.35726999452842101</v>
      </c>
      <c r="I345" s="49">
        <v>27.570678995672893</v>
      </c>
      <c r="J345" s="49">
        <v>0.32089537148444691</v>
      </c>
      <c r="K345" s="26">
        <v>1.1421449195454954</v>
      </c>
      <c r="L345" s="26">
        <v>4.6784390962298278E-2</v>
      </c>
      <c r="M345" s="26">
        <v>2.1878209413188326E-2</v>
      </c>
      <c r="N345" s="26">
        <v>0.40340108810066422</v>
      </c>
      <c r="O345" s="26">
        <v>1.4299794430117016E-2</v>
      </c>
      <c r="P345" s="26">
        <v>0.16494633918698706</v>
      </c>
      <c r="R345" s="49">
        <v>1.7100566632667424</v>
      </c>
      <c r="S345" s="49">
        <v>8.0987312824767899E-2</v>
      </c>
      <c r="T345" s="49"/>
      <c r="U345" s="25"/>
      <c r="V345" s="25"/>
      <c r="W345" s="49"/>
    </row>
    <row r="346" spans="1:23" x14ac:dyDescent="0.3">
      <c r="A346" s="25" t="s">
        <v>14</v>
      </c>
      <c r="B346" s="25">
        <v>2</v>
      </c>
      <c r="C346" s="25" t="s">
        <v>5</v>
      </c>
      <c r="D346" s="25" t="s">
        <v>99</v>
      </c>
      <c r="E346" s="25" t="s">
        <v>99</v>
      </c>
      <c r="H346" s="26">
        <v>1.4320911467808464</v>
      </c>
      <c r="I346" s="49">
        <v>5.3628565089846472</v>
      </c>
      <c r="J346" s="49">
        <v>6.5043214890596279E-2</v>
      </c>
      <c r="K346" s="26">
        <v>4.7669843794159075</v>
      </c>
      <c r="L346" s="26">
        <v>3.5603034323688915E-2</v>
      </c>
      <c r="M346" s="26">
        <v>2.7324593747002655E-2</v>
      </c>
      <c r="N346" s="26">
        <v>1.9157243687070242E-2</v>
      </c>
      <c r="O346" s="26">
        <v>1.6117630529011349E-2</v>
      </c>
      <c r="P346" s="26">
        <v>5.2614779078803062E-2</v>
      </c>
      <c r="R346" s="49">
        <v>0.42143205977395426</v>
      </c>
      <c r="S346" s="49">
        <v>0.20032443325252966</v>
      </c>
      <c r="T346" s="49"/>
      <c r="U346" s="25"/>
      <c r="V346" s="25"/>
      <c r="W346" s="49"/>
    </row>
    <row r="347" spans="1:23" x14ac:dyDescent="0.3">
      <c r="A347" s="25" t="s">
        <v>14</v>
      </c>
      <c r="B347" s="25">
        <v>2</v>
      </c>
      <c r="C347" s="25" t="s">
        <v>22</v>
      </c>
      <c r="D347" s="25" t="s">
        <v>99</v>
      </c>
      <c r="E347" s="25" t="s">
        <v>99</v>
      </c>
      <c r="H347" s="26">
        <v>3.4332544588359624</v>
      </c>
      <c r="I347" s="49">
        <v>2.9036478588077945</v>
      </c>
      <c r="J347" s="49">
        <v>7.3677944397002093E-2</v>
      </c>
      <c r="K347" s="26">
        <v>5.679156090756825</v>
      </c>
      <c r="L347" s="26">
        <v>2.595797335123249E-2</v>
      </c>
      <c r="M347" s="26">
        <v>1.4863334925620158E-2</v>
      </c>
      <c r="N347" s="26">
        <v>3.5729801841698709E-2</v>
      </c>
      <c r="O347" s="26">
        <v>1.2576170164308334E-2</v>
      </c>
      <c r="P347" s="26">
        <v>3.1640585808721006E-2</v>
      </c>
      <c r="R347" s="49">
        <v>0.52264533190735318</v>
      </c>
      <c r="S347" s="49">
        <v>0.14659424826391912</v>
      </c>
      <c r="T347" s="49"/>
      <c r="U347" s="25"/>
      <c r="V347" s="25"/>
      <c r="W347" s="49"/>
    </row>
    <row r="348" spans="1:23" x14ac:dyDescent="0.3">
      <c r="A348" s="25" t="s">
        <v>14</v>
      </c>
      <c r="B348" s="25">
        <v>2</v>
      </c>
      <c r="C348" s="25" t="s">
        <v>7</v>
      </c>
      <c r="D348" s="25" t="s">
        <v>99</v>
      </c>
      <c r="E348" s="25" t="s">
        <v>99</v>
      </c>
      <c r="H348" s="26">
        <v>1.9477395402970292</v>
      </c>
      <c r="I348" s="49">
        <v>2.7582071667982335</v>
      </c>
      <c r="J348" s="49">
        <v>9.5032015982607715E-2</v>
      </c>
      <c r="K348" s="26">
        <v>4.3490102876147869</v>
      </c>
      <c r="L348" s="26">
        <v>2.9935187861898378E-2</v>
      </c>
      <c r="M348" s="26">
        <v>2.6239344236070015E-2</v>
      </c>
      <c r="N348" s="26">
        <v>7.7187345239618246E-2</v>
      </c>
      <c r="O348" s="26">
        <v>1.4135122681713349E-2</v>
      </c>
      <c r="P348" s="26">
        <v>6.2737832565975454E-2</v>
      </c>
      <c r="R348" s="49">
        <v>0.48753078352818929</v>
      </c>
      <c r="S348" s="49">
        <v>0.16253066234253347</v>
      </c>
      <c r="T348" s="49"/>
      <c r="U348" s="25"/>
      <c r="V348" s="25"/>
      <c r="W348" s="25"/>
    </row>
    <row r="349" spans="1:23" x14ac:dyDescent="0.3">
      <c r="A349" s="25" t="s">
        <v>14</v>
      </c>
      <c r="B349" s="25">
        <v>2</v>
      </c>
      <c r="C349" s="25" t="s">
        <v>57</v>
      </c>
      <c r="D349" s="25" t="s">
        <v>99</v>
      </c>
      <c r="E349" s="25" t="s">
        <v>99</v>
      </c>
      <c r="H349" s="26">
        <v>0.68119450969390072</v>
      </c>
      <c r="I349" s="49">
        <v>1.789232008374525</v>
      </c>
      <c r="J349" s="49">
        <v>0.36435166966080601</v>
      </c>
      <c r="K349" s="26">
        <v>1.3721263388983815</v>
      </c>
      <c r="L349" s="26">
        <v>3.6903752320808308E-2</v>
      </c>
      <c r="M349" s="26">
        <v>3.4091419437855076E-2</v>
      </c>
      <c r="N349" s="26">
        <v>8.7795707773252532E-2</v>
      </c>
      <c r="O349" s="26">
        <v>1.265466959418806E-2</v>
      </c>
      <c r="P349" s="26">
        <v>0.14140106313092835</v>
      </c>
      <c r="R349" s="49">
        <v>0.65699986399209243</v>
      </c>
      <c r="S349" s="49">
        <v>0.10103384634416428</v>
      </c>
      <c r="T349" s="49"/>
      <c r="U349" s="25"/>
      <c r="V349" s="25"/>
      <c r="W349" s="25"/>
    </row>
    <row r="350" spans="1:23" x14ac:dyDescent="0.3">
      <c r="A350" s="25" t="s">
        <v>14</v>
      </c>
      <c r="B350" s="25">
        <v>2</v>
      </c>
      <c r="C350" s="25" t="s">
        <v>9</v>
      </c>
      <c r="D350" s="25" t="s">
        <v>107</v>
      </c>
      <c r="E350" s="25" t="s">
        <v>100</v>
      </c>
      <c r="H350" s="25">
        <v>0.91442665916590493</v>
      </c>
      <c r="I350" s="25">
        <v>2.8123368964818596</v>
      </c>
      <c r="J350" s="25">
        <v>3.9334006788243725E-2</v>
      </c>
      <c r="K350" s="25">
        <v>8.7678422266717426</v>
      </c>
      <c r="L350" s="25">
        <v>5.5397049445735785E-2</v>
      </c>
      <c r="M350" s="25">
        <v>3.5063231587150329E-2</v>
      </c>
      <c r="N350" s="25">
        <v>4.7594278477035457E-2</v>
      </c>
      <c r="O350" s="25">
        <v>1.6364592813387036E-2</v>
      </c>
      <c r="P350" s="25">
        <v>0.11300746513967425</v>
      </c>
      <c r="Q350" s="25">
        <v>2.0502679212460215</v>
      </c>
      <c r="R350" s="25">
        <v>4.0670552235318961E-4</v>
      </c>
      <c r="S350" s="25">
        <v>1.7884463269445636E-2</v>
      </c>
      <c r="T350" s="25"/>
      <c r="U350" s="25"/>
      <c r="V350" s="25"/>
      <c r="W350" s="25"/>
    </row>
    <row r="351" spans="1:23" x14ac:dyDescent="0.3">
      <c r="A351" s="25" t="s">
        <v>14</v>
      </c>
      <c r="B351" s="25">
        <v>2</v>
      </c>
      <c r="C351" s="25" t="s">
        <v>5</v>
      </c>
      <c r="D351" s="25" t="s">
        <v>107</v>
      </c>
      <c r="E351" s="25" t="s">
        <v>100</v>
      </c>
      <c r="H351" s="25">
        <v>1.0139537960560014</v>
      </c>
      <c r="I351" s="25">
        <v>1.7889667014684592</v>
      </c>
      <c r="J351" s="25">
        <v>1.5772606498359765E-2</v>
      </c>
      <c r="K351" s="25">
        <v>4.1205954122534516</v>
      </c>
      <c r="L351" s="25">
        <v>9.7392639661223412E-2</v>
      </c>
      <c r="M351" s="25">
        <v>0.10384408394823591</v>
      </c>
      <c r="N351" s="25">
        <v>1.7364372419819508E-2</v>
      </c>
      <c r="O351" s="25">
        <v>1.6218359361456755E-2</v>
      </c>
      <c r="P351" s="25">
        <v>3.4315705882362407E-2</v>
      </c>
      <c r="Q351" s="25">
        <v>8.0817626556230575</v>
      </c>
      <c r="R351" s="25">
        <v>3.0358965025784881E-4</v>
      </c>
      <c r="S351" s="25">
        <v>7.4789260488354797E-2</v>
      </c>
      <c r="T351" s="25"/>
      <c r="U351" s="25"/>
      <c r="V351" s="25"/>
      <c r="W351" s="25"/>
    </row>
    <row r="352" spans="1:23" x14ac:dyDescent="0.3">
      <c r="A352" s="25" t="s">
        <v>14</v>
      </c>
      <c r="B352" s="25">
        <v>2</v>
      </c>
      <c r="C352" s="25" t="s">
        <v>22</v>
      </c>
      <c r="D352" s="25" t="s">
        <v>107</v>
      </c>
      <c r="E352" s="25" t="s">
        <v>100</v>
      </c>
      <c r="H352" s="25">
        <v>3.1750114770395088</v>
      </c>
      <c r="I352" s="25">
        <v>4.4649360877701554</v>
      </c>
      <c r="J352" s="25">
        <v>3.9712756810659278E-2</v>
      </c>
      <c r="K352" s="25">
        <v>10.86369676693754</v>
      </c>
      <c r="L352" s="25">
        <v>0.17177080860657085</v>
      </c>
      <c r="M352" s="25">
        <v>0.30970067207062785</v>
      </c>
      <c r="N352" s="25">
        <v>5.5107856412066392E-2</v>
      </c>
      <c r="O352" s="25">
        <v>2.1456924393729496E-2</v>
      </c>
      <c r="P352" s="25">
        <v>6.0471398934398554E-2</v>
      </c>
      <c r="Q352" s="25">
        <v>13.618609988045316</v>
      </c>
      <c r="R352" s="25">
        <v>5.5623958169242647E-4</v>
      </c>
      <c r="S352" s="25">
        <v>0.18440229472712094</v>
      </c>
      <c r="T352" s="25"/>
      <c r="U352" s="25"/>
      <c r="V352" s="25"/>
      <c r="W352" s="25"/>
    </row>
    <row r="353" spans="1:23" x14ac:dyDescent="0.3">
      <c r="A353" s="25" t="s">
        <v>14</v>
      </c>
      <c r="B353" s="25">
        <v>2</v>
      </c>
      <c r="C353" s="25" t="s">
        <v>7</v>
      </c>
      <c r="D353" s="25" t="s">
        <v>107</v>
      </c>
      <c r="E353" s="25" t="s">
        <v>100</v>
      </c>
      <c r="H353" s="25">
        <v>2.6956928731768888</v>
      </c>
      <c r="I353" s="25">
        <v>3.8384912707237726</v>
      </c>
      <c r="J353" s="25">
        <v>4.163706946801865E-2</v>
      </c>
      <c r="K353" s="25">
        <v>8.0542795723000786</v>
      </c>
      <c r="L353" s="25">
        <v>0.17631015012919574</v>
      </c>
      <c r="M353" s="25">
        <v>0.35772973990959034</v>
      </c>
      <c r="N353" s="25">
        <v>4.4463340705139104E-2</v>
      </c>
      <c r="O353" s="25">
        <v>2.0227121146362007E-2</v>
      </c>
      <c r="P353" s="25">
        <v>5.201076179626779E-2</v>
      </c>
      <c r="Q353" s="25">
        <v>11.299906966374442</v>
      </c>
      <c r="R353" s="25">
        <v>5.8130294401422412E-4</v>
      </c>
      <c r="S353" s="25">
        <v>0.15113222281037172</v>
      </c>
      <c r="T353" s="25"/>
      <c r="U353" s="25"/>
      <c r="V353" s="25"/>
      <c r="W353" s="25"/>
    </row>
    <row r="354" spans="1:23" x14ac:dyDescent="0.3">
      <c r="A354" s="25" t="s">
        <v>14</v>
      </c>
      <c r="B354" s="25">
        <v>2</v>
      </c>
      <c r="C354" s="25" t="s">
        <v>57</v>
      </c>
      <c r="D354" s="25" t="s">
        <v>107</v>
      </c>
      <c r="E354" s="25" t="s">
        <v>100</v>
      </c>
      <c r="H354" s="25">
        <v>2.4516266207857047</v>
      </c>
      <c r="I354" s="25">
        <v>2.9794374298284971</v>
      </c>
      <c r="J354" s="25">
        <v>4.9094339149410082E-2</v>
      </c>
      <c r="K354" s="25">
        <v>6.0409416179307538</v>
      </c>
      <c r="L354" s="25">
        <v>0.26130103009710437</v>
      </c>
      <c r="M354" s="25">
        <v>0.45609016500584521</v>
      </c>
      <c r="N354" s="25">
        <v>5.976742836178553E-2</v>
      </c>
      <c r="O354" s="25">
        <v>1.8792280403967822E-2</v>
      </c>
      <c r="P354" s="25">
        <v>2.8565058936686094E-2</v>
      </c>
      <c r="Q354" s="25">
        <v>10.312918494271463</v>
      </c>
      <c r="R354" s="25">
        <v>5.8120280838559551E-4</v>
      </c>
      <c r="S354" s="25">
        <v>0.12701433291690151</v>
      </c>
      <c r="T354" s="25"/>
      <c r="U354" s="25"/>
      <c r="V354" s="25"/>
      <c r="W354" s="25"/>
    </row>
    <row r="355" spans="1:23" x14ac:dyDescent="0.3">
      <c r="A355" s="25" t="s">
        <v>14</v>
      </c>
      <c r="B355" s="25">
        <v>3</v>
      </c>
      <c r="C355" s="25" t="s">
        <v>9</v>
      </c>
      <c r="D355" s="25" t="s">
        <v>106</v>
      </c>
      <c r="E355" s="25" t="s">
        <v>106</v>
      </c>
      <c r="H355" s="25">
        <v>2.1555425114122877E-2</v>
      </c>
      <c r="I355" s="25">
        <v>11.067810570844101</v>
      </c>
      <c r="J355" s="25">
        <v>0.94746593354724529</v>
      </c>
      <c r="K355" s="25">
        <v>7.2621146426922372E-3</v>
      </c>
      <c r="L355" s="25">
        <v>0.2416339719856232</v>
      </c>
      <c r="M355" s="25">
        <v>0.10928068911119571</v>
      </c>
      <c r="N355" s="25">
        <v>0.27950935952427619</v>
      </c>
      <c r="O355" s="25">
        <v>1.7892025172608919E-2</v>
      </c>
      <c r="P355" s="25">
        <v>2.2750255274776861E-2</v>
      </c>
      <c r="Q355" s="25"/>
      <c r="R355" s="25">
        <v>4.1239471327819981</v>
      </c>
      <c r="S355" s="25">
        <v>1.381882989674445E-4</v>
      </c>
      <c r="T355" s="25"/>
      <c r="U355" s="25"/>
      <c r="V355" s="25"/>
      <c r="W355" s="25"/>
    </row>
    <row r="356" spans="1:23" x14ac:dyDescent="0.3">
      <c r="A356" s="25" t="s">
        <v>14</v>
      </c>
      <c r="B356" s="25">
        <v>3</v>
      </c>
      <c r="C356" s="25" t="s">
        <v>5</v>
      </c>
      <c r="D356" s="25" t="s">
        <v>106</v>
      </c>
      <c r="E356" s="25" t="s">
        <v>106</v>
      </c>
      <c r="H356" s="25">
        <v>5.9458296180919398E-2</v>
      </c>
      <c r="I356" s="25">
        <v>3.2700992428901019</v>
      </c>
      <c r="J356" s="25">
        <v>4.3393134129523676E-2</v>
      </c>
      <c r="K356" s="25">
        <v>5.4853917750060412E-3</v>
      </c>
      <c r="L356" s="25">
        <v>3.3521366264719063E-2</v>
      </c>
      <c r="M356" s="25">
        <v>9.0677289039263771E-3</v>
      </c>
      <c r="N356" s="25">
        <v>1.4373896450396299E-2</v>
      </c>
      <c r="O356" s="25">
        <v>1.4936093036982845E-2</v>
      </c>
      <c r="P356" s="25">
        <v>3.1684454499999998E-4</v>
      </c>
      <c r="Q356" s="25"/>
      <c r="R356" s="25">
        <v>0.24772531364388498</v>
      </c>
      <c r="S356" s="25">
        <v>9.0349893324494698E-5</v>
      </c>
      <c r="T356" s="25"/>
      <c r="U356" s="25"/>
      <c r="V356" s="25"/>
      <c r="W356" s="25"/>
    </row>
    <row r="357" spans="1:23" x14ac:dyDescent="0.3">
      <c r="A357" s="25" t="s">
        <v>14</v>
      </c>
      <c r="B357" s="25">
        <v>3</v>
      </c>
      <c r="C357" s="25" t="s">
        <v>22</v>
      </c>
      <c r="D357" s="25" t="s">
        <v>106</v>
      </c>
      <c r="E357" s="25" t="s">
        <v>106</v>
      </c>
      <c r="H357" s="25">
        <v>4.2595732267684209E-3</v>
      </c>
      <c r="I357" s="25">
        <v>4.0111104046134027</v>
      </c>
      <c r="J357" s="25">
        <v>1.0001793461368525E-2</v>
      </c>
      <c r="K357" s="25">
        <v>1.9172634273597177E-3</v>
      </c>
      <c r="L357" s="25">
        <v>1.2531206237368362E-2</v>
      </c>
      <c r="M357" s="25">
        <v>1.7131448741579489E-3</v>
      </c>
      <c r="N357" s="25">
        <v>2.6773809368435928E-3</v>
      </c>
      <c r="O357" s="25">
        <v>1.3486810216118009E-2</v>
      </c>
      <c r="P357" s="25">
        <v>3.1684454499999998E-4</v>
      </c>
      <c r="Q357" s="25"/>
      <c r="R357" s="25">
        <v>7.1581807882809947E-2</v>
      </c>
      <c r="S357" s="25">
        <v>4.9013245746284738E-5</v>
      </c>
      <c r="T357" s="25"/>
      <c r="U357" s="25"/>
      <c r="V357" s="25"/>
      <c r="W357" s="25"/>
    </row>
    <row r="358" spans="1:23" x14ac:dyDescent="0.3">
      <c r="A358" s="25" t="s">
        <v>14</v>
      </c>
      <c r="B358" s="25">
        <v>3</v>
      </c>
      <c r="C358" s="25" t="s">
        <v>7</v>
      </c>
      <c r="D358" s="25" t="s">
        <v>106</v>
      </c>
      <c r="E358" s="25" t="s">
        <v>106</v>
      </c>
      <c r="H358" s="25">
        <v>1.0149669274444396E-2</v>
      </c>
      <c r="I358" s="25">
        <v>4.911672131794143</v>
      </c>
      <c r="J358" s="25">
        <v>5.6295994658777495E-3</v>
      </c>
      <c r="K358" s="25">
        <v>9.3054708518255126E-3</v>
      </c>
      <c r="L358" s="25">
        <v>7.7437691982536186E-3</v>
      </c>
      <c r="M358" s="25">
        <v>9.949577105844206E-4</v>
      </c>
      <c r="N358" s="25">
        <v>3.4633799546256723E-3</v>
      </c>
      <c r="O358" s="25">
        <v>4.1868442029138848E-3</v>
      </c>
      <c r="P358" s="25">
        <v>9.3191579993683841E-4</v>
      </c>
      <c r="Q358" s="25"/>
      <c r="R358" s="25">
        <v>5.9318551164347533E-2</v>
      </c>
      <c r="S358" s="25">
        <v>4.288548918267425E-4</v>
      </c>
      <c r="T358" s="25"/>
      <c r="U358" s="25"/>
      <c r="V358" s="25"/>
      <c r="W358" s="25"/>
    </row>
    <row r="359" spans="1:23" x14ac:dyDescent="0.3">
      <c r="A359" s="25" t="s">
        <v>14</v>
      </c>
      <c r="B359" s="25">
        <v>3</v>
      </c>
      <c r="C359" s="25" t="s">
        <v>17</v>
      </c>
      <c r="D359" s="25" t="s">
        <v>106</v>
      </c>
      <c r="E359" s="25" t="s">
        <v>106</v>
      </c>
      <c r="H359" s="25">
        <v>1.3488192054447481E-2</v>
      </c>
      <c r="I359" s="25">
        <v>5.9796673737809396</v>
      </c>
      <c r="J359" s="25">
        <v>7.711430449315217E-3</v>
      </c>
      <c r="K359" s="25">
        <v>1.4411109125898708E-2</v>
      </c>
      <c r="L359" s="25">
        <v>1.2202046885870777E-2</v>
      </c>
      <c r="M359" s="25">
        <v>1.2179132746701483E-3</v>
      </c>
      <c r="N359" s="25">
        <v>3.4974546625311464E-3</v>
      </c>
      <c r="O359" s="25">
        <v>6.2385767476848533E-3</v>
      </c>
      <c r="P359" s="25">
        <v>1.3407441103661176E-3</v>
      </c>
      <c r="Q359" s="25"/>
      <c r="R359" s="25">
        <v>8.2821114910418589E-2</v>
      </c>
      <c r="S359" s="25">
        <v>6.5228647264724098E-4</v>
      </c>
      <c r="T359" s="25"/>
      <c r="U359" s="25"/>
      <c r="V359" s="25"/>
      <c r="W359" s="25"/>
    </row>
    <row r="360" spans="1:23" x14ac:dyDescent="0.3">
      <c r="A360" s="25" t="s">
        <v>14</v>
      </c>
      <c r="B360" s="25">
        <v>3</v>
      </c>
      <c r="C360" s="25" t="s">
        <v>57</v>
      </c>
      <c r="D360" s="25" t="s">
        <v>106</v>
      </c>
      <c r="E360" s="25" t="s">
        <v>106</v>
      </c>
      <c r="H360" s="25">
        <v>1.2181357224283313E-2</v>
      </c>
      <c r="I360" s="25">
        <v>8.086712609259429</v>
      </c>
      <c r="J360" s="25">
        <v>7.7313819417404546E-3</v>
      </c>
      <c r="K360" s="25">
        <v>1.542256541143866E-2</v>
      </c>
      <c r="L360" s="25">
        <v>1.3307606216336969E-2</v>
      </c>
      <c r="M360" s="25">
        <v>1.8151079888486315E-3</v>
      </c>
      <c r="N360" s="25">
        <v>1.8982770012582549E-3</v>
      </c>
      <c r="O360" s="25">
        <v>3.2007126687272564E-3</v>
      </c>
      <c r="P360" s="25">
        <v>2.6554144468712154E-3</v>
      </c>
      <c r="Q360" s="25"/>
      <c r="R360" s="25">
        <v>8.8796139475517483E-2</v>
      </c>
      <c r="S360" s="25">
        <v>9.5612998398039142E-4</v>
      </c>
      <c r="T360" s="25"/>
      <c r="U360" s="25"/>
      <c r="V360" s="25"/>
      <c r="W360" s="49"/>
    </row>
    <row r="361" spans="1:23" x14ac:dyDescent="0.3">
      <c r="A361" s="25" t="s">
        <v>14</v>
      </c>
      <c r="B361" s="25">
        <v>3</v>
      </c>
      <c r="C361" s="25" t="s">
        <v>9</v>
      </c>
      <c r="D361" s="25" t="s">
        <v>99</v>
      </c>
      <c r="E361" s="25" t="s">
        <v>99</v>
      </c>
      <c r="H361" s="26">
        <v>0.6188435219786258</v>
      </c>
      <c r="I361" s="49">
        <v>8.7109294911852118</v>
      </c>
      <c r="J361" s="49">
        <v>0.24310285832416478</v>
      </c>
      <c r="K361" s="26">
        <v>1.5564363577633533</v>
      </c>
      <c r="L361" s="26">
        <v>4.9707875990911976E-2</v>
      </c>
      <c r="M361" s="26">
        <v>2.7490274295008499E-2</v>
      </c>
      <c r="N361" s="26">
        <v>0.26295831321047997</v>
      </c>
      <c r="O361" s="26">
        <v>8.5135993192396175E-3</v>
      </c>
      <c r="P361" s="26">
        <v>0.23347831530663693</v>
      </c>
      <c r="R361" s="49">
        <v>1.0805559854799498</v>
      </c>
      <c r="S361" s="49">
        <v>9.4703588107664077E-2</v>
      </c>
      <c r="T361" s="49"/>
      <c r="U361" s="25"/>
      <c r="V361" s="25"/>
      <c r="W361" s="49"/>
    </row>
    <row r="362" spans="1:23" x14ac:dyDescent="0.3">
      <c r="A362" s="25" t="s">
        <v>14</v>
      </c>
      <c r="B362" s="25">
        <v>3</v>
      </c>
      <c r="C362" s="25" t="s">
        <v>5</v>
      </c>
      <c r="D362" s="25" t="s">
        <v>99</v>
      </c>
      <c r="E362" s="25" t="s">
        <v>99</v>
      </c>
      <c r="H362" s="26">
        <v>6.03329230230199</v>
      </c>
      <c r="I362" s="49">
        <v>2.464583422425513</v>
      </c>
      <c r="J362" s="49">
        <v>4.5431504249366726E-2</v>
      </c>
      <c r="K362" s="26">
        <v>7.1601599581104018</v>
      </c>
      <c r="L362" s="26">
        <v>2.5860753376835972E-2</v>
      </c>
      <c r="M362" s="26">
        <v>3.5464669345504685E-2</v>
      </c>
      <c r="N362" s="26">
        <v>7.9184177515458753E-2</v>
      </c>
      <c r="O362" s="26">
        <v>1.0765682630775542E-2</v>
      </c>
      <c r="P362" s="26">
        <v>0.10219921629067447</v>
      </c>
      <c r="R362" s="49">
        <v>0.1081008968975581</v>
      </c>
      <c r="S362" s="49">
        <v>0.19051788114014667</v>
      </c>
      <c r="T362" s="49"/>
      <c r="U362" s="25"/>
      <c r="V362" s="25"/>
      <c r="W362" s="49"/>
    </row>
    <row r="363" spans="1:23" x14ac:dyDescent="0.3">
      <c r="A363" s="25" t="s">
        <v>14</v>
      </c>
      <c r="B363" s="25">
        <v>3</v>
      </c>
      <c r="C363" s="25" t="s">
        <v>22</v>
      </c>
      <c r="D363" s="25" t="s">
        <v>99</v>
      </c>
      <c r="E363" s="25" t="s">
        <v>99</v>
      </c>
      <c r="H363" s="26">
        <v>7.3436546544289421</v>
      </c>
      <c r="I363" s="49">
        <v>2.9147565483708071</v>
      </c>
      <c r="J363" s="49">
        <v>6.2555604020531536E-2</v>
      </c>
      <c r="K363" s="26">
        <v>3.9642655437860879</v>
      </c>
      <c r="L363" s="26">
        <v>2.1805661109646421E-2</v>
      </c>
      <c r="M363" s="26">
        <v>3.7370226084526975E-2</v>
      </c>
      <c r="N363" s="26">
        <v>7.8252352845528034E-2</v>
      </c>
      <c r="O363" s="26">
        <v>9.0565008642410124E-3</v>
      </c>
      <c r="P363" s="26">
        <v>7.8345122031039174E-2</v>
      </c>
      <c r="R363" s="49">
        <v>0.1053288187957775</v>
      </c>
      <c r="S363" s="49">
        <v>0.14165756955122896</v>
      </c>
      <c r="T363" s="49"/>
      <c r="U363" s="25"/>
      <c r="V363" s="25"/>
      <c r="W363" s="49"/>
    </row>
    <row r="364" spans="1:23" x14ac:dyDescent="0.3">
      <c r="A364" s="25" t="s">
        <v>14</v>
      </c>
      <c r="B364" s="25">
        <v>3</v>
      </c>
      <c r="C364" s="25" t="s">
        <v>7</v>
      </c>
      <c r="D364" s="25" t="s">
        <v>99</v>
      </c>
      <c r="E364" s="25" t="s">
        <v>99</v>
      </c>
      <c r="H364" s="26">
        <v>5.122815228637041</v>
      </c>
      <c r="I364" s="49">
        <v>3.3285730808991367</v>
      </c>
      <c r="J364" s="49">
        <v>0.18787270540324102</v>
      </c>
      <c r="K364" s="26">
        <v>2.9114111228239947</v>
      </c>
      <c r="L364" s="26">
        <v>2.5214531534347218E-2</v>
      </c>
      <c r="M364" s="26">
        <v>7.0902523073297252E-2</v>
      </c>
      <c r="N364" s="26">
        <v>7.4562694885495731E-2</v>
      </c>
      <c r="O364" s="26">
        <v>1.0082271395968123E-2</v>
      </c>
      <c r="P364" s="26">
        <v>0.15703902889155485</v>
      </c>
      <c r="R364" s="49">
        <v>0.25393725536414397</v>
      </c>
      <c r="S364" s="49">
        <v>0.15928318580636647</v>
      </c>
      <c r="T364" s="49"/>
      <c r="U364" s="25"/>
      <c r="V364" s="25"/>
      <c r="W364" s="49"/>
    </row>
    <row r="365" spans="1:23" x14ac:dyDescent="0.3">
      <c r="A365" s="25" t="s">
        <v>14</v>
      </c>
      <c r="B365" s="25">
        <v>3</v>
      </c>
      <c r="C365" s="25" t="s">
        <v>17</v>
      </c>
      <c r="D365" s="25" t="s">
        <v>99</v>
      </c>
      <c r="E365" s="25" t="s">
        <v>99</v>
      </c>
      <c r="H365" s="26">
        <v>3.8440028293027573</v>
      </c>
      <c r="I365" s="49">
        <v>3.5634740436855696</v>
      </c>
      <c r="J365" s="49">
        <v>0.31590722982416108</v>
      </c>
      <c r="K365" s="26">
        <v>2.8708969525716124</v>
      </c>
      <c r="L365" s="26">
        <v>2.962470918264971E-2</v>
      </c>
      <c r="M365" s="26">
        <v>0.10031687176763517</v>
      </c>
      <c r="N365" s="26">
        <v>0.10001934832388104</v>
      </c>
      <c r="O365" s="26">
        <v>1.0051418636104183E-2</v>
      </c>
      <c r="P365" s="26">
        <v>0.20444913626189901</v>
      </c>
      <c r="R365" s="49">
        <v>0.34787305408598218</v>
      </c>
      <c r="S365" s="49">
        <v>0.17867122815350958</v>
      </c>
      <c r="T365" s="49"/>
      <c r="U365" s="25"/>
      <c r="V365" s="25"/>
      <c r="W365" s="25"/>
    </row>
    <row r="366" spans="1:23" x14ac:dyDescent="0.3">
      <c r="A366" s="25" t="s">
        <v>14</v>
      </c>
      <c r="B366" s="25">
        <v>3</v>
      </c>
      <c r="C366" s="25" t="s">
        <v>57</v>
      </c>
      <c r="D366" s="25" t="s">
        <v>99</v>
      </c>
      <c r="E366" s="25" t="s">
        <v>99</v>
      </c>
      <c r="H366" s="26">
        <v>2.0500191146851572</v>
      </c>
      <c r="I366" s="49">
        <v>10.054844585338484</v>
      </c>
      <c r="J366" s="49">
        <v>2.0628770336815681</v>
      </c>
      <c r="K366" s="26">
        <v>2.5159032844277904</v>
      </c>
      <c r="L366" s="26">
        <v>0.11667679140275111</v>
      </c>
      <c r="M366" s="26">
        <v>0.32758936869136501</v>
      </c>
      <c r="N366" s="26">
        <v>0.14116929130675454</v>
      </c>
      <c r="O366" s="26">
        <v>1.3834622316331147E-2</v>
      </c>
      <c r="P366" s="26">
        <v>0.97749919462574031</v>
      </c>
      <c r="R366" s="49">
        <v>1.9877343017824711</v>
      </c>
      <c r="S366" s="49">
        <v>0.23224048455741472</v>
      </c>
      <c r="T366" s="49"/>
      <c r="W366" s="25"/>
    </row>
    <row r="367" spans="1:23" x14ac:dyDescent="0.3">
      <c r="A367" s="25" t="s">
        <v>14</v>
      </c>
      <c r="B367" s="25">
        <v>3</v>
      </c>
      <c r="C367" s="25" t="s">
        <v>9</v>
      </c>
      <c r="D367" s="25" t="s">
        <v>107</v>
      </c>
      <c r="E367" s="25" t="s">
        <v>100</v>
      </c>
      <c r="H367" s="25">
        <v>0.75452680289959662</v>
      </c>
      <c r="I367" s="25">
        <v>2.1031990549781505</v>
      </c>
      <c r="J367" s="25">
        <v>4.459227033505897E-2</v>
      </c>
      <c r="K367" s="25">
        <v>2.626618304030842</v>
      </c>
      <c r="L367" s="25">
        <v>9.5885324496831625E-2</v>
      </c>
      <c r="M367" s="25">
        <v>0.10991750407373146</v>
      </c>
      <c r="N367" s="25">
        <v>3.4877784292966618E-2</v>
      </c>
      <c r="O367" s="25">
        <v>1.5743713984198868E-2</v>
      </c>
      <c r="P367" s="25">
        <v>0.11461557796634581</v>
      </c>
      <c r="Q367" s="25">
        <v>5.9743030982963026</v>
      </c>
      <c r="R367" s="25">
        <v>3.942636822397488E-4</v>
      </c>
      <c r="S367" s="25">
        <v>3.3649705566945437E-2</v>
      </c>
      <c r="T367" s="25"/>
      <c r="W367" s="25"/>
    </row>
    <row r="368" spans="1:23" x14ac:dyDescent="0.3">
      <c r="A368" s="25" t="s">
        <v>14</v>
      </c>
      <c r="B368" s="25">
        <v>3</v>
      </c>
      <c r="C368" s="25" t="s">
        <v>5</v>
      </c>
      <c r="D368" s="25" t="s">
        <v>107</v>
      </c>
      <c r="E368" s="25" t="s">
        <v>100</v>
      </c>
      <c r="H368" s="25">
        <v>1.8992385346858978</v>
      </c>
      <c r="I368" s="25">
        <v>2.9649322774931934</v>
      </c>
      <c r="J368" s="25">
        <v>2.6120681053402622E-2</v>
      </c>
      <c r="K368" s="25">
        <v>5.2518702231059828</v>
      </c>
      <c r="L368" s="25">
        <v>0.12673814303296035</v>
      </c>
      <c r="M368" s="25">
        <v>0.19209904616133283</v>
      </c>
      <c r="N368" s="25">
        <v>4.1404965968819402E-2</v>
      </c>
      <c r="O368" s="25">
        <v>1.3940071294982551E-2</v>
      </c>
      <c r="P368" s="25">
        <v>7.5436873454944986E-2</v>
      </c>
      <c r="Q368" s="25">
        <v>8.8174103984499954</v>
      </c>
      <c r="R368" s="25">
        <v>3.1242755936479114E-4</v>
      </c>
      <c r="S368" s="25">
        <v>8.6390907344551016E-2</v>
      </c>
      <c r="T368" s="25"/>
      <c r="W368" s="25"/>
    </row>
    <row r="369" spans="1:23" x14ac:dyDescent="0.3">
      <c r="A369" s="25" t="s">
        <v>14</v>
      </c>
      <c r="B369" s="25">
        <v>3</v>
      </c>
      <c r="C369" s="25" t="s">
        <v>22</v>
      </c>
      <c r="D369" s="25" t="s">
        <v>107</v>
      </c>
      <c r="E369" s="25" t="s">
        <v>100</v>
      </c>
      <c r="H369" s="25">
        <v>4.4034116135750594</v>
      </c>
      <c r="I369" s="25">
        <v>7.3881685057067115</v>
      </c>
      <c r="J369" s="25">
        <v>6.0887750113364877E-2</v>
      </c>
      <c r="K369" s="25">
        <v>11.429000606131776</v>
      </c>
      <c r="L369" s="25">
        <v>0.2971754742003539</v>
      </c>
      <c r="M369" s="25">
        <v>0.66060551222316188</v>
      </c>
      <c r="N369" s="25">
        <v>0.10754121096454643</v>
      </c>
      <c r="O369" s="25">
        <v>2.1195084083755061E-2</v>
      </c>
      <c r="P369" s="25">
        <v>0.11117939008483017</v>
      </c>
      <c r="Q369" s="25">
        <v>14.483209523662628</v>
      </c>
      <c r="R369" s="25">
        <v>6.5868584205844185E-4</v>
      </c>
      <c r="S369" s="25">
        <v>0.22519551118436479</v>
      </c>
      <c r="T369" s="25"/>
      <c r="W369" s="25"/>
    </row>
    <row r="370" spans="1:23" x14ac:dyDescent="0.3">
      <c r="A370" s="25" t="s">
        <v>14</v>
      </c>
      <c r="B370" s="25">
        <v>3</v>
      </c>
      <c r="C370" s="25" t="s">
        <v>7</v>
      </c>
      <c r="D370" s="25" t="s">
        <v>107</v>
      </c>
      <c r="E370" s="25" t="s">
        <v>100</v>
      </c>
      <c r="H370" s="25">
        <v>2.7880208877665948</v>
      </c>
      <c r="I370" s="25">
        <v>5.2886856391298167</v>
      </c>
      <c r="J370" s="25">
        <v>4.6311982789678491E-2</v>
      </c>
      <c r="K370" s="25">
        <v>7.4505650831102095</v>
      </c>
      <c r="L370" s="25">
        <v>0.28537360114277732</v>
      </c>
      <c r="M370" s="25">
        <v>0.55758286725762041</v>
      </c>
      <c r="N370" s="25">
        <v>8.4493499643047545E-2</v>
      </c>
      <c r="O370" s="25">
        <v>1.6705985231419886E-2</v>
      </c>
      <c r="P370" s="25">
        <v>6.1766321224792725E-2</v>
      </c>
      <c r="Q370" s="25">
        <v>11.684514802287064</v>
      </c>
      <c r="R370" s="25">
        <v>4.8799886372756089E-4</v>
      </c>
      <c r="S370" s="25">
        <v>0.164533367581461</v>
      </c>
      <c r="T370" s="25"/>
      <c r="W370" s="25"/>
    </row>
    <row r="371" spans="1:23" x14ac:dyDescent="0.3">
      <c r="A371" s="25" t="s">
        <v>14</v>
      </c>
      <c r="B371" s="25">
        <v>3</v>
      </c>
      <c r="C371" s="25" t="s">
        <v>17</v>
      </c>
      <c r="D371" s="25" t="s">
        <v>107</v>
      </c>
      <c r="E371" s="25" t="s">
        <v>100</v>
      </c>
      <c r="H371" s="25">
        <v>2.6390293051510914</v>
      </c>
      <c r="I371" s="25">
        <v>5.9074428511191774</v>
      </c>
      <c r="J371" s="25">
        <v>5.7438949987011934E-2</v>
      </c>
      <c r="K371" s="25">
        <v>7.1666011167057171</v>
      </c>
      <c r="L371" s="25">
        <v>0.3792852402408996</v>
      </c>
      <c r="M371" s="25">
        <v>0.71003817220972432</v>
      </c>
      <c r="N371" s="25">
        <v>9.3693484082112713E-2</v>
      </c>
      <c r="O371" s="25">
        <v>1.7587150577792449E-2</v>
      </c>
      <c r="P371" s="25">
        <v>4.2740337145364959E-2</v>
      </c>
      <c r="Q371" s="25">
        <v>10.972225377821241</v>
      </c>
      <c r="R371" s="25">
        <v>6.2256803126960669E-4</v>
      </c>
      <c r="S371" s="25">
        <v>0.1580091968267977</v>
      </c>
      <c r="T371" s="25"/>
      <c r="W371" s="25"/>
    </row>
    <row r="372" spans="1:23" x14ac:dyDescent="0.3">
      <c r="A372" s="25" t="s">
        <v>14</v>
      </c>
      <c r="B372" s="25">
        <v>3</v>
      </c>
      <c r="C372" s="25" t="s">
        <v>57</v>
      </c>
      <c r="D372" s="25" t="s">
        <v>107</v>
      </c>
      <c r="E372" s="25" t="s">
        <v>100</v>
      </c>
      <c r="H372" s="25">
        <v>2.938684305458338</v>
      </c>
      <c r="I372" s="25">
        <v>12.558968611559949</v>
      </c>
      <c r="J372" s="25">
        <v>0.1472891307542108</v>
      </c>
      <c r="K372" s="25">
        <v>8.3620597664676151</v>
      </c>
      <c r="L372" s="25">
        <v>1.5210572286421691</v>
      </c>
      <c r="M372" s="25">
        <v>1.1642005134089997</v>
      </c>
      <c r="N372" s="25">
        <v>9.4714880686224856E-2</v>
      </c>
      <c r="O372" s="25">
        <v>2.4463825141329838E-2</v>
      </c>
      <c r="P372" s="25">
        <v>1.5109772194693671E-2</v>
      </c>
      <c r="Q372" s="25">
        <v>41.147122240766599</v>
      </c>
      <c r="R372" s="25">
        <v>1.1158859571873568E-3</v>
      </c>
      <c r="S372" s="25">
        <v>0.38132623551012623</v>
      </c>
      <c r="T372" s="25"/>
      <c r="W372" s="25"/>
    </row>
    <row r="373" spans="1:23" x14ac:dyDescent="0.3">
      <c r="A373" s="25" t="s">
        <v>14</v>
      </c>
      <c r="B373" s="25">
        <v>4</v>
      </c>
      <c r="C373" s="25" t="s">
        <v>108</v>
      </c>
      <c r="D373" s="25" t="s">
        <v>106</v>
      </c>
      <c r="E373" s="25" t="s">
        <v>106</v>
      </c>
      <c r="H373" s="25">
        <v>1.5829818786427145E-2</v>
      </c>
      <c r="I373" s="25">
        <v>18.570550690618763</v>
      </c>
      <c r="J373" s="25">
        <v>6.6362507025948094</v>
      </c>
      <c r="K373" s="25">
        <v>4.3696123592814372E-3</v>
      </c>
      <c r="L373" s="25">
        <v>1.5523513371257487</v>
      </c>
      <c r="M373" s="25">
        <v>1.044386722954092</v>
      </c>
      <c r="N373" s="25">
        <v>3.7581875528942112</v>
      </c>
      <c r="O373" s="25">
        <v>1.9925499045908186E-2</v>
      </c>
      <c r="P373" s="25">
        <v>0.49012499201596804</v>
      </c>
      <c r="Q373" s="25">
        <v>12.432015103792416</v>
      </c>
      <c r="R373" s="25">
        <v>18.316708532934133</v>
      </c>
      <c r="S373" s="25">
        <v>4.9691598183632738E-2</v>
      </c>
      <c r="T373" s="25">
        <v>2.4403838423153697E-2</v>
      </c>
      <c r="W373" s="25"/>
    </row>
    <row r="374" spans="1:23" x14ac:dyDescent="0.3">
      <c r="A374" s="25" t="s">
        <v>14</v>
      </c>
      <c r="B374" s="25">
        <v>4</v>
      </c>
      <c r="C374" s="25" t="s">
        <v>5</v>
      </c>
      <c r="D374" s="25" t="s">
        <v>106</v>
      </c>
      <c r="E374" s="25" t="s">
        <v>106</v>
      </c>
      <c r="H374" s="25">
        <v>5.2816091399999999E-3</v>
      </c>
      <c r="I374" s="25">
        <v>2.6742395600000002</v>
      </c>
      <c r="J374" s="25">
        <v>2.0119084119999998E-2</v>
      </c>
      <c r="K374" s="25">
        <v>1.0696817480000001E-2</v>
      </c>
      <c r="L374" s="25">
        <v>6.3459001720000005E-2</v>
      </c>
      <c r="M374" s="25">
        <v>6.0673195890000005E-3</v>
      </c>
      <c r="N374" s="25">
        <v>3.6251306499999999E-3</v>
      </c>
      <c r="O374" s="25">
        <v>4.9789027600000008E-3</v>
      </c>
      <c r="P374" s="25">
        <v>2.891215271E-2</v>
      </c>
      <c r="Q374" s="25"/>
      <c r="R374" s="25">
        <v>3.9090315340000001E-2</v>
      </c>
      <c r="S374" s="25"/>
      <c r="T374" s="25"/>
      <c r="W374" s="25"/>
    </row>
    <row r="375" spans="1:23" x14ac:dyDescent="0.3">
      <c r="A375" s="25" t="s">
        <v>14</v>
      </c>
      <c r="B375" s="25">
        <v>4</v>
      </c>
      <c r="C375" s="25" t="s">
        <v>22</v>
      </c>
      <c r="D375" s="25" t="s">
        <v>106</v>
      </c>
      <c r="E375" s="25" t="s">
        <v>106</v>
      </c>
      <c r="H375" s="25">
        <v>9.6316759600000006E-3</v>
      </c>
      <c r="I375" s="25">
        <v>1.55892056</v>
      </c>
      <c r="J375" s="25">
        <v>0</v>
      </c>
      <c r="K375" s="25">
        <v>4.9151922399999996E-3</v>
      </c>
      <c r="L375" s="25">
        <v>2.3274096459999997E-2</v>
      </c>
      <c r="M375" s="25">
        <v>6.0673195890000005E-3</v>
      </c>
      <c r="N375" s="25">
        <v>3.6251306499999999E-3</v>
      </c>
      <c r="O375" s="25">
        <v>4.9789027600000008E-3</v>
      </c>
      <c r="P375" s="25">
        <v>2.891215271E-2</v>
      </c>
      <c r="Q375" s="25"/>
      <c r="R375" s="25">
        <v>3.9090315340000001E-2</v>
      </c>
      <c r="S375" s="25"/>
      <c r="T375" s="25"/>
      <c r="W375" s="25"/>
    </row>
    <row r="376" spans="1:23" x14ac:dyDescent="0.3">
      <c r="A376" s="25" t="s">
        <v>14</v>
      </c>
      <c r="B376" s="25">
        <v>4</v>
      </c>
      <c r="C376" s="25" t="s">
        <v>7</v>
      </c>
      <c r="D376" s="25" t="s">
        <v>106</v>
      </c>
      <c r="E376" s="25" t="s">
        <v>106</v>
      </c>
      <c r="H376" s="25">
        <v>3.1102169200000001E-3</v>
      </c>
      <c r="I376" s="25">
        <v>1.8685196800000001</v>
      </c>
      <c r="J376" s="25">
        <v>0</v>
      </c>
      <c r="K376" s="25">
        <v>6.7241034000000007E-4</v>
      </c>
      <c r="L376" s="25">
        <v>1.252364292E-2</v>
      </c>
      <c r="M376" s="25">
        <v>6.0673195890000005E-3</v>
      </c>
      <c r="N376" s="25">
        <v>3.6251306499999999E-3</v>
      </c>
      <c r="O376" s="25">
        <v>4.9789027600000008E-3</v>
      </c>
      <c r="P376" s="25">
        <v>2.891215271E-2</v>
      </c>
      <c r="Q376" s="25"/>
      <c r="R376" s="25">
        <v>3.9090315340000001E-2</v>
      </c>
      <c r="S376" s="25"/>
      <c r="T376" s="25"/>
      <c r="W376" s="25"/>
    </row>
    <row r="377" spans="1:23" x14ac:dyDescent="0.3">
      <c r="A377" s="25" t="s">
        <v>14</v>
      </c>
      <c r="B377" s="25">
        <v>4</v>
      </c>
      <c r="C377" s="25" t="s">
        <v>17</v>
      </c>
      <c r="D377" s="25" t="s">
        <v>106</v>
      </c>
      <c r="E377" s="25" t="s">
        <v>106</v>
      </c>
      <c r="H377" s="25">
        <v>1.71442496E-3</v>
      </c>
      <c r="I377" s="25">
        <v>1.4760737400000001</v>
      </c>
      <c r="J377" s="25">
        <v>0</v>
      </c>
      <c r="K377" s="25">
        <v>1.550457E-4</v>
      </c>
      <c r="L377" s="25">
        <v>1.1587833219999998E-2</v>
      </c>
      <c r="M377" s="25">
        <v>6.0673195890000005E-3</v>
      </c>
      <c r="N377" s="25">
        <v>3.6251306499999999E-3</v>
      </c>
      <c r="O377" s="25">
        <v>4.9789027600000008E-3</v>
      </c>
      <c r="P377" s="25">
        <v>2.891215271E-2</v>
      </c>
      <c r="Q377" s="25"/>
      <c r="R377" s="25">
        <v>3.9090315340000001E-2</v>
      </c>
      <c r="S377" s="25"/>
      <c r="T377" s="25"/>
      <c r="W377" s="49"/>
    </row>
    <row r="378" spans="1:23" x14ac:dyDescent="0.3">
      <c r="A378" s="25" t="s">
        <v>14</v>
      </c>
      <c r="B378" s="25">
        <v>4</v>
      </c>
      <c r="C378" s="25" t="s">
        <v>9</v>
      </c>
      <c r="D378" s="25" t="s">
        <v>106</v>
      </c>
      <c r="E378" s="25" t="s">
        <v>106</v>
      </c>
      <c r="H378" s="25">
        <v>6.2921999599999997E-3</v>
      </c>
      <c r="I378" s="25">
        <v>9.1820287799999996</v>
      </c>
      <c r="J378" s="25">
        <v>0.32438040080000002</v>
      </c>
      <c r="K378" s="25">
        <v>5.5817287340000007E-2</v>
      </c>
      <c r="L378" s="25">
        <v>0.41823718780000002</v>
      </c>
      <c r="M378" s="25">
        <v>8.8475601860000017E-2</v>
      </c>
      <c r="N378" s="25">
        <v>9.0017506300000008E-2</v>
      </c>
      <c r="O378" s="25">
        <v>2.4647126739999997E-2</v>
      </c>
      <c r="P378" s="25">
        <v>0.17137128648</v>
      </c>
      <c r="Q378" s="25"/>
      <c r="R378" s="25">
        <v>1.9216631400000002</v>
      </c>
      <c r="S378" s="25"/>
      <c r="T378" s="25"/>
      <c r="W378" s="49"/>
    </row>
    <row r="379" spans="1:23" x14ac:dyDescent="0.3">
      <c r="A379" s="25" t="s">
        <v>14</v>
      </c>
      <c r="B379" s="25">
        <v>4</v>
      </c>
      <c r="C379" s="25" t="s">
        <v>5</v>
      </c>
      <c r="D379" s="25" t="s">
        <v>99</v>
      </c>
      <c r="E379" s="25" t="s">
        <v>99</v>
      </c>
      <c r="H379" s="26">
        <v>0.73591974380000003</v>
      </c>
      <c r="I379" s="26">
        <v>4.7563916600000002</v>
      </c>
      <c r="J379" s="26">
        <v>2.9985202819999997E-2</v>
      </c>
      <c r="K379" s="26">
        <v>0.95621561499999996</v>
      </c>
      <c r="L379" s="26">
        <v>0.73591974380000003</v>
      </c>
      <c r="M379" s="26">
        <v>6.6905869E-3</v>
      </c>
      <c r="N379" s="26">
        <v>6.0757055800000001E-3</v>
      </c>
      <c r="O379" s="26">
        <v>1.1223800260000001E-2</v>
      </c>
      <c r="P379" s="26">
        <v>4.1262961959999997E-2</v>
      </c>
      <c r="R379" s="26">
        <v>0.23058728000000001</v>
      </c>
      <c r="S379" s="26">
        <v>11.954851379999999</v>
      </c>
      <c r="W379" s="49"/>
    </row>
    <row r="380" spans="1:23" x14ac:dyDescent="0.3">
      <c r="A380" s="25" t="s">
        <v>14</v>
      </c>
      <c r="B380" s="25">
        <v>4</v>
      </c>
      <c r="C380" s="25" t="s">
        <v>22</v>
      </c>
      <c r="D380" s="25" t="s">
        <v>99</v>
      </c>
      <c r="E380" s="25" t="s">
        <v>99</v>
      </c>
      <c r="H380" s="26">
        <v>4.7054461879999998</v>
      </c>
      <c r="I380" s="26">
        <v>4.5449629800000002</v>
      </c>
      <c r="J380" s="26">
        <v>0</v>
      </c>
      <c r="K380" s="26">
        <v>5.23897776</v>
      </c>
      <c r="L380" s="26">
        <v>4.7054461879999998</v>
      </c>
      <c r="M380" s="26">
        <v>7.4008510999999996E-3</v>
      </c>
      <c r="N380" s="26">
        <v>3.0498640520000002E-2</v>
      </c>
      <c r="O380" s="26">
        <v>1.281619654E-2</v>
      </c>
      <c r="P380" s="26">
        <v>2.980142932E-2</v>
      </c>
      <c r="R380" s="26">
        <v>0.16556411999999998</v>
      </c>
      <c r="S380" s="26">
        <v>28.466772200000001</v>
      </c>
      <c r="W380" s="49"/>
    </row>
    <row r="381" spans="1:23" x14ac:dyDescent="0.3">
      <c r="A381" s="25" t="s">
        <v>14</v>
      </c>
      <c r="B381" s="25">
        <v>4</v>
      </c>
      <c r="C381" s="25" t="s">
        <v>7</v>
      </c>
      <c r="D381" s="25" t="s">
        <v>99</v>
      </c>
      <c r="E381" s="25" t="s">
        <v>99</v>
      </c>
      <c r="H381" s="26">
        <v>12.198696432</v>
      </c>
      <c r="I381" s="26">
        <v>5.3464759600000002</v>
      </c>
      <c r="J381" s="26">
        <v>0</v>
      </c>
      <c r="K381" s="26">
        <v>5.2947039059999996</v>
      </c>
      <c r="L381" s="26">
        <v>12.198696432</v>
      </c>
      <c r="M381" s="26">
        <v>1.572723484E-2</v>
      </c>
      <c r="N381" s="26">
        <v>9.831320818E-2</v>
      </c>
      <c r="O381" s="26">
        <v>8.0325032600000006E-3</v>
      </c>
      <c r="P381" s="26">
        <v>5.0530252500000004E-2</v>
      </c>
      <c r="R381" s="26">
        <v>0.31634759999999995</v>
      </c>
      <c r="S381" s="26">
        <v>38.105671940000001</v>
      </c>
      <c r="W381" s="49"/>
    </row>
    <row r="382" spans="1:23" x14ac:dyDescent="0.3">
      <c r="A382" s="25" t="s">
        <v>14</v>
      </c>
      <c r="B382" s="25">
        <v>4</v>
      </c>
      <c r="C382" s="25" t="s">
        <v>17</v>
      </c>
      <c r="D382" s="25" t="s">
        <v>99</v>
      </c>
      <c r="E382" s="25" t="s">
        <v>99</v>
      </c>
      <c r="H382" s="26">
        <v>11.799619402000001</v>
      </c>
      <c r="I382" s="26">
        <v>4.1107784000000001</v>
      </c>
      <c r="J382" s="26">
        <v>0</v>
      </c>
      <c r="K382" s="26">
        <v>4.2596249020000005</v>
      </c>
      <c r="L382" s="26">
        <v>11.799619402000001</v>
      </c>
      <c r="M382" s="26">
        <v>3.7146421619999995E-2</v>
      </c>
      <c r="N382" s="26">
        <v>7.1645406859999997E-2</v>
      </c>
      <c r="O382" s="26">
        <v>7.8295882599999991E-3</v>
      </c>
      <c r="P382" s="26">
        <v>6.5959418259999986E-2</v>
      </c>
      <c r="R382" s="26">
        <v>0.48508129999999994</v>
      </c>
      <c r="S382" s="26">
        <v>48.102253400000002</v>
      </c>
      <c r="W382" s="49"/>
    </row>
    <row r="383" spans="1:23" x14ac:dyDescent="0.3">
      <c r="A383" s="25" t="s">
        <v>14</v>
      </c>
      <c r="B383" s="25">
        <v>4</v>
      </c>
      <c r="C383" s="25" t="s">
        <v>9</v>
      </c>
      <c r="D383" s="25" t="s">
        <v>99</v>
      </c>
      <c r="E383" s="25" t="s">
        <v>99</v>
      </c>
      <c r="H383" s="26">
        <v>0.53955005879999995</v>
      </c>
      <c r="I383" s="26">
        <v>14.012565560000001</v>
      </c>
      <c r="J383" s="26">
        <v>0.26026703680000002</v>
      </c>
      <c r="K383" s="26">
        <v>0.77673166739999999</v>
      </c>
      <c r="L383" s="26">
        <v>0.53955005879999995</v>
      </c>
      <c r="M383" s="26">
        <v>2.7342357419999998E-2</v>
      </c>
      <c r="N383" s="26">
        <v>5.5185309800000006E-2</v>
      </c>
      <c r="O383" s="26">
        <v>7.2797701000000001E-3</v>
      </c>
      <c r="P383" s="26">
        <v>0.13730752302000002</v>
      </c>
      <c r="R383" s="26">
        <v>1.47741904</v>
      </c>
      <c r="S383" s="26">
        <v>1.3920792799999999</v>
      </c>
      <c r="W383" s="25"/>
    </row>
    <row r="384" spans="1:23" x14ac:dyDescent="0.3">
      <c r="A384" s="25" t="s">
        <v>14</v>
      </c>
      <c r="B384" s="25">
        <v>4</v>
      </c>
      <c r="C384" s="25" t="s">
        <v>108</v>
      </c>
      <c r="D384" s="25" t="s">
        <v>99</v>
      </c>
      <c r="E384" s="25" t="s">
        <v>99</v>
      </c>
      <c r="H384" s="26">
        <v>9.1934880923076931E-2</v>
      </c>
      <c r="I384" s="26">
        <v>24.579340974358974</v>
      </c>
      <c r="J384" s="26">
        <v>5.6557153794871793</v>
      </c>
      <c r="K384" s="26">
        <v>0.14197899548717949</v>
      </c>
      <c r="L384" s="26">
        <v>0.25062155117948715</v>
      </c>
      <c r="M384" s="26">
        <v>0.1519173343076923</v>
      </c>
      <c r="N384" s="26">
        <v>0.91965034461538453</v>
      </c>
      <c r="O384" s="26">
        <v>6.2436056871794881</v>
      </c>
      <c r="P384" s="26">
        <v>0.31017043969230768</v>
      </c>
      <c r="Q384" s="26">
        <v>1.5924153917948718</v>
      </c>
      <c r="R384" s="44">
        <v>1.5924153917948718</v>
      </c>
      <c r="S384" s="26">
        <v>2.2883069856410258E-3</v>
      </c>
      <c r="T384" s="44">
        <v>37.675999820512821</v>
      </c>
      <c r="W384" s="25"/>
    </row>
    <row r="385" spans="1:23" x14ac:dyDescent="0.3">
      <c r="A385" s="25" t="s">
        <v>14</v>
      </c>
      <c r="B385" s="25">
        <v>4</v>
      </c>
      <c r="C385" s="25" t="s">
        <v>5</v>
      </c>
      <c r="D385" s="25" t="s">
        <v>100</v>
      </c>
      <c r="E385" s="25" t="s">
        <v>100</v>
      </c>
      <c r="H385" s="25">
        <v>3.2472749043204243</v>
      </c>
      <c r="I385" s="25">
        <v>75.149590547964806</v>
      </c>
      <c r="J385" s="25">
        <v>7.9565257979537202E-2</v>
      </c>
      <c r="K385" s="25">
        <v>5.9167695184487181</v>
      </c>
      <c r="L385" s="25">
        <v>15.117434212599859</v>
      </c>
      <c r="M385" s="25">
        <v>6.7888229994134325E-2</v>
      </c>
      <c r="N385" s="25">
        <v>0.11826330813439756</v>
      </c>
      <c r="O385" s="25">
        <v>11.699303238427225</v>
      </c>
      <c r="P385" s="25">
        <v>0.109135310942568</v>
      </c>
      <c r="Q385" s="25">
        <v>8.8935730296345647E-2</v>
      </c>
      <c r="R385" s="45">
        <v>3.3075745760644897</v>
      </c>
      <c r="S385" s="25">
        <v>1.3630391911465307</v>
      </c>
      <c r="T385" s="45">
        <v>24.068836555770531</v>
      </c>
      <c r="W385" s="25"/>
    </row>
    <row r="386" spans="1:23" x14ac:dyDescent="0.3">
      <c r="A386" s="25" t="s">
        <v>14</v>
      </c>
      <c r="B386" s="25">
        <v>4</v>
      </c>
      <c r="C386" s="25" t="s">
        <v>22</v>
      </c>
      <c r="D386" s="25" t="s">
        <v>100</v>
      </c>
      <c r="E386" s="25" t="s">
        <v>100</v>
      </c>
      <c r="H386" s="25">
        <v>4.0397726412520187</v>
      </c>
      <c r="I386" s="25">
        <v>115.97350016115993</v>
      </c>
      <c r="J386" s="25">
        <v>0.39614134646427163</v>
      </c>
      <c r="K386" s="25">
        <v>11.567739752482344</v>
      </c>
      <c r="L386" s="25">
        <v>24.264968720970082</v>
      </c>
      <c r="M386" s="25">
        <v>7.2327805766335407E-2</v>
      </c>
      <c r="N386" s="25">
        <v>0.24381186999474838</v>
      </c>
      <c r="O386" s="25">
        <v>16.419839532868288</v>
      </c>
      <c r="P386" s="25">
        <v>0.14695145522784459</v>
      </c>
      <c r="Q386" s="25">
        <v>0.17005238349295981</v>
      </c>
      <c r="R386" s="45">
        <v>9.0672352328941859</v>
      </c>
      <c r="S386" s="25">
        <v>2.438226360876437</v>
      </c>
      <c r="T386" s="45">
        <v>52.597920867354539</v>
      </c>
      <c r="W386" s="25"/>
    </row>
    <row r="387" spans="1:23" x14ac:dyDescent="0.3">
      <c r="A387" s="25" t="s">
        <v>14</v>
      </c>
      <c r="B387" s="25">
        <v>4</v>
      </c>
      <c r="C387" s="25" t="s">
        <v>7</v>
      </c>
      <c r="D387" s="25" t="s">
        <v>100</v>
      </c>
      <c r="E387" s="25" t="s">
        <v>100</v>
      </c>
      <c r="H387" s="25">
        <v>24.339364867185456</v>
      </c>
      <c r="I387" s="25">
        <v>137.44146666877455</v>
      </c>
      <c r="J387" s="25">
        <v>1.0961693839567928</v>
      </c>
      <c r="K387" s="25">
        <v>12.043151707511528</v>
      </c>
      <c r="L387" s="25">
        <v>20.237754175423273</v>
      </c>
      <c r="M387" s="25">
        <v>0.49721642876018912</v>
      </c>
      <c r="N387" s="25">
        <v>0.23171851555888001</v>
      </c>
      <c r="O387" s="25">
        <v>14.497096604495272</v>
      </c>
      <c r="P387" s="25">
        <v>0.18559528986910545</v>
      </c>
      <c r="Q387" s="25">
        <v>0.15917730283786546</v>
      </c>
      <c r="R387" s="45">
        <v>20.971160214388362</v>
      </c>
      <c r="S387" s="25">
        <v>1.3073752184955638</v>
      </c>
      <c r="T387" s="45">
        <v>66.904393832189456</v>
      </c>
      <c r="W387" s="25"/>
    </row>
    <row r="388" spans="1:23" x14ac:dyDescent="0.3">
      <c r="A388" s="25" t="s">
        <v>14</v>
      </c>
      <c r="B388" s="25">
        <v>4</v>
      </c>
      <c r="C388" s="25" t="s">
        <v>17</v>
      </c>
      <c r="D388" s="25" t="s">
        <v>100</v>
      </c>
      <c r="E388" s="25" t="s">
        <v>100</v>
      </c>
      <c r="H388" s="25">
        <v>7.5727952647489056</v>
      </c>
      <c r="I388" s="25">
        <v>124.50898504396801</v>
      </c>
      <c r="J388" s="25">
        <v>0.6314507787978747</v>
      </c>
      <c r="K388" s="25">
        <v>14.105175988833992</v>
      </c>
      <c r="L388" s="25">
        <v>31.460559028866644</v>
      </c>
      <c r="M388" s="25">
        <v>0.21461440187716194</v>
      </c>
      <c r="N388" s="25">
        <v>0.26185981007159903</v>
      </c>
      <c r="O388" s="25">
        <v>24.663045892864055</v>
      </c>
      <c r="P388" s="25">
        <v>0.22282515802265826</v>
      </c>
      <c r="Q388" s="25">
        <v>0.20824963312912478</v>
      </c>
      <c r="R388" s="45">
        <v>13.167790393630666</v>
      </c>
      <c r="S388" s="25">
        <v>2.2210584730006087</v>
      </c>
      <c r="T388" s="45">
        <v>90.371670436695524</v>
      </c>
      <c r="W388" s="25"/>
    </row>
    <row r="389" spans="1:23" x14ac:dyDescent="0.3">
      <c r="A389" s="25" t="s">
        <v>14</v>
      </c>
      <c r="B389" s="25">
        <v>4</v>
      </c>
      <c r="C389" s="25" t="s">
        <v>9</v>
      </c>
      <c r="D389" s="25" t="s">
        <v>100</v>
      </c>
      <c r="E389" s="25" t="s">
        <v>100</v>
      </c>
      <c r="H389" s="25">
        <v>4.5675292836604005</v>
      </c>
      <c r="I389" s="25">
        <v>45.314864063091427</v>
      </c>
      <c r="J389" s="25">
        <v>0.18407342116120143</v>
      </c>
      <c r="K389" s="25">
        <v>3.1979343632720285</v>
      </c>
      <c r="L389" s="25">
        <v>4.278836803298657</v>
      </c>
      <c r="M389" s="25">
        <v>0.18408378896968855</v>
      </c>
      <c r="N389" s="25">
        <v>8.2621712530017294E-2</v>
      </c>
      <c r="O389" s="25">
        <v>3.5133713599862575</v>
      </c>
      <c r="P389" s="25">
        <v>0.35535406878589432</v>
      </c>
      <c r="Q389" s="25">
        <v>2.6281879542881147E-2</v>
      </c>
      <c r="R389" s="45">
        <v>5.127809976361001</v>
      </c>
      <c r="S389" s="25">
        <v>0.61525097465783285</v>
      </c>
      <c r="T389" s="45">
        <v>19.26451094111443</v>
      </c>
      <c r="W389" s="25"/>
    </row>
    <row r="390" spans="1:23" x14ac:dyDescent="0.3">
      <c r="A390" s="25" t="s">
        <v>14</v>
      </c>
      <c r="B390" s="25">
        <v>4</v>
      </c>
      <c r="C390" s="25" t="s">
        <v>108</v>
      </c>
      <c r="D390" s="25" t="s">
        <v>100</v>
      </c>
      <c r="E390" s="25" t="s">
        <v>100</v>
      </c>
      <c r="H390" s="25">
        <v>1.7822328333939819</v>
      </c>
      <c r="I390" s="25">
        <v>20.125690964487816</v>
      </c>
      <c r="J390" s="25">
        <v>1.9690612602304254</v>
      </c>
      <c r="K390" s="25">
        <v>0.51894600287841819</v>
      </c>
      <c r="L390" s="25">
        <v>0.70695490141709993</v>
      </c>
      <c r="M390" s="25">
        <v>0.12145481721496963</v>
      </c>
      <c r="N390" s="25">
        <v>0.32713572001978636</v>
      </c>
      <c r="O390" s="25">
        <v>0.60748320999537808</v>
      </c>
      <c r="P390" s="25">
        <v>1.3379885675961382E-2</v>
      </c>
      <c r="Q390" s="29">
        <v>1.02372497434288E-2</v>
      </c>
      <c r="R390" s="45">
        <v>7.0400709635382004</v>
      </c>
      <c r="S390" s="25">
        <v>9.7650884676125455E-2</v>
      </c>
      <c r="T390" s="45">
        <v>12.966017627925982</v>
      </c>
      <c r="W390" s="25"/>
    </row>
    <row r="391" spans="1:23" x14ac:dyDescent="0.3">
      <c r="A391" s="25" t="s">
        <v>16</v>
      </c>
      <c r="B391" s="25">
        <v>1</v>
      </c>
      <c r="C391" s="25" t="s">
        <v>9</v>
      </c>
      <c r="D391" s="25" t="s">
        <v>106</v>
      </c>
      <c r="E391" s="25" t="s">
        <v>106</v>
      </c>
      <c r="H391" s="25">
        <v>0.25462401195061135</v>
      </c>
      <c r="I391" s="25">
        <v>10.154266001926045</v>
      </c>
      <c r="J391" s="25">
        <v>0.29576940459932627</v>
      </c>
      <c r="K391" s="25">
        <v>2.1047313840866526E-3</v>
      </c>
      <c r="L391" s="25">
        <v>0.10689244135346115</v>
      </c>
      <c r="M391" s="25">
        <v>2.8877159021199396E-2</v>
      </c>
      <c r="N391" s="25">
        <v>0.26841349560083561</v>
      </c>
      <c r="O391" s="25">
        <v>3.6421494076433615E-2</v>
      </c>
      <c r="P391" s="25">
        <v>3.1684454499999998E-4</v>
      </c>
      <c r="Q391" s="25"/>
      <c r="R391" s="45">
        <v>1.7291977897579873</v>
      </c>
      <c r="S391" s="25">
        <v>5.1811777282850784E-5</v>
      </c>
      <c r="T391" s="45"/>
      <c r="W391" s="25"/>
    </row>
    <row r="392" spans="1:23" x14ac:dyDescent="0.3">
      <c r="A392" s="25" t="s">
        <v>16</v>
      </c>
      <c r="B392" s="25">
        <v>1</v>
      </c>
      <c r="C392" s="25" t="s">
        <v>5</v>
      </c>
      <c r="D392" s="25" t="s">
        <v>106</v>
      </c>
      <c r="E392" s="25" t="s">
        <v>106</v>
      </c>
      <c r="H392" s="25">
        <v>6.9697579180410862E-2</v>
      </c>
      <c r="I392" s="25">
        <v>3.2543171037448575</v>
      </c>
      <c r="J392" s="25">
        <v>4.1538571447990176E-2</v>
      </c>
      <c r="K392" s="25">
        <v>2.998783481018659E-3</v>
      </c>
      <c r="L392" s="25">
        <v>2.8922554900242696E-2</v>
      </c>
      <c r="M392" s="25">
        <v>6.1485249684154379E-3</v>
      </c>
      <c r="N392" s="25">
        <v>2.8971710650636407E-2</v>
      </c>
      <c r="O392" s="25">
        <v>1.9280034330744419E-2</v>
      </c>
      <c r="P392" s="25">
        <v>3.1684454499999998E-4</v>
      </c>
      <c r="Q392" s="25"/>
      <c r="R392" s="45">
        <v>0.25156566385775614</v>
      </c>
      <c r="S392" s="25">
        <v>5.5481584156437699E-5</v>
      </c>
      <c r="T392" s="45"/>
      <c r="W392" s="25"/>
    </row>
    <row r="393" spans="1:23" x14ac:dyDescent="0.3">
      <c r="A393" s="25" t="s">
        <v>16</v>
      </c>
      <c r="B393" s="25">
        <v>1</v>
      </c>
      <c r="C393" s="25" t="s">
        <v>22</v>
      </c>
      <c r="D393" s="25" t="s">
        <v>106</v>
      </c>
      <c r="E393" s="25" t="s">
        <v>106</v>
      </c>
      <c r="H393" s="25">
        <v>5.1094184063009911E-2</v>
      </c>
      <c r="I393" s="25">
        <v>3.054760316880889</v>
      </c>
      <c r="J393" s="25">
        <v>2.7646701913331861E-2</v>
      </c>
      <c r="K393" s="25">
        <v>1.144087376393097E-2</v>
      </c>
      <c r="L393" s="25">
        <v>1.7199830743227479E-2</v>
      </c>
      <c r="M393" s="25">
        <v>3.4176724648898389E-3</v>
      </c>
      <c r="N393" s="25">
        <v>2.1290847422188966E-2</v>
      </c>
      <c r="O393" s="25">
        <v>1.4495699916533602E-2</v>
      </c>
      <c r="P393" s="25">
        <v>1.8724294014227445E-3</v>
      </c>
      <c r="Q393" s="25"/>
      <c r="R393" s="45">
        <v>0.17521016365662531</v>
      </c>
      <c r="S393" s="25">
        <v>4.2680626870224015E-4</v>
      </c>
      <c r="T393" s="45"/>
      <c r="W393" s="25"/>
    </row>
    <row r="394" spans="1:23" x14ac:dyDescent="0.3">
      <c r="A394" s="25" t="s">
        <v>16</v>
      </c>
      <c r="B394" s="25">
        <v>1</v>
      </c>
      <c r="C394" s="25" t="s">
        <v>7</v>
      </c>
      <c r="D394" s="25" t="s">
        <v>106</v>
      </c>
      <c r="E394" s="25" t="s">
        <v>106</v>
      </c>
      <c r="H394" s="25">
        <v>2.647810122478568E-2</v>
      </c>
      <c r="I394" s="25">
        <v>2.9972249269503388</v>
      </c>
      <c r="J394" s="25">
        <v>1.5795808016119423E-2</v>
      </c>
      <c r="K394" s="25">
        <v>1.5758781150674285E-2</v>
      </c>
      <c r="L394" s="25">
        <v>1.1479682632003467E-2</v>
      </c>
      <c r="M394" s="25">
        <v>1.8927346653348019E-3</v>
      </c>
      <c r="N394" s="25">
        <v>6.6572431430434106E-3</v>
      </c>
      <c r="O394" s="25">
        <v>8.4401558589745074E-3</v>
      </c>
      <c r="P394" s="25">
        <v>1.486686728150422E-3</v>
      </c>
      <c r="Q394" s="25"/>
      <c r="R394" s="45">
        <v>0.11137171286122946</v>
      </c>
      <c r="S394" s="25">
        <v>5.7962555168455585E-4</v>
      </c>
      <c r="T394" s="45"/>
      <c r="W394" s="25"/>
    </row>
    <row r="395" spans="1:23" x14ac:dyDescent="0.3">
      <c r="A395" s="25" t="s">
        <v>16</v>
      </c>
      <c r="B395" s="25">
        <v>1</v>
      </c>
      <c r="C395" s="25" t="s">
        <v>17</v>
      </c>
      <c r="D395" s="25" t="s">
        <v>106</v>
      </c>
      <c r="E395" s="25" t="s">
        <v>106</v>
      </c>
      <c r="H395" s="25">
        <v>1.0378714933912439E-2</v>
      </c>
      <c r="I395" s="25">
        <v>3.1068734726027172</v>
      </c>
      <c r="J395" s="25">
        <v>1.4338008970133598E-2</v>
      </c>
      <c r="K395" s="25">
        <v>1.1995731397891238E-2</v>
      </c>
      <c r="L395" s="25">
        <v>1.0153704264830308E-2</v>
      </c>
      <c r="M395" s="25">
        <v>1.4830484211200265E-3</v>
      </c>
      <c r="N395" s="25">
        <v>5.7122218447400314E-3</v>
      </c>
      <c r="O395" s="25">
        <v>1.0841459066149094E-2</v>
      </c>
      <c r="P395" s="25">
        <v>2.1704264783268495E-3</v>
      </c>
      <c r="Q395" s="25"/>
      <c r="R395" s="45">
        <v>9.4403680931917366E-2</v>
      </c>
      <c r="S395" s="25">
        <v>4.4386298533567753E-4</v>
      </c>
      <c r="T395" s="45"/>
    </row>
    <row r="396" spans="1:23" x14ac:dyDescent="0.3">
      <c r="A396" s="25" t="s">
        <v>16</v>
      </c>
      <c r="B396" s="25">
        <v>1</v>
      </c>
      <c r="C396" s="25" t="s">
        <v>57</v>
      </c>
      <c r="D396" s="25" t="s">
        <v>106</v>
      </c>
      <c r="E396" s="25" t="s">
        <v>106</v>
      </c>
      <c r="H396" s="25">
        <v>1.6345341757110051E-2</v>
      </c>
      <c r="I396" s="25">
        <v>3.1164238642099327</v>
      </c>
      <c r="J396" s="25">
        <v>5.9828654305306419E-3</v>
      </c>
      <c r="K396" s="25">
        <v>3.9906936190490211E-2</v>
      </c>
      <c r="L396" s="25">
        <v>1.0819398206840901E-2</v>
      </c>
      <c r="M396" s="25">
        <v>1.7639373386978761E-3</v>
      </c>
      <c r="N396" s="25">
        <v>2.3537420370204473E-3</v>
      </c>
      <c r="O396" s="25">
        <v>5.6921741294719466E-3</v>
      </c>
      <c r="P396" s="25">
        <v>2.0844029866871E-3</v>
      </c>
      <c r="Q396" s="25"/>
      <c r="R396" s="45">
        <v>6.2216297428648183E-2</v>
      </c>
      <c r="S396" s="25">
        <v>9.6942595576956993E-4</v>
      </c>
      <c r="T396" s="45"/>
    </row>
    <row r="397" spans="1:23" x14ac:dyDescent="0.3">
      <c r="A397" s="25" t="s">
        <v>16</v>
      </c>
      <c r="B397" s="25">
        <v>1</v>
      </c>
      <c r="C397" s="25" t="s">
        <v>9</v>
      </c>
      <c r="D397" s="25" t="s">
        <v>99</v>
      </c>
      <c r="E397" s="25" t="s">
        <v>99</v>
      </c>
      <c r="H397" s="26">
        <v>8.3715404117955785</v>
      </c>
      <c r="I397" s="49">
        <v>26.943548429177213</v>
      </c>
      <c r="J397" s="49">
        <v>0.20197979822372919</v>
      </c>
      <c r="K397" s="26">
        <v>1.5901849498712517</v>
      </c>
      <c r="L397" s="26">
        <v>5.7585466865559209E-2</v>
      </c>
      <c r="M397" s="26">
        <v>2.470588219755758E-2</v>
      </c>
      <c r="N397" s="26">
        <v>2.2748524625386564</v>
      </c>
      <c r="O397" s="26">
        <v>1.8020714414066337E-2</v>
      </c>
      <c r="P397" s="26">
        <v>0.24271819832079203</v>
      </c>
      <c r="R397" s="46">
        <v>1.2971915523472262</v>
      </c>
      <c r="S397" s="49">
        <v>5.2957537024588497E-2</v>
      </c>
      <c r="T397" s="46"/>
    </row>
    <row r="398" spans="1:23" x14ac:dyDescent="0.3">
      <c r="A398" s="25" t="s">
        <v>16</v>
      </c>
      <c r="B398" s="25">
        <v>1</v>
      </c>
      <c r="C398" s="25" t="s">
        <v>5</v>
      </c>
      <c r="D398" s="25" t="s">
        <v>99</v>
      </c>
      <c r="E398" s="25" t="s">
        <v>99</v>
      </c>
      <c r="H398" s="26">
        <v>4.0396751589478752</v>
      </c>
      <c r="I398" s="49">
        <v>3.919510575650563</v>
      </c>
      <c r="J398" s="49">
        <v>4.9247703430591698E-2</v>
      </c>
      <c r="K398" s="26">
        <v>5.6864490376804362</v>
      </c>
      <c r="L398" s="26">
        <v>3.1288636550408221E-2</v>
      </c>
      <c r="M398" s="26">
        <v>3.2888021996494127E-2</v>
      </c>
      <c r="N398" s="26">
        <v>0.32081883653631482</v>
      </c>
      <c r="O398" s="26">
        <v>1.3734424420302774E-2</v>
      </c>
      <c r="P398" s="26">
        <v>7.9016063969522987E-2</v>
      </c>
      <c r="R398" s="46">
        <v>0.20143875962848151</v>
      </c>
      <c r="S398" s="49">
        <v>0.12768127931694442</v>
      </c>
      <c r="T398" s="46"/>
    </row>
    <row r="399" spans="1:23" x14ac:dyDescent="0.3">
      <c r="A399" s="25" t="s">
        <v>16</v>
      </c>
      <c r="B399" s="25">
        <v>1</v>
      </c>
      <c r="C399" s="25" t="s">
        <v>22</v>
      </c>
      <c r="D399" s="25" t="s">
        <v>99</v>
      </c>
      <c r="E399" s="25" t="s">
        <v>99</v>
      </c>
      <c r="H399" s="26">
        <v>4.827559437884652</v>
      </c>
      <c r="I399" s="49">
        <v>3.0228332792588364</v>
      </c>
      <c r="J399" s="49">
        <v>0.1149298815007052</v>
      </c>
      <c r="K399" s="26">
        <v>5.1851036027997548</v>
      </c>
      <c r="L399" s="26">
        <v>2.9769516571455157E-2</v>
      </c>
      <c r="M399" s="26">
        <v>7.1266980472751817E-2</v>
      </c>
      <c r="N399" s="26">
        <v>0.22224170309756414</v>
      </c>
      <c r="O399" s="26">
        <v>1.0608249058976076E-2</v>
      </c>
      <c r="P399" s="26">
        <v>0.15062621177016361</v>
      </c>
      <c r="R399" s="46">
        <v>0.27243470434720413</v>
      </c>
      <c r="S399" s="49">
        <v>0.16162607629667278</v>
      </c>
      <c r="T399" s="46"/>
    </row>
    <row r="400" spans="1:23" x14ac:dyDescent="0.3">
      <c r="A400" s="25" t="s">
        <v>16</v>
      </c>
      <c r="B400" s="25">
        <v>1</v>
      </c>
      <c r="C400" s="25" t="s">
        <v>7</v>
      </c>
      <c r="D400" s="25" t="s">
        <v>99</v>
      </c>
      <c r="E400" s="25" t="s">
        <v>99</v>
      </c>
      <c r="H400" s="26">
        <v>3.3534594845155006</v>
      </c>
      <c r="I400" s="49">
        <v>1.8298570413549502</v>
      </c>
      <c r="J400" s="49">
        <v>0.29098452190440421</v>
      </c>
      <c r="K400" s="26">
        <v>3.1196940695914797</v>
      </c>
      <c r="L400" s="26">
        <v>2.7614899820364483E-2</v>
      </c>
      <c r="M400" s="26">
        <v>6.0996451507807227E-2</v>
      </c>
      <c r="N400" s="26">
        <v>7.1971437983798597E-2</v>
      </c>
      <c r="O400" s="26">
        <v>1.0048201014919135E-2</v>
      </c>
      <c r="P400" s="26">
        <v>0.17067815250985355</v>
      </c>
      <c r="R400" s="46">
        <v>0.40523897399658682</v>
      </c>
      <c r="S400" s="49">
        <v>0.14638447912867653</v>
      </c>
      <c r="T400" s="46"/>
      <c r="U400" s="25"/>
      <c r="V400" s="25"/>
      <c r="W400" s="44"/>
    </row>
    <row r="401" spans="1:23" x14ac:dyDescent="0.3">
      <c r="A401" s="25" t="s">
        <v>16</v>
      </c>
      <c r="B401" s="25">
        <v>1</v>
      </c>
      <c r="C401" s="25" t="s">
        <v>17</v>
      </c>
      <c r="D401" s="25" t="s">
        <v>99</v>
      </c>
      <c r="E401" s="25" t="s">
        <v>99</v>
      </c>
      <c r="H401" s="26">
        <v>2.2730464301394022</v>
      </c>
      <c r="I401" s="49">
        <v>2.2399885854858934</v>
      </c>
      <c r="J401" s="49">
        <v>0.46054574171772311</v>
      </c>
      <c r="K401" s="26">
        <v>2.5498447068642669</v>
      </c>
      <c r="L401" s="26">
        <v>3.8610607742675385E-2</v>
      </c>
      <c r="M401" s="26">
        <v>6.3089180046682194E-2</v>
      </c>
      <c r="N401" s="26">
        <v>0.16315121687103623</v>
      </c>
      <c r="O401" s="26">
        <v>1.0661788840251402E-2</v>
      </c>
      <c r="P401" s="26">
        <v>0.23237608238730922</v>
      </c>
      <c r="R401" s="46">
        <v>0.46458247064601638</v>
      </c>
      <c r="S401" s="49">
        <v>0.11484303240969687</v>
      </c>
      <c r="T401" s="46"/>
      <c r="U401" s="25"/>
      <c r="V401" s="25"/>
      <c r="W401" s="45"/>
    </row>
    <row r="402" spans="1:23" x14ac:dyDescent="0.3">
      <c r="A402" s="25" t="s">
        <v>16</v>
      </c>
      <c r="B402" s="25">
        <v>1</v>
      </c>
      <c r="C402" s="25" t="s">
        <v>57</v>
      </c>
      <c r="D402" s="25" t="s">
        <v>99</v>
      </c>
      <c r="E402" s="25" t="s">
        <v>99</v>
      </c>
      <c r="H402" s="26">
        <v>1.4310171870349846</v>
      </c>
      <c r="I402" s="49">
        <v>2.137726139662266</v>
      </c>
      <c r="J402" s="49">
        <v>0.55753556198615795</v>
      </c>
      <c r="K402" s="26">
        <v>1.5200708874019211</v>
      </c>
      <c r="L402" s="26">
        <v>3.9071405703609785E-2</v>
      </c>
      <c r="M402" s="26">
        <v>6.1450826866230539E-2</v>
      </c>
      <c r="N402" s="26">
        <v>0.11687747555858111</v>
      </c>
      <c r="O402" s="26">
        <v>1.236706924789451E-2</v>
      </c>
      <c r="P402" s="26">
        <v>0.25850947594646384</v>
      </c>
      <c r="R402" s="46">
        <v>0.73735583645021963</v>
      </c>
      <c r="S402" s="49">
        <v>8.9275928456088949E-2</v>
      </c>
      <c r="T402" s="46"/>
      <c r="U402" s="25"/>
      <c r="V402" s="25"/>
      <c r="W402" s="45"/>
    </row>
    <row r="403" spans="1:23" x14ac:dyDescent="0.3">
      <c r="A403" s="25" t="s">
        <v>16</v>
      </c>
      <c r="B403" s="25">
        <v>1</v>
      </c>
      <c r="C403" s="25" t="s">
        <v>9</v>
      </c>
      <c r="D403" s="25" t="s">
        <v>107</v>
      </c>
      <c r="E403" s="25" t="s">
        <v>100</v>
      </c>
      <c r="H403" s="25">
        <v>1.2506960315561937</v>
      </c>
      <c r="I403" s="25">
        <v>3.4327608428711684</v>
      </c>
      <c r="J403" s="25">
        <v>2.9110185125657217E-2</v>
      </c>
      <c r="K403" s="25">
        <v>1.5557201025170351</v>
      </c>
      <c r="L403" s="25">
        <v>6.3895935247736124E-2</v>
      </c>
      <c r="M403" s="25">
        <v>7.0935365027443881E-2</v>
      </c>
      <c r="N403" s="25">
        <v>7.4044138176101448E-2</v>
      </c>
      <c r="O403" s="25">
        <v>1.0379906220501792E-2</v>
      </c>
      <c r="P403" s="25">
        <v>0.22918228439451319</v>
      </c>
      <c r="Q403" s="25">
        <v>4.6141619526409619</v>
      </c>
      <c r="R403" s="45">
        <v>3.311498492001826E-4</v>
      </c>
      <c r="S403" s="25">
        <v>1.3481617036151985E-2</v>
      </c>
      <c r="T403" s="45"/>
      <c r="U403" s="25"/>
      <c r="V403" s="25"/>
      <c r="W403" s="45"/>
    </row>
    <row r="404" spans="1:23" x14ac:dyDescent="0.3">
      <c r="A404" s="25" t="s">
        <v>16</v>
      </c>
      <c r="B404" s="25">
        <v>1</v>
      </c>
      <c r="C404" s="25" t="s">
        <v>5</v>
      </c>
      <c r="D404" s="25" t="s">
        <v>107</v>
      </c>
      <c r="E404" s="25" t="s">
        <v>100</v>
      </c>
      <c r="H404" s="25">
        <v>1.7367328097753152</v>
      </c>
      <c r="I404" s="25">
        <v>3.1560680591676245</v>
      </c>
      <c r="J404" s="25">
        <v>2.5613609166366416E-2</v>
      </c>
      <c r="K404" s="25">
        <v>5.1168653651338083</v>
      </c>
      <c r="L404" s="25">
        <v>0.1852231615969977</v>
      </c>
      <c r="M404" s="25">
        <v>0.19220381796068031</v>
      </c>
      <c r="N404" s="25">
        <v>4.5267848083438145E-2</v>
      </c>
      <c r="O404" s="25">
        <v>1.745903804664977E-2</v>
      </c>
      <c r="P404" s="25">
        <v>5.7185574435593023E-2</v>
      </c>
      <c r="Q404" s="25">
        <v>15.46469908390417</v>
      </c>
      <c r="R404" s="45">
        <v>4.1521158018908608E-4</v>
      </c>
      <c r="S404" s="25">
        <v>5.1757858260611467E-2</v>
      </c>
      <c r="T404" s="45"/>
      <c r="U404" s="25"/>
      <c r="V404" s="25"/>
      <c r="W404" s="45"/>
    </row>
    <row r="405" spans="1:23" x14ac:dyDescent="0.3">
      <c r="A405" s="25" t="s">
        <v>16</v>
      </c>
      <c r="B405" s="25">
        <v>1</v>
      </c>
      <c r="C405" s="25" t="s">
        <v>22</v>
      </c>
      <c r="D405" s="25" t="s">
        <v>107</v>
      </c>
      <c r="E405" s="25" t="s">
        <v>100</v>
      </c>
      <c r="H405" s="25">
        <v>1.9217226484696477</v>
      </c>
      <c r="I405" s="25">
        <v>3.2957968112191494</v>
      </c>
      <c r="J405" s="25">
        <v>2.5570270161491909E-2</v>
      </c>
      <c r="K405" s="25">
        <v>5.7026180341778936</v>
      </c>
      <c r="L405" s="25">
        <v>0.20413862872432073</v>
      </c>
      <c r="M405" s="25">
        <v>0.3352467512637804</v>
      </c>
      <c r="N405" s="25">
        <v>6.3791007773077779E-2</v>
      </c>
      <c r="O405" s="25">
        <v>1.379892612145454E-2</v>
      </c>
      <c r="P405" s="25">
        <v>3.1870325545102079E-2</v>
      </c>
      <c r="Q405" s="25">
        <v>9.8998261717238822</v>
      </c>
      <c r="R405" s="45">
        <v>3.2869694064043432E-4</v>
      </c>
      <c r="S405" s="25">
        <v>9.1958249321661578E-2</v>
      </c>
      <c r="T405" s="45"/>
      <c r="U405" s="25"/>
      <c r="V405" s="25"/>
      <c r="W405" s="45"/>
    </row>
    <row r="406" spans="1:23" x14ac:dyDescent="0.3">
      <c r="A406" s="25" t="s">
        <v>16</v>
      </c>
      <c r="B406" s="25">
        <v>1</v>
      </c>
      <c r="C406" s="25" t="s">
        <v>7</v>
      </c>
      <c r="D406" s="25" t="s">
        <v>107</v>
      </c>
      <c r="E406" s="25" t="s">
        <v>100</v>
      </c>
      <c r="H406" s="25">
        <v>1.8868490769309636</v>
      </c>
      <c r="I406" s="25">
        <v>3.2920454495985099</v>
      </c>
      <c r="J406" s="25">
        <v>6.9753730499254762E-2</v>
      </c>
      <c r="K406" s="25">
        <v>5.4029954327513119</v>
      </c>
      <c r="L406" s="25">
        <v>0.24720971548494469</v>
      </c>
      <c r="M406" s="25">
        <v>0.41495719008029325</v>
      </c>
      <c r="N406" s="25">
        <v>5.851088764181106E-2</v>
      </c>
      <c r="O406" s="25">
        <v>1.5187779772115766E-2</v>
      </c>
      <c r="P406" s="25">
        <v>3.3789389109730339E-2</v>
      </c>
      <c r="Q406" s="25">
        <v>6.7933763127729687</v>
      </c>
      <c r="R406" s="45">
        <v>4.7648194797090724E-4</v>
      </c>
      <c r="S406" s="25">
        <v>0.10269008122222437</v>
      </c>
      <c r="T406" s="45"/>
      <c r="U406" s="25"/>
      <c r="V406" s="25"/>
      <c r="W406" s="45"/>
    </row>
    <row r="407" spans="1:23" x14ac:dyDescent="0.3">
      <c r="A407" s="25" t="s">
        <v>16</v>
      </c>
      <c r="B407" s="25">
        <v>1</v>
      </c>
      <c r="C407" s="25" t="s">
        <v>17</v>
      </c>
      <c r="D407" s="25" t="s">
        <v>107</v>
      </c>
      <c r="E407" s="25" t="s">
        <v>100</v>
      </c>
      <c r="H407" s="25">
        <v>1.7064938534292637</v>
      </c>
      <c r="I407" s="25">
        <v>3.5821698778587394</v>
      </c>
      <c r="J407" s="25">
        <v>4.309619189438807E-2</v>
      </c>
      <c r="K407" s="25">
        <v>5.744084597708734</v>
      </c>
      <c r="L407" s="25">
        <v>0.30520638222247737</v>
      </c>
      <c r="M407" s="25">
        <v>0.41996262764915315</v>
      </c>
      <c r="N407" s="25">
        <v>8.2956534689891059E-2</v>
      </c>
      <c r="O407" s="25">
        <v>1.603964048440264E-2</v>
      </c>
      <c r="P407" s="25">
        <v>1.5225659456464452E-2</v>
      </c>
      <c r="Q407" s="25">
        <v>6.4592291048331427</v>
      </c>
      <c r="R407" s="45">
        <v>3.8583397969662616E-4</v>
      </c>
      <c r="S407" s="25">
        <v>0.10748388885893194</v>
      </c>
      <c r="T407" s="45"/>
      <c r="U407" s="25"/>
      <c r="V407" s="25"/>
      <c r="W407" s="45"/>
    </row>
    <row r="408" spans="1:23" x14ac:dyDescent="0.3">
      <c r="A408" s="25" t="s">
        <v>16</v>
      </c>
      <c r="B408" s="25">
        <v>1</v>
      </c>
      <c r="C408" s="25" t="s">
        <v>57</v>
      </c>
      <c r="D408" s="25" t="s">
        <v>107</v>
      </c>
      <c r="E408" s="25" t="s">
        <v>100</v>
      </c>
      <c r="H408" s="25">
        <v>1.5887436159735939</v>
      </c>
      <c r="I408" s="25">
        <v>3.4197360406525901</v>
      </c>
      <c r="J408" s="25">
        <v>7.8144298436931381E-2</v>
      </c>
      <c r="K408" s="25">
        <v>5.2883338807517175</v>
      </c>
      <c r="L408" s="25">
        <v>0.2690508768766679</v>
      </c>
      <c r="M408" s="25">
        <v>0.47880804869373672</v>
      </c>
      <c r="N408" s="25">
        <v>7.8346659780022337E-2</v>
      </c>
      <c r="O408" s="25">
        <v>1.9410490699752921E-2</v>
      </c>
      <c r="P408" s="25">
        <v>5.6285770958440784E-3</v>
      </c>
      <c r="Q408" s="25">
        <v>5.9145420463477834</v>
      </c>
      <c r="R408" s="45">
        <v>7.0556393624042349E-4</v>
      </c>
      <c r="S408" s="25">
        <v>0.11422154941420762</v>
      </c>
      <c r="T408" s="45"/>
      <c r="U408" s="25"/>
      <c r="V408" s="25"/>
      <c r="W408" s="45"/>
    </row>
    <row r="409" spans="1:23" x14ac:dyDescent="0.3">
      <c r="A409" s="25" t="s">
        <v>16</v>
      </c>
      <c r="B409" s="25">
        <v>2</v>
      </c>
      <c r="C409" s="25" t="s">
        <v>9</v>
      </c>
      <c r="D409" s="25" t="s">
        <v>106</v>
      </c>
      <c r="E409" s="25" t="s">
        <v>106</v>
      </c>
      <c r="H409" s="25">
        <v>0.11081971663061646</v>
      </c>
      <c r="I409" s="25">
        <v>11.831308612373322</v>
      </c>
      <c r="J409" s="25">
        <v>0.62836604411252883</v>
      </c>
      <c r="K409" s="25">
        <v>5.609739393095497E-3</v>
      </c>
      <c r="L409" s="25">
        <v>9.4546403077293256E-2</v>
      </c>
      <c r="M409" s="25">
        <v>3.3897722787837273E-2</v>
      </c>
      <c r="N409" s="25">
        <v>0.18249409303081462</v>
      </c>
      <c r="O409" s="25">
        <v>2.6083343466573011E-2</v>
      </c>
      <c r="P409" s="25">
        <v>6.3368909288925976E-4</v>
      </c>
      <c r="Q409" s="25"/>
      <c r="R409" s="45">
        <v>3.0977831641336366</v>
      </c>
      <c r="S409" s="25">
        <v>7.7125457891366375E-5</v>
      </c>
      <c r="T409" s="45"/>
      <c r="U409" s="25"/>
      <c r="V409" s="25"/>
      <c r="W409" s="45"/>
    </row>
    <row r="410" spans="1:23" x14ac:dyDescent="0.3">
      <c r="A410" s="25" t="s">
        <v>16</v>
      </c>
      <c r="B410" s="25">
        <v>2</v>
      </c>
      <c r="C410" s="25" t="s">
        <v>5</v>
      </c>
      <c r="D410" s="25" t="s">
        <v>106</v>
      </c>
      <c r="E410" s="25" t="s">
        <v>106</v>
      </c>
      <c r="H410" s="25">
        <v>0.11383747161490461</v>
      </c>
      <c r="I410" s="25">
        <v>5.6589710956922623</v>
      </c>
      <c r="J410" s="25">
        <v>0.11068846060712186</v>
      </c>
      <c r="K410" s="25">
        <v>3.8319106643881161E-3</v>
      </c>
      <c r="L410" s="25">
        <v>3.5982852212645348E-2</v>
      </c>
      <c r="M410" s="25">
        <v>8.7387289797959122E-3</v>
      </c>
      <c r="N410" s="25">
        <v>2.4042537812123416E-2</v>
      </c>
      <c r="O410" s="25">
        <v>1.596084142407965E-2</v>
      </c>
      <c r="P410" s="25">
        <v>0</v>
      </c>
      <c r="Q410" s="25"/>
      <c r="R410" s="45">
        <v>0.59206282473858352</v>
      </c>
      <c r="S410" s="25">
        <v>5.5536358820832237E-5</v>
      </c>
      <c r="T410" s="45"/>
      <c r="U410" s="25"/>
      <c r="V410" s="25"/>
      <c r="W410" s="45"/>
    </row>
    <row r="411" spans="1:23" x14ac:dyDescent="0.3">
      <c r="A411" s="25" t="s">
        <v>16</v>
      </c>
      <c r="B411" s="25">
        <v>2</v>
      </c>
      <c r="C411" s="25" t="s">
        <v>22</v>
      </c>
      <c r="D411" s="25" t="s">
        <v>106</v>
      </c>
      <c r="E411" s="25" t="s">
        <v>106</v>
      </c>
      <c r="H411" s="25">
        <v>6.1831903832843461E-2</v>
      </c>
      <c r="I411" s="25">
        <v>4.2561958381975975</v>
      </c>
      <c r="J411" s="25">
        <v>3.7168447008811667E-2</v>
      </c>
      <c r="K411" s="25">
        <v>1.3042204630077082E-2</v>
      </c>
      <c r="L411" s="25">
        <v>2.0712157770137893E-2</v>
      </c>
      <c r="M411" s="25">
        <v>4.3832908319728142E-3</v>
      </c>
      <c r="N411" s="25">
        <v>4.4667346236726468E-2</v>
      </c>
      <c r="O411" s="25">
        <v>1.6275685037935091E-2</v>
      </c>
      <c r="P411" s="25">
        <v>2.7381554372511293E-3</v>
      </c>
      <c r="Q411" s="25"/>
      <c r="R411" s="45">
        <v>0.23179276212120981</v>
      </c>
      <c r="S411" s="25">
        <v>7.6371347941800276E-4</v>
      </c>
      <c r="T411" s="45"/>
      <c r="U411" s="25"/>
      <c r="V411" s="25"/>
      <c r="W411" s="45"/>
    </row>
    <row r="412" spans="1:23" x14ac:dyDescent="0.3">
      <c r="A412" s="25" t="s">
        <v>16</v>
      </c>
      <c r="B412" s="25">
        <v>2</v>
      </c>
      <c r="C412" s="25" t="s">
        <v>7</v>
      </c>
      <c r="D412" s="25" t="s">
        <v>106</v>
      </c>
      <c r="E412" s="25" t="s">
        <v>106</v>
      </c>
      <c r="H412" s="25">
        <v>2.7679045872047864E-2</v>
      </c>
      <c r="I412" s="25">
        <v>4.1252504754700832</v>
      </c>
      <c r="J412" s="25">
        <v>2.2252753063694557E-2</v>
      </c>
      <c r="K412" s="25">
        <v>8.4466553957004888E-3</v>
      </c>
      <c r="L412" s="25">
        <v>1.5102883802175377E-2</v>
      </c>
      <c r="M412" s="25">
        <v>2.2707632194879411E-3</v>
      </c>
      <c r="N412" s="25">
        <v>2.0603895379497836E-2</v>
      </c>
      <c r="O412" s="25">
        <v>1.2954560823757585E-2</v>
      </c>
      <c r="P412" s="25">
        <v>2.7826893539709837E-3</v>
      </c>
      <c r="Q412" s="25"/>
      <c r="R412" s="45">
        <v>0.13592975905987936</v>
      </c>
      <c r="S412" s="25">
        <v>3.4985202610154334E-4</v>
      </c>
      <c r="T412" s="45"/>
      <c r="U412" s="25"/>
      <c r="V412" s="25"/>
      <c r="W412" s="45"/>
    </row>
    <row r="413" spans="1:23" x14ac:dyDescent="0.3">
      <c r="A413" s="25" t="s">
        <v>16</v>
      </c>
      <c r="B413" s="25">
        <v>2</v>
      </c>
      <c r="C413" s="25" t="s">
        <v>17</v>
      </c>
      <c r="D413" s="25" t="s">
        <v>106</v>
      </c>
      <c r="E413" s="25" t="s">
        <v>106</v>
      </c>
      <c r="H413" s="25">
        <v>2.7899418491027103E-2</v>
      </c>
      <c r="I413" s="25">
        <v>4.4600556228317485</v>
      </c>
      <c r="J413" s="25">
        <v>2.0077286336803175E-2</v>
      </c>
      <c r="K413" s="25">
        <v>6.7472631869612389E-3</v>
      </c>
      <c r="L413" s="25">
        <v>1.4849576831356549E-2</v>
      </c>
      <c r="M413" s="25">
        <v>1.8789084514933576E-3</v>
      </c>
      <c r="N413" s="25">
        <v>1.2133658341714515E-2</v>
      </c>
      <c r="O413" s="25">
        <v>1.1736207062523053E-2</v>
      </c>
      <c r="P413" s="25">
        <v>1.7385905858779333E-3</v>
      </c>
      <c r="Q413" s="25"/>
      <c r="R413" s="45">
        <v>0.11652646634097903</v>
      </c>
      <c r="S413" s="25">
        <v>2.6083312571949788E-4</v>
      </c>
      <c r="T413" s="45"/>
      <c r="U413" s="25"/>
      <c r="V413" s="25"/>
      <c r="W413" s="45"/>
    </row>
    <row r="414" spans="1:23" x14ac:dyDescent="0.3">
      <c r="A414" s="25" t="s">
        <v>16</v>
      </c>
      <c r="B414" s="25">
        <v>2</v>
      </c>
      <c r="C414" s="25" t="s">
        <v>57</v>
      </c>
      <c r="D414" s="25" t="s">
        <v>106</v>
      </c>
      <c r="E414" s="25" t="s">
        <v>106</v>
      </c>
      <c r="H414" s="25">
        <v>6.9795099671362886E-3</v>
      </c>
      <c r="I414" s="25">
        <v>3.8209712307849717</v>
      </c>
      <c r="J414" s="25">
        <v>6.4277649951386918E-3</v>
      </c>
      <c r="K414" s="25">
        <v>8.8974836790344444E-3</v>
      </c>
      <c r="L414" s="25">
        <v>8.2915741849935061E-3</v>
      </c>
      <c r="M414" s="25">
        <v>1.0267235280736679E-3</v>
      </c>
      <c r="N414" s="25">
        <v>1.1492273943287763E-3</v>
      </c>
      <c r="O414" s="25">
        <v>6.1229599873415495E-3</v>
      </c>
      <c r="P414" s="25">
        <v>1.5785762091864624E-3</v>
      </c>
      <c r="Q414" s="25"/>
      <c r="R414" s="45">
        <v>6.2767799705611887E-2</v>
      </c>
      <c r="S414" s="25">
        <v>3.6729888824441634E-4</v>
      </c>
      <c r="T414" s="45"/>
      <c r="U414" s="25"/>
      <c r="V414" s="25"/>
      <c r="W414" s="46"/>
    </row>
    <row r="415" spans="1:23" x14ac:dyDescent="0.3">
      <c r="A415" s="25" t="s">
        <v>16</v>
      </c>
      <c r="B415" s="25">
        <v>2</v>
      </c>
      <c r="C415" s="25" t="s">
        <v>9</v>
      </c>
      <c r="D415" s="25" t="s">
        <v>99</v>
      </c>
      <c r="E415" s="25" t="s">
        <v>99</v>
      </c>
      <c r="H415" s="26">
        <v>0.99209349717363082</v>
      </c>
      <c r="I415" s="49">
        <v>8.5651954624743993</v>
      </c>
      <c r="J415" s="26">
        <v>0.15693520238682501</v>
      </c>
      <c r="K415" s="26">
        <v>2.46790014588119</v>
      </c>
      <c r="L415" s="26">
        <v>3.4098726937680596E-2</v>
      </c>
      <c r="M415" s="26">
        <v>3.1442195346656251E-2</v>
      </c>
      <c r="N415" s="26">
        <v>0.37295241009263336</v>
      </c>
      <c r="O415" s="26">
        <v>1.0741084084511479E-2</v>
      </c>
      <c r="P415" s="26">
        <v>0.15036546944551249</v>
      </c>
      <c r="R415" s="46">
        <v>0.59670209315721956</v>
      </c>
      <c r="S415" s="49">
        <v>0.11966298285848279</v>
      </c>
      <c r="T415" s="46"/>
      <c r="W415" s="46"/>
    </row>
    <row r="416" spans="1:23" x14ac:dyDescent="0.3">
      <c r="A416" s="25" t="s">
        <v>16</v>
      </c>
      <c r="B416" s="25">
        <v>2</v>
      </c>
      <c r="C416" s="25" t="s">
        <v>5</v>
      </c>
      <c r="D416" s="25" t="s">
        <v>99</v>
      </c>
      <c r="E416" s="25" t="s">
        <v>99</v>
      </c>
      <c r="H416" s="26">
        <v>5.1139480254016849</v>
      </c>
      <c r="I416" s="49">
        <v>6.9742127612688751</v>
      </c>
      <c r="J416" s="26">
        <v>0.2205450235574698</v>
      </c>
      <c r="K416" s="26">
        <v>7.0074423004248683</v>
      </c>
      <c r="L416" s="26">
        <v>3.1863781296824205E-2</v>
      </c>
      <c r="M416" s="26">
        <v>9.3411034197313225E-2</v>
      </c>
      <c r="N416" s="26">
        <v>0.44046083042794121</v>
      </c>
      <c r="O416" s="26">
        <v>8.2682428267882892E-3</v>
      </c>
      <c r="P416" s="26">
        <v>0.22015347824846146</v>
      </c>
      <c r="R416" s="46">
        <v>0.30226234733919438</v>
      </c>
      <c r="S416" s="49">
        <v>0.20932782625719087</v>
      </c>
      <c r="T416" s="46"/>
      <c r="W416" s="46"/>
    </row>
    <row r="417" spans="1:23" x14ac:dyDescent="0.3">
      <c r="A417" s="25" t="s">
        <v>16</v>
      </c>
      <c r="B417" s="25">
        <v>2</v>
      </c>
      <c r="C417" s="25" t="s">
        <v>22</v>
      </c>
      <c r="D417" s="25" t="s">
        <v>99</v>
      </c>
      <c r="E417" s="25" t="s">
        <v>99</v>
      </c>
      <c r="H417" s="26">
        <v>8.7304033992456045</v>
      </c>
      <c r="I417" s="49">
        <v>9.278603246752839</v>
      </c>
      <c r="J417" s="26">
        <v>0.24040145325699275</v>
      </c>
      <c r="K417" s="26">
        <v>4.844398967575958</v>
      </c>
      <c r="L417" s="26">
        <v>3.1953038694232994E-2</v>
      </c>
      <c r="M417" s="26">
        <v>6.1259870192700037E-2</v>
      </c>
      <c r="N417" s="26">
        <v>1.25665610061429</v>
      </c>
      <c r="O417" s="26">
        <v>1.0074361568543688E-2</v>
      </c>
      <c r="P417" s="26">
        <v>0.23527745797809896</v>
      </c>
      <c r="R417" s="46">
        <v>0.43863716219558752</v>
      </c>
      <c r="S417" s="49">
        <v>0.10915611519743534</v>
      </c>
      <c r="T417" s="46"/>
      <c r="W417" s="46"/>
    </row>
    <row r="418" spans="1:23" x14ac:dyDescent="0.3">
      <c r="A418" s="25" t="s">
        <v>16</v>
      </c>
      <c r="B418" s="25">
        <v>2</v>
      </c>
      <c r="C418" s="25" t="s">
        <v>7</v>
      </c>
      <c r="D418" s="25" t="s">
        <v>99</v>
      </c>
      <c r="E418" s="25" t="s">
        <v>99</v>
      </c>
      <c r="H418" s="26">
        <v>5.4200202238284714</v>
      </c>
      <c r="I418" s="49">
        <v>6.5728700274447744</v>
      </c>
      <c r="J418" s="26">
        <v>0.33417187679627969</v>
      </c>
      <c r="K418" s="26">
        <v>4.5080478167114224</v>
      </c>
      <c r="L418" s="26">
        <v>4.0573200256621797E-2</v>
      </c>
      <c r="M418" s="26">
        <v>7.8532816705476793E-2</v>
      </c>
      <c r="N418" s="26">
        <v>0.70962829441689301</v>
      </c>
      <c r="O418" s="26">
        <v>1.0557551494694657E-2</v>
      </c>
      <c r="P418" s="26">
        <v>0.21928824187004284</v>
      </c>
      <c r="R418" s="46">
        <v>0.44750964109781866</v>
      </c>
      <c r="S418" s="49">
        <v>0.14343497189404159</v>
      </c>
      <c r="T418" s="46"/>
      <c r="W418" s="46"/>
    </row>
    <row r="419" spans="1:23" x14ac:dyDescent="0.3">
      <c r="A419" s="25" t="s">
        <v>16</v>
      </c>
      <c r="B419" s="25">
        <v>2</v>
      </c>
      <c r="C419" s="25" t="s">
        <v>17</v>
      </c>
      <c r="D419" s="25" t="s">
        <v>99</v>
      </c>
      <c r="E419" s="25" t="s">
        <v>99</v>
      </c>
      <c r="H419" s="26">
        <v>4.4501217199965915</v>
      </c>
      <c r="I419" s="49">
        <v>6.0512243333682862</v>
      </c>
      <c r="J419" s="26">
        <v>0.47980618691157917</v>
      </c>
      <c r="K419" s="26">
        <v>4.7778587265516519</v>
      </c>
      <c r="L419" s="26">
        <v>6.7252327339715923E-2</v>
      </c>
      <c r="M419" s="26">
        <v>0.11927816218427319</v>
      </c>
      <c r="N419" s="26">
        <v>0.3714629310484544</v>
      </c>
      <c r="O419" s="26">
        <v>1.0344908711604326E-2</v>
      </c>
      <c r="P419" s="26">
        <v>0.27158776145766922</v>
      </c>
      <c r="R419" s="46">
        <v>0.53109563775850865</v>
      </c>
      <c r="S419" s="49">
        <v>0.17637426161946693</v>
      </c>
      <c r="T419" s="46"/>
      <c r="W419" s="46"/>
    </row>
    <row r="420" spans="1:23" x14ac:dyDescent="0.3">
      <c r="A420" s="25" t="s">
        <v>16</v>
      </c>
      <c r="B420" s="25">
        <v>2</v>
      </c>
      <c r="C420" s="25" t="s">
        <v>57</v>
      </c>
      <c r="D420" s="25" t="s">
        <v>99</v>
      </c>
      <c r="E420" s="25" t="s">
        <v>99</v>
      </c>
      <c r="H420" s="26">
        <v>1.8623002629714409</v>
      </c>
      <c r="I420" s="49">
        <v>2.5905497867874683</v>
      </c>
      <c r="J420" s="26">
        <v>0.62327557301050041</v>
      </c>
      <c r="K420" s="26">
        <v>2.4397636150627586</v>
      </c>
      <c r="L420" s="26">
        <v>3.5483042501826545E-2</v>
      </c>
      <c r="M420" s="26">
        <v>0.11291666628654894</v>
      </c>
      <c r="N420" s="26">
        <v>7.660481465012843E-2</v>
      </c>
      <c r="O420" s="26">
        <v>1.1790189524169586E-2</v>
      </c>
      <c r="P420" s="26">
        <v>0.29367690164566679</v>
      </c>
      <c r="R420" s="46">
        <v>0.81340627706130431</v>
      </c>
      <c r="S420" s="49">
        <v>0.1634074368955945</v>
      </c>
      <c r="T420" s="46"/>
      <c r="W420" s="45"/>
    </row>
    <row r="421" spans="1:23" x14ac:dyDescent="0.3">
      <c r="A421" s="25" t="s">
        <v>16</v>
      </c>
      <c r="B421" s="25">
        <v>2</v>
      </c>
      <c r="C421" s="25" t="s">
        <v>9</v>
      </c>
      <c r="D421" s="25" t="s">
        <v>107</v>
      </c>
      <c r="E421" s="25" t="s">
        <v>100</v>
      </c>
      <c r="H421" s="25">
        <v>0.78273026816059676</v>
      </c>
      <c r="I421" s="25">
        <v>2.8960765390690715</v>
      </c>
      <c r="J421" s="25">
        <v>3.5270597048748131E-2</v>
      </c>
      <c r="K421" s="25">
        <v>2.8432015869881142</v>
      </c>
      <c r="L421" s="25">
        <v>0.21576870849674307</v>
      </c>
      <c r="M421" s="25">
        <v>0.14879271539053335</v>
      </c>
      <c r="N421" s="25">
        <v>3.4495175848868298E-2</v>
      </c>
      <c r="O421" s="25">
        <v>1.68174061140305E-2</v>
      </c>
      <c r="P421" s="25">
        <v>4.8224920839042396E-2</v>
      </c>
      <c r="Q421" s="25">
        <v>26.588509002450692</v>
      </c>
      <c r="R421" s="45">
        <v>3.7155765272014595E-4</v>
      </c>
      <c r="S421" s="25">
        <v>4.6876140910303135E-2</v>
      </c>
      <c r="T421" s="45"/>
      <c r="W421" s="45"/>
    </row>
    <row r="422" spans="1:23" x14ac:dyDescent="0.3">
      <c r="A422" s="25" t="s">
        <v>16</v>
      </c>
      <c r="B422" s="25">
        <v>2</v>
      </c>
      <c r="C422" s="25" t="s">
        <v>5</v>
      </c>
      <c r="D422" s="25" t="s">
        <v>107</v>
      </c>
      <c r="E422" s="25" t="s">
        <v>100</v>
      </c>
      <c r="H422" s="25">
        <v>2.200794221110697</v>
      </c>
      <c r="I422" s="25">
        <v>4.7873902812765428</v>
      </c>
      <c r="J422" s="25">
        <v>4.7160663600526842E-2</v>
      </c>
      <c r="K422" s="25">
        <v>8.0720002173389318</v>
      </c>
      <c r="L422" s="25">
        <v>0.42702616610648886</v>
      </c>
      <c r="M422" s="25">
        <v>0.50233392939074373</v>
      </c>
      <c r="N422" s="25">
        <v>0.11138569382695457</v>
      </c>
      <c r="O422" s="25">
        <v>1.7681613010365155E-2</v>
      </c>
      <c r="P422" s="25">
        <v>2.8363594041409951E-2</v>
      </c>
      <c r="Q422" s="25">
        <v>24.784721305663361</v>
      </c>
      <c r="R422" s="45">
        <v>4.9146008470710438E-4</v>
      </c>
      <c r="S422" s="25">
        <v>0.13905749978351606</v>
      </c>
      <c r="T422" s="45"/>
      <c r="W422" s="45"/>
    </row>
    <row r="423" spans="1:23" x14ac:dyDescent="0.3">
      <c r="A423" s="25" t="s">
        <v>16</v>
      </c>
      <c r="B423" s="25">
        <v>2</v>
      </c>
      <c r="C423" s="25" t="s">
        <v>22</v>
      </c>
      <c r="D423" s="25" t="s">
        <v>107</v>
      </c>
      <c r="E423" s="25" t="s">
        <v>100</v>
      </c>
      <c r="H423" s="25">
        <v>3.1056960648473471</v>
      </c>
      <c r="I423" s="25">
        <v>6.018022249745524</v>
      </c>
      <c r="J423" s="25">
        <v>5.75870524178837E-2</v>
      </c>
      <c r="K423" s="25">
        <v>7.8146917502948385</v>
      </c>
      <c r="L423" s="25">
        <v>0.3713461649804447</v>
      </c>
      <c r="M423" s="25">
        <v>0.63702108793263712</v>
      </c>
      <c r="N423" s="25">
        <v>0.11314250338790321</v>
      </c>
      <c r="O423" s="25">
        <v>1.6981431725236133E-2</v>
      </c>
      <c r="P423" s="25">
        <v>7.6375703735657052E-2</v>
      </c>
      <c r="Q423" s="25">
        <v>22.33945455659962</v>
      </c>
      <c r="R423" s="45">
        <v>6.1771148824213743E-4</v>
      </c>
      <c r="S423" s="25">
        <v>0.14584270773443503</v>
      </c>
      <c r="T423" s="45"/>
      <c r="W423" s="45"/>
    </row>
    <row r="424" spans="1:23" x14ac:dyDescent="0.3">
      <c r="A424" s="25" t="s">
        <v>16</v>
      </c>
      <c r="B424" s="25">
        <v>2</v>
      </c>
      <c r="C424" s="25" t="s">
        <v>7</v>
      </c>
      <c r="D424" s="25" t="s">
        <v>107</v>
      </c>
      <c r="E424" s="25" t="s">
        <v>100</v>
      </c>
      <c r="H424" s="25">
        <v>2.9291195483853265</v>
      </c>
      <c r="I424" s="25">
        <v>5.4074595393132121</v>
      </c>
      <c r="J424" s="25">
        <v>6.0926913082450573E-2</v>
      </c>
      <c r="K424" s="25">
        <v>8.0157567500090003</v>
      </c>
      <c r="L424" s="25">
        <v>0.3660491964260606</v>
      </c>
      <c r="M424" s="25">
        <v>0.63867113874682313</v>
      </c>
      <c r="N424" s="25">
        <v>0.12910792071373645</v>
      </c>
      <c r="O424" s="25">
        <v>1.7881034668559125E-2</v>
      </c>
      <c r="P424" s="25">
        <v>5.6180750366672555E-2</v>
      </c>
      <c r="Q424" s="25">
        <v>13.501411918096608</v>
      </c>
      <c r="R424" s="45">
        <v>5.9131937795396444E-4</v>
      </c>
      <c r="S424" s="25">
        <v>0.17330495976856211</v>
      </c>
      <c r="T424" s="45"/>
      <c r="W424" s="45"/>
    </row>
    <row r="425" spans="1:23" x14ac:dyDescent="0.3">
      <c r="A425" s="25" t="s">
        <v>16</v>
      </c>
      <c r="B425" s="25">
        <v>2</v>
      </c>
      <c r="C425" s="25" t="s">
        <v>17</v>
      </c>
      <c r="D425" s="25" t="s">
        <v>107</v>
      </c>
      <c r="E425" s="25" t="s">
        <v>100</v>
      </c>
      <c r="H425" s="25">
        <v>2.8077283352975178</v>
      </c>
      <c r="I425" s="25">
        <v>5.8891392881255218</v>
      </c>
      <c r="J425" s="25">
        <v>5.4047652144886049E-2</v>
      </c>
      <c r="K425" s="25">
        <v>9.4576832715251733</v>
      </c>
      <c r="L425" s="25">
        <v>0.45274695640987817</v>
      </c>
      <c r="M425" s="25">
        <v>0.60158792955613793</v>
      </c>
      <c r="N425" s="25">
        <v>0.10683802123733432</v>
      </c>
      <c r="O425" s="25">
        <v>1.647162301181803E-2</v>
      </c>
      <c r="P425" s="25">
        <v>2.6447491956128111E-2</v>
      </c>
      <c r="Q425" s="25">
        <v>14.735961235568801</v>
      </c>
      <c r="R425" s="45">
        <v>4.9742686031753079E-4</v>
      </c>
      <c r="S425" s="25">
        <v>0.23455628334497183</v>
      </c>
      <c r="T425" s="45"/>
      <c r="W425" s="45"/>
    </row>
    <row r="426" spans="1:23" x14ac:dyDescent="0.3">
      <c r="A426" s="25" t="s">
        <v>16</v>
      </c>
      <c r="B426" s="25">
        <v>2</v>
      </c>
      <c r="C426" s="25" t="s">
        <v>57</v>
      </c>
      <c r="D426" s="25" t="s">
        <v>107</v>
      </c>
      <c r="E426" s="25" t="s">
        <v>100</v>
      </c>
      <c r="H426" s="25">
        <v>1.8690990917077037</v>
      </c>
      <c r="I426" s="25">
        <v>3.326204191273602</v>
      </c>
      <c r="J426" s="25">
        <v>7.9674074511578818E-2</v>
      </c>
      <c r="K426" s="25">
        <v>5.0613528169161306</v>
      </c>
      <c r="L426" s="25">
        <v>0.28187091072587772</v>
      </c>
      <c r="M426" s="25">
        <v>0.5141456474407905</v>
      </c>
      <c r="N426" s="25">
        <v>5.53576741940425E-2</v>
      </c>
      <c r="O426" s="25">
        <v>1.9619057245599057E-2</v>
      </c>
      <c r="P426" s="25">
        <v>1.1863272640083966E-2</v>
      </c>
      <c r="Q426" s="25">
        <v>5.966600169573133</v>
      </c>
      <c r="R426" s="45">
        <v>7.3608878609543753E-4</v>
      </c>
      <c r="S426" s="25">
        <v>0.11612431055134245</v>
      </c>
      <c r="T426" s="45"/>
      <c r="W426" s="45"/>
    </row>
    <row r="427" spans="1:23" x14ac:dyDescent="0.3">
      <c r="A427" s="25" t="s">
        <v>16</v>
      </c>
      <c r="B427" s="25">
        <v>3</v>
      </c>
      <c r="C427" s="25" t="s">
        <v>9</v>
      </c>
      <c r="D427" s="25" t="s">
        <v>106</v>
      </c>
      <c r="E427" s="25" t="s">
        <v>106</v>
      </c>
      <c r="H427" s="25">
        <v>1.7369699541214027E-2</v>
      </c>
      <c r="I427" s="25">
        <v>10.843325540240988</v>
      </c>
      <c r="J427" s="25">
        <v>1.3370603319041341</v>
      </c>
      <c r="K427" s="25">
        <v>5.0950641542575111E-3</v>
      </c>
      <c r="L427" s="25">
        <v>0.19933799049632281</v>
      </c>
      <c r="M427" s="25">
        <v>7.3814604250711083E-2</v>
      </c>
      <c r="N427" s="25">
        <v>6.8087711871777368E-2</v>
      </c>
      <c r="O427" s="25">
        <v>5.8796845042715012E-2</v>
      </c>
      <c r="P427" s="25">
        <v>7.181529426514309E-2</v>
      </c>
      <c r="Q427" s="25"/>
      <c r="R427" s="45">
        <v>6.1520165335652068</v>
      </c>
      <c r="S427" s="25">
        <v>5.2885050819257059E-5</v>
      </c>
      <c r="T427" s="45"/>
      <c r="W427" s="45"/>
    </row>
    <row r="428" spans="1:23" x14ac:dyDescent="0.3">
      <c r="A428" s="25" t="s">
        <v>16</v>
      </c>
      <c r="B428" s="25">
        <v>3</v>
      </c>
      <c r="C428" s="25" t="s">
        <v>5</v>
      </c>
      <c r="D428" s="25" t="s">
        <v>106</v>
      </c>
      <c r="E428" s="25" t="s">
        <v>106</v>
      </c>
      <c r="H428" s="25">
        <v>0.10887601980310585</v>
      </c>
      <c r="I428" s="25">
        <v>2.7798788724301717</v>
      </c>
      <c r="J428" s="25">
        <v>0.15752089272914385</v>
      </c>
      <c r="K428" s="25">
        <v>2.7453089534471519E-2</v>
      </c>
      <c r="L428" s="25">
        <v>4.4328758536071468E-2</v>
      </c>
      <c r="M428" s="25">
        <v>1.2145955919272814E-2</v>
      </c>
      <c r="N428" s="25">
        <v>3.9820295470982805E-3</v>
      </c>
      <c r="O428" s="25">
        <v>1.3462474003295545E-2</v>
      </c>
      <c r="P428" s="25">
        <v>0</v>
      </c>
      <c r="Q428" s="25"/>
      <c r="R428" s="45">
        <v>0.77963022904379786</v>
      </c>
      <c r="S428" s="25">
        <v>7.7392520161600432E-5</v>
      </c>
      <c r="T428" s="45"/>
      <c r="W428" s="45"/>
    </row>
    <row r="429" spans="1:23" x14ac:dyDescent="0.3">
      <c r="A429" s="25" t="s">
        <v>16</v>
      </c>
      <c r="B429" s="25">
        <v>3</v>
      </c>
      <c r="C429" s="25" t="s">
        <v>22</v>
      </c>
      <c r="D429" s="25" t="s">
        <v>106</v>
      </c>
      <c r="E429" s="25" t="s">
        <v>106</v>
      </c>
      <c r="H429" s="25">
        <v>0.10893301321396016</v>
      </c>
      <c r="I429" s="25">
        <v>2.2124987985153508</v>
      </c>
      <c r="J429" s="25">
        <v>4.2353738409787386E-2</v>
      </c>
      <c r="K429" s="25">
        <v>2.4573370126379761E-2</v>
      </c>
      <c r="L429" s="25">
        <v>1.7704718165180003E-2</v>
      </c>
      <c r="M429" s="25">
        <v>4.3855541462718382E-3</v>
      </c>
      <c r="N429" s="25">
        <v>1.1232746916902916E-2</v>
      </c>
      <c r="O429" s="25">
        <v>1.8262416232904904E-2</v>
      </c>
      <c r="P429" s="25">
        <v>1.8871192989822012E-3</v>
      </c>
      <c r="Q429" s="25"/>
      <c r="R429" s="45">
        <v>0.21021511274904614</v>
      </c>
      <c r="S429" s="25">
        <v>2.7625088000281044E-4</v>
      </c>
      <c r="T429" s="45"/>
      <c r="W429" s="45"/>
    </row>
    <row r="430" spans="1:23" x14ac:dyDescent="0.3">
      <c r="A430" s="25" t="s">
        <v>16</v>
      </c>
      <c r="B430" s="25">
        <v>3</v>
      </c>
      <c r="C430" s="25" t="s">
        <v>7</v>
      </c>
      <c r="D430" s="25" t="s">
        <v>106</v>
      </c>
      <c r="E430" s="25" t="s">
        <v>106</v>
      </c>
      <c r="H430" s="25">
        <v>2.1914410127215893E-2</v>
      </c>
      <c r="I430" s="25">
        <v>2.3164359278483926</v>
      </c>
      <c r="J430" s="25">
        <v>2.1840675705614453E-2</v>
      </c>
      <c r="K430" s="25">
        <v>6.562258750594345E-3</v>
      </c>
      <c r="L430" s="25">
        <v>1.0601118189543344E-2</v>
      </c>
      <c r="M430" s="25">
        <v>1.9617337948757796E-3</v>
      </c>
      <c r="N430" s="25">
        <v>6.0343289140343051E-3</v>
      </c>
      <c r="O430" s="25">
        <v>1.7738142333974652E-2</v>
      </c>
      <c r="P430" s="25">
        <v>1.4522472785386032E-3</v>
      </c>
      <c r="Q430" s="25"/>
      <c r="R430" s="45">
        <v>9.4384263685795722E-2</v>
      </c>
      <c r="S430" s="25">
        <v>2.2242381582607138E-4</v>
      </c>
      <c r="T430" s="45"/>
      <c r="W430" s="45"/>
    </row>
    <row r="431" spans="1:23" x14ac:dyDescent="0.3">
      <c r="A431" s="25" t="s">
        <v>16</v>
      </c>
      <c r="B431" s="25">
        <v>3</v>
      </c>
      <c r="C431" s="25" t="s">
        <v>17</v>
      </c>
      <c r="D431" s="25" t="s">
        <v>106</v>
      </c>
      <c r="E431" s="25" t="s">
        <v>106</v>
      </c>
      <c r="H431" s="25">
        <v>1.2988367030026329E-2</v>
      </c>
      <c r="I431" s="25">
        <v>2.1729376354771013</v>
      </c>
      <c r="J431" s="25">
        <v>1.2803517228940664E-2</v>
      </c>
      <c r="K431" s="25">
        <v>7.6440457250192655E-3</v>
      </c>
      <c r="L431" s="25">
        <v>8.1245163415429034E-3</v>
      </c>
      <c r="M431" s="25">
        <v>1.0026811179558179E-3</v>
      </c>
      <c r="N431" s="25">
        <v>3.7549857325714624E-3</v>
      </c>
      <c r="O431" s="25">
        <v>7.9396356122194145E-3</v>
      </c>
      <c r="P431" s="25">
        <v>2.2903259314713681E-3</v>
      </c>
      <c r="Q431" s="25"/>
      <c r="R431" s="45">
        <v>6.9469383038922375E-2</v>
      </c>
      <c r="S431" s="25">
        <v>3.0262032520508023E-4</v>
      </c>
      <c r="T431" s="45"/>
      <c r="W431" s="45"/>
    </row>
    <row r="432" spans="1:23" x14ac:dyDescent="0.3">
      <c r="A432" s="25" t="s">
        <v>16</v>
      </c>
      <c r="B432" s="25">
        <v>3</v>
      </c>
      <c r="C432" s="25" t="s">
        <v>57</v>
      </c>
      <c r="D432" s="25" t="s">
        <v>106</v>
      </c>
      <c r="E432" s="25" t="s">
        <v>106</v>
      </c>
      <c r="H432" s="25">
        <v>5.5823779065076575E-3</v>
      </c>
      <c r="I432" s="25">
        <v>2.3733709456073089</v>
      </c>
      <c r="J432" s="25">
        <v>6.3294451945516122E-3</v>
      </c>
      <c r="K432" s="25">
        <v>9.0781303932962968E-3</v>
      </c>
      <c r="L432" s="25">
        <v>7.3896497609195772E-3</v>
      </c>
      <c r="M432" s="25">
        <v>6.7262532020058625E-4</v>
      </c>
      <c r="N432" s="25">
        <v>2.4658211487767071E-3</v>
      </c>
      <c r="O432" s="25">
        <v>6.3194431243845418E-3</v>
      </c>
      <c r="P432" s="25">
        <v>1.1276913200294544E-3</v>
      </c>
      <c r="Q432" s="25"/>
      <c r="R432" s="45">
        <v>5.6194747768560045E-2</v>
      </c>
      <c r="S432" s="25">
        <v>4.3921164601587009E-4</v>
      </c>
      <c r="T432" s="45"/>
      <c r="W432" s="45"/>
    </row>
    <row r="433" spans="1:23" x14ac:dyDescent="0.3">
      <c r="A433" s="25" t="s">
        <v>16</v>
      </c>
      <c r="B433" s="25">
        <v>3</v>
      </c>
      <c r="C433" s="25" t="s">
        <v>9</v>
      </c>
      <c r="D433" s="25" t="s">
        <v>99</v>
      </c>
      <c r="E433" s="25" t="s">
        <v>99</v>
      </c>
      <c r="H433" s="26">
        <v>0.31725925574713443</v>
      </c>
      <c r="I433" s="49">
        <v>11.370179699568325</v>
      </c>
      <c r="J433" s="26">
        <v>0.73428307373505097</v>
      </c>
      <c r="K433" s="26">
        <v>0.60027275079045217</v>
      </c>
      <c r="L433" s="26">
        <v>7.9735337381264954E-2</v>
      </c>
      <c r="M433" s="26">
        <v>2.9612362587176089E-2</v>
      </c>
      <c r="N433" s="26">
        <v>3.3820310033957385E-2</v>
      </c>
      <c r="O433" s="26">
        <v>2.1523752578749472E-2</v>
      </c>
      <c r="P433" s="26">
        <v>0.18433954219431364</v>
      </c>
      <c r="R433" s="46">
        <v>3.24824918402315</v>
      </c>
      <c r="S433" s="49">
        <v>5.1482072884865657E-2</v>
      </c>
      <c r="T433" s="46"/>
      <c r="W433" s="46"/>
    </row>
    <row r="434" spans="1:23" x14ac:dyDescent="0.3">
      <c r="A434" s="25" t="s">
        <v>16</v>
      </c>
      <c r="B434" s="25">
        <v>3</v>
      </c>
      <c r="C434" s="25" t="s">
        <v>5</v>
      </c>
      <c r="D434" s="25" t="s">
        <v>99</v>
      </c>
      <c r="E434" s="25" t="s">
        <v>99</v>
      </c>
      <c r="H434" s="26">
        <v>0.78084858608056251</v>
      </c>
      <c r="I434" s="49">
        <v>1.0143933660153537</v>
      </c>
      <c r="J434" s="26">
        <v>2.9397833864974604E-2</v>
      </c>
      <c r="K434" s="26">
        <v>4.1353406704879072</v>
      </c>
      <c r="L434" s="26">
        <v>3.0714442031958743E-2</v>
      </c>
      <c r="M434" s="26">
        <v>1.2286676772196827E-2</v>
      </c>
      <c r="N434" s="26">
        <v>6.5254494335621098E-3</v>
      </c>
      <c r="O434" s="26">
        <v>1.287048069943047E-2</v>
      </c>
      <c r="P434" s="26">
        <v>6.0720304162529659E-2</v>
      </c>
      <c r="R434" s="46">
        <v>0.12089254478099141</v>
      </c>
      <c r="S434" s="49">
        <v>0.20217547156802251</v>
      </c>
      <c r="T434" s="46"/>
      <c r="W434" s="46"/>
    </row>
    <row r="435" spans="1:23" x14ac:dyDescent="0.3">
      <c r="A435" s="25" t="s">
        <v>16</v>
      </c>
      <c r="B435" s="25">
        <v>3</v>
      </c>
      <c r="C435" s="25" t="s">
        <v>22</v>
      </c>
      <c r="D435" s="25" t="s">
        <v>99</v>
      </c>
      <c r="E435" s="25" t="s">
        <v>99</v>
      </c>
      <c r="H435" s="26">
        <v>6.2452489722275963</v>
      </c>
      <c r="I435" s="49">
        <v>1.5474942266229443</v>
      </c>
      <c r="J435" s="26">
        <v>7.1970066165740379E-2</v>
      </c>
      <c r="K435" s="26">
        <v>5.697706676633973</v>
      </c>
      <c r="L435" s="26">
        <v>1.8125518521831918E-2</v>
      </c>
      <c r="M435" s="26">
        <v>1.9036742116235711E-2</v>
      </c>
      <c r="N435" s="26">
        <v>9.6217563954004062E-2</v>
      </c>
      <c r="O435" s="26">
        <v>9.3778958033773098E-3</v>
      </c>
      <c r="P435" s="26">
        <v>0.1282705024470765</v>
      </c>
      <c r="R435" s="46">
        <v>0.10795641079956703</v>
      </c>
      <c r="S435" s="49">
        <v>0.13861520407367697</v>
      </c>
      <c r="T435" s="46"/>
      <c r="W435" s="46"/>
    </row>
    <row r="436" spans="1:23" x14ac:dyDescent="0.3">
      <c r="A436" s="25" t="s">
        <v>16</v>
      </c>
      <c r="B436" s="25">
        <v>3</v>
      </c>
      <c r="C436" s="25" t="s">
        <v>7</v>
      </c>
      <c r="D436" s="25" t="s">
        <v>99</v>
      </c>
      <c r="E436" s="25" t="s">
        <v>99</v>
      </c>
      <c r="H436" s="26">
        <v>5.3053580711053998</v>
      </c>
      <c r="I436" s="49">
        <v>2.2048663617955069</v>
      </c>
      <c r="J436" s="26">
        <v>0.14842510899421898</v>
      </c>
      <c r="K436" s="26">
        <v>3.9833480286767489</v>
      </c>
      <c r="L436" s="26">
        <v>2.2706022306167015E-2</v>
      </c>
      <c r="M436" s="26">
        <v>3.0222024489132956E-2</v>
      </c>
      <c r="N436" s="26">
        <v>0.11860345859201177</v>
      </c>
      <c r="O436" s="26">
        <v>1.0794594355848439E-2</v>
      </c>
      <c r="P436" s="26">
        <v>9.962545673465531E-2</v>
      </c>
      <c r="R436" s="46">
        <v>0.24007294297020954</v>
      </c>
      <c r="S436" s="49">
        <v>0.1365161069899809</v>
      </c>
      <c r="T436" s="46"/>
      <c r="W436" s="46"/>
    </row>
    <row r="437" spans="1:23" x14ac:dyDescent="0.3">
      <c r="A437" s="25" t="s">
        <v>16</v>
      </c>
      <c r="B437" s="25">
        <v>3</v>
      </c>
      <c r="C437" s="25" t="s">
        <v>17</v>
      </c>
      <c r="D437" s="25" t="s">
        <v>99</v>
      </c>
      <c r="E437" s="25" t="s">
        <v>99</v>
      </c>
      <c r="H437" s="26">
        <v>3.846515845843903</v>
      </c>
      <c r="I437" s="49">
        <v>1.6231794993940727</v>
      </c>
      <c r="J437" s="26">
        <v>0.22712165229470316</v>
      </c>
      <c r="K437" s="26">
        <v>2.9034018124322389</v>
      </c>
      <c r="L437" s="26">
        <v>2.9052571479833839E-2</v>
      </c>
      <c r="M437" s="26">
        <v>2.6486266384296072E-2</v>
      </c>
      <c r="N437" s="26">
        <v>0.11045242954357901</v>
      </c>
      <c r="O437" s="26">
        <v>1.2244182351713071E-2</v>
      </c>
      <c r="P437" s="26">
        <v>0.12977486739801058</v>
      </c>
      <c r="R437" s="46">
        <v>0.29919961087624736</v>
      </c>
      <c r="S437" s="49">
        <v>0.11818363464507579</v>
      </c>
      <c r="T437" s="46"/>
      <c r="W437" s="46"/>
    </row>
    <row r="438" spans="1:23" x14ac:dyDescent="0.3">
      <c r="A438" s="25" t="s">
        <v>16</v>
      </c>
      <c r="B438" s="25">
        <v>3</v>
      </c>
      <c r="C438" s="25" t="s">
        <v>57</v>
      </c>
      <c r="D438" s="25" t="s">
        <v>99</v>
      </c>
      <c r="E438" s="25" t="s">
        <v>99</v>
      </c>
      <c r="H438" s="26">
        <v>1.5710450294976008</v>
      </c>
      <c r="I438" s="49">
        <v>1.823336470691671</v>
      </c>
      <c r="J438" s="26">
        <v>0.5693151044482111</v>
      </c>
      <c r="K438" s="26">
        <v>2.1601419502228554</v>
      </c>
      <c r="L438" s="26">
        <v>3.4390596794952058E-2</v>
      </c>
      <c r="M438" s="26">
        <v>5.2920020149261324E-2</v>
      </c>
      <c r="N438" s="26">
        <v>0.11829765750564894</v>
      </c>
      <c r="O438" s="26">
        <v>1.1085309699830053E-2</v>
      </c>
      <c r="P438" s="26">
        <v>0.26193782606811689</v>
      </c>
      <c r="R438" s="46">
        <v>0.53979127293464668</v>
      </c>
      <c r="S438" s="49">
        <v>0.10938049591602068</v>
      </c>
      <c r="T438" s="46"/>
      <c r="W438" s="46"/>
    </row>
    <row r="439" spans="1:23" x14ac:dyDescent="0.3">
      <c r="A439" s="25" t="s">
        <v>16</v>
      </c>
      <c r="B439" s="25">
        <v>3</v>
      </c>
      <c r="C439" s="25" t="s">
        <v>9</v>
      </c>
      <c r="D439" s="25" t="s">
        <v>107</v>
      </c>
      <c r="E439" s="25" t="s">
        <v>100</v>
      </c>
      <c r="H439" s="25">
        <v>0.20120056625147542</v>
      </c>
      <c r="I439" s="25">
        <v>1.4145729272562815</v>
      </c>
      <c r="J439" s="25">
        <v>5.9058325163413361E-2</v>
      </c>
      <c r="K439" s="25">
        <v>0.63582769102441894</v>
      </c>
      <c r="L439" s="25">
        <v>3.3973702106662285E-2</v>
      </c>
      <c r="M439" s="25">
        <v>2.2968054167777238E-2</v>
      </c>
      <c r="N439" s="25">
        <v>4.7808263889430047E-3</v>
      </c>
      <c r="O439" s="25">
        <v>1.1515072269253704E-2</v>
      </c>
      <c r="P439" s="25">
        <v>0.1669178122646045</v>
      </c>
      <c r="Q439" s="25">
        <v>2.0470141425832828</v>
      </c>
      <c r="R439" s="45">
        <v>4.1471434282259328E-4</v>
      </c>
      <c r="S439" s="25">
        <v>6.4782282584681383E-3</v>
      </c>
      <c r="T439" s="45"/>
      <c r="W439" s="45"/>
    </row>
    <row r="440" spans="1:23" x14ac:dyDescent="0.3">
      <c r="A440" s="25" t="s">
        <v>16</v>
      </c>
      <c r="B440" s="25">
        <v>3</v>
      </c>
      <c r="C440" s="25" t="s">
        <v>5</v>
      </c>
      <c r="D440" s="25" t="s">
        <v>107</v>
      </c>
      <c r="E440" s="25" t="s">
        <v>100</v>
      </c>
      <c r="H440" s="25">
        <v>0.46866005298564439</v>
      </c>
      <c r="I440" s="25">
        <v>0.92587789766071904</v>
      </c>
      <c r="J440" s="25">
        <v>1.5332955924143521E-2</v>
      </c>
      <c r="K440" s="25">
        <v>2.7668005218550045</v>
      </c>
      <c r="L440" s="25">
        <v>8.4254779155307158E-2</v>
      </c>
      <c r="M440" s="25">
        <v>6.0138446634576515E-2</v>
      </c>
      <c r="N440" s="25">
        <v>2.8261011735598845E-2</v>
      </c>
      <c r="O440" s="25">
        <v>1.9988012350562079E-2</v>
      </c>
      <c r="P440" s="25">
        <v>2.044636613284008E-2</v>
      </c>
      <c r="Q440" s="25">
        <v>5.3605044891210971</v>
      </c>
      <c r="R440" s="45">
        <v>2.558755371801681E-4</v>
      </c>
      <c r="S440" s="25">
        <v>4.1270356849243434E-2</v>
      </c>
      <c r="T440" s="45"/>
      <c r="W440" s="45"/>
    </row>
    <row r="441" spans="1:23" x14ac:dyDescent="0.3">
      <c r="A441" s="25" t="s">
        <v>16</v>
      </c>
      <c r="B441" s="25">
        <v>3</v>
      </c>
      <c r="C441" s="25" t="s">
        <v>22</v>
      </c>
      <c r="D441" s="25" t="s">
        <v>107</v>
      </c>
      <c r="E441" s="25" t="s">
        <v>100</v>
      </c>
      <c r="H441" s="25">
        <v>1.7105758364378616</v>
      </c>
      <c r="I441" s="25">
        <v>2.4538108825473088</v>
      </c>
      <c r="J441" s="25">
        <v>2.6998936715088767E-2</v>
      </c>
      <c r="K441" s="25">
        <v>5.0210550637107563</v>
      </c>
      <c r="L441" s="25">
        <v>0.13650759099105247</v>
      </c>
      <c r="M441" s="25">
        <v>0.2637754060100343</v>
      </c>
      <c r="N441" s="25">
        <v>4.6255204584806697E-2</v>
      </c>
      <c r="O441" s="25">
        <v>1.4339843624923826E-2</v>
      </c>
      <c r="P441" s="25">
        <v>3.43843212490971E-2</v>
      </c>
      <c r="Q441" s="25">
        <v>9.242811113596817</v>
      </c>
      <c r="R441" s="45">
        <v>3.4390199688857302E-4</v>
      </c>
      <c r="S441" s="25">
        <v>9.236050713126559E-2</v>
      </c>
      <c r="T441" s="45"/>
      <c r="W441" s="45"/>
    </row>
    <row r="442" spans="1:23" x14ac:dyDescent="0.3">
      <c r="A442" s="25" t="s">
        <v>16</v>
      </c>
      <c r="B442" s="25">
        <v>3</v>
      </c>
      <c r="C442" s="25" t="s">
        <v>7</v>
      </c>
      <c r="D442" s="25" t="s">
        <v>107</v>
      </c>
      <c r="E442" s="25" t="s">
        <v>100</v>
      </c>
      <c r="H442" s="25">
        <v>1.9944900685403626</v>
      </c>
      <c r="I442" s="25">
        <v>2.9421220524498719</v>
      </c>
      <c r="J442" s="25">
        <v>3.3531636400929432E-2</v>
      </c>
      <c r="K442" s="25">
        <v>5.8618497060281518</v>
      </c>
      <c r="L442" s="25">
        <v>0.16082015990391474</v>
      </c>
      <c r="M442" s="25">
        <v>0.30625895112241153</v>
      </c>
      <c r="N442" s="25">
        <v>5.981104313806837E-2</v>
      </c>
      <c r="O442" s="25">
        <v>1.4841910309903769E-2</v>
      </c>
      <c r="P442" s="25">
        <v>4.8962324219092107E-2</v>
      </c>
      <c r="Q442" s="25">
        <v>8.1822344496699806</v>
      </c>
      <c r="R442" s="45">
        <v>3.8118828312970617E-4</v>
      </c>
      <c r="S442" s="25">
        <v>0.11397744211160607</v>
      </c>
      <c r="T442" s="45"/>
      <c r="W442" s="45"/>
    </row>
    <row r="443" spans="1:23" x14ac:dyDescent="0.3">
      <c r="A443" s="25" t="s">
        <v>16</v>
      </c>
      <c r="B443" s="25">
        <v>3</v>
      </c>
      <c r="C443" s="25" t="s">
        <v>17</v>
      </c>
      <c r="D443" s="25" t="s">
        <v>107</v>
      </c>
      <c r="E443" s="25" t="s">
        <v>100</v>
      </c>
      <c r="H443" s="25">
        <v>1.593032215209452</v>
      </c>
      <c r="I443" s="25">
        <v>2.611786708371191</v>
      </c>
      <c r="J443" s="25">
        <v>5.3157863428016511E-2</v>
      </c>
      <c r="K443" s="25">
        <v>5.034762946750913</v>
      </c>
      <c r="L443" s="25">
        <v>0.16416061165752496</v>
      </c>
      <c r="M443" s="25">
        <v>0.29652963226632284</v>
      </c>
      <c r="N443" s="25">
        <v>5.6290931044837289E-2</v>
      </c>
      <c r="O443" s="25">
        <v>1.5312165734344737E-2</v>
      </c>
      <c r="P443" s="25">
        <v>3.6489700509653888E-2</v>
      </c>
      <c r="Q443" s="25">
        <v>7.379970705671103</v>
      </c>
      <c r="R443" s="45">
        <v>9.78014581227548E-4</v>
      </c>
      <c r="S443" s="25">
        <v>0.16533707430349348</v>
      </c>
      <c r="T443" s="45"/>
      <c r="W443" s="45"/>
    </row>
    <row r="444" spans="1:23" ht="15" thickBot="1" x14ac:dyDescent="0.35">
      <c r="A444" s="25" t="s">
        <v>16</v>
      </c>
      <c r="B444" s="25">
        <v>3</v>
      </c>
      <c r="C444" s="25" t="s">
        <v>57</v>
      </c>
      <c r="D444" s="25" t="s">
        <v>107</v>
      </c>
      <c r="E444" s="25" t="s">
        <v>100</v>
      </c>
      <c r="H444" s="25">
        <v>1.2901276464373828</v>
      </c>
      <c r="I444" s="25">
        <v>2.2552484596934286</v>
      </c>
      <c r="J444" s="25">
        <v>6.8320050582419856E-2</v>
      </c>
      <c r="K444" s="25">
        <v>6.7763779009651461</v>
      </c>
      <c r="L444" s="25">
        <v>0.20173403656150907</v>
      </c>
      <c r="M444" s="25">
        <v>0.34528322225566077</v>
      </c>
      <c r="N444" s="25">
        <v>0.14673685421803379</v>
      </c>
      <c r="O444" s="25">
        <v>1.662811870821046E-2</v>
      </c>
      <c r="P444" s="25">
        <v>7.0776714540167207E-3</v>
      </c>
      <c r="Q444" s="25">
        <v>5.3823346803209127</v>
      </c>
      <c r="R444" s="45">
        <v>5.533061767270264E-4</v>
      </c>
      <c r="S444" s="47">
        <v>0.10382542024572028</v>
      </c>
      <c r="T444" s="45"/>
      <c r="W444" s="45"/>
    </row>
    <row r="445" spans="1:23" x14ac:dyDescent="0.3">
      <c r="A445" s="25" t="s">
        <v>16</v>
      </c>
      <c r="B445" s="25">
        <v>4</v>
      </c>
      <c r="C445" s="25" t="s">
        <v>108</v>
      </c>
      <c r="D445" s="25" t="s">
        <v>106</v>
      </c>
      <c r="E445" s="25" t="s">
        <v>106</v>
      </c>
      <c r="H445" s="25">
        <v>3.1040875334685603E-3</v>
      </c>
      <c r="I445" s="25">
        <v>20.63169789046653</v>
      </c>
      <c r="J445" s="25">
        <v>5.4208344056795132</v>
      </c>
      <c r="K445" s="25">
        <v>2.403789787018256E-3</v>
      </c>
      <c r="L445" s="25">
        <v>1.3582224756592296</v>
      </c>
      <c r="M445" s="25">
        <v>0.72294546876267751</v>
      </c>
      <c r="N445" s="25">
        <v>3.193512113590264</v>
      </c>
      <c r="O445" s="25">
        <v>2.6524194787018257E-2</v>
      </c>
      <c r="P445" s="25">
        <v>0.48861255091277894</v>
      </c>
      <c r="Q445" s="25">
        <v>10.36940823326572</v>
      </c>
      <c r="R445" s="45">
        <v>15.652107079107505</v>
      </c>
      <c r="S445" s="25">
        <v>1.9143408288032456E-2</v>
      </c>
      <c r="T445" s="45">
        <v>4.4552265821501014E-2</v>
      </c>
      <c r="W445" s="45"/>
    </row>
    <row r="446" spans="1:23" x14ac:dyDescent="0.3">
      <c r="A446" s="25" t="s">
        <v>16</v>
      </c>
      <c r="B446" s="25">
        <v>4</v>
      </c>
      <c r="C446" s="25" t="s">
        <v>5</v>
      </c>
      <c r="D446" s="25" t="s">
        <v>106</v>
      </c>
      <c r="E446" s="25" t="s">
        <v>106</v>
      </c>
      <c r="H446" s="25">
        <v>8.4581367800000001E-3</v>
      </c>
      <c r="I446" s="25">
        <v>1.5553526400000002</v>
      </c>
      <c r="J446" s="25">
        <v>2.8210947279999999E-2</v>
      </c>
      <c r="K446" s="25">
        <v>5.8525633600000002E-3</v>
      </c>
      <c r="L446" s="25">
        <v>4.7903532839999999E-2</v>
      </c>
      <c r="M446" s="25">
        <v>6.0673195890000005E-3</v>
      </c>
      <c r="N446" s="25">
        <v>3.6251306499999999E-3</v>
      </c>
      <c r="O446" s="25">
        <v>4.9789027600000008E-3</v>
      </c>
      <c r="P446" s="25">
        <v>2.891215271E-2</v>
      </c>
      <c r="Q446" s="25"/>
      <c r="R446" s="45">
        <v>3.9090315340000001E-2</v>
      </c>
      <c r="S446" s="25"/>
      <c r="T446" s="45"/>
      <c r="W446" s="45"/>
    </row>
    <row r="447" spans="1:23" x14ac:dyDescent="0.3">
      <c r="A447" s="25" t="s">
        <v>16</v>
      </c>
      <c r="B447" s="25">
        <v>4</v>
      </c>
      <c r="C447" s="25" t="s">
        <v>22</v>
      </c>
      <c r="D447" s="25" t="s">
        <v>106</v>
      </c>
      <c r="E447" s="25" t="s">
        <v>106</v>
      </c>
      <c r="H447" s="25">
        <v>4.1103190000000003E-3</v>
      </c>
      <c r="I447" s="25">
        <v>1.97384224</v>
      </c>
      <c r="J447" s="25">
        <v>1.2154100420000001E-2</v>
      </c>
      <c r="K447" s="25">
        <v>1.07303016E-3</v>
      </c>
      <c r="L447" s="25">
        <v>2.0460251700000001E-2</v>
      </c>
      <c r="M447" s="25">
        <v>6.0673195890000005E-3</v>
      </c>
      <c r="N447" s="25">
        <v>3.6251306499999999E-3</v>
      </c>
      <c r="O447" s="25">
        <v>4.9789027600000008E-3</v>
      </c>
      <c r="P447" s="25">
        <v>2.891215271E-2</v>
      </c>
      <c r="Q447" s="25"/>
      <c r="R447" s="45">
        <v>3.9090315340000001E-2</v>
      </c>
      <c r="S447" s="25"/>
      <c r="T447" s="45"/>
      <c r="W447" s="45"/>
    </row>
    <row r="448" spans="1:23" x14ac:dyDescent="0.3">
      <c r="A448" s="25" t="s">
        <v>16</v>
      </c>
      <c r="B448" s="25">
        <v>4</v>
      </c>
      <c r="C448" s="25" t="s">
        <v>7</v>
      </c>
      <c r="D448" s="25" t="s">
        <v>106</v>
      </c>
      <c r="E448" s="25" t="s">
        <v>106</v>
      </c>
      <c r="H448" s="25">
        <v>1.0349707399999999E-3</v>
      </c>
      <c r="I448" s="25">
        <v>4.7026907600000003</v>
      </c>
      <c r="J448" s="25">
        <v>2.3735958060000003E-2</v>
      </c>
      <c r="K448" s="25">
        <v>2.9082704000000002E-4</v>
      </c>
      <c r="L448" s="25">
        <v>1.7746550640000001E-2</v>
      </c>
      <c r="M448" s="25">
        <v>6.0673195890000005E-3</v>
      </c>
      <c r="N448" s="25">
        <v>3.6251306499999999E-3</v>
      </c>
      <c r="O448" s="25">
        <v>4.9789027600000008E-3</v>
      </c>
      <c r="P448" s="25">
        <v>2.891215271E-2</v>
      </c>
      <c r="Q448" s="25"/>
      <c r="R448" s="45">
        <v>3.9090315340000001E-2</v>
      </c>
      <c r="S448" s="25"/>
      <c r="T448" s="45"/>
      <c r="W448" s="45"/>
    </row>
    <row r="449" spans="1:23" x14ac:dyDescent="0.3">
      <c r="A449" s="25" t="s">
        <v>16</v>
      </c>
      <c r="B449" s="25">
        <v>4</v>
      </c>
      <c r="C449" s="25" t="s">
        <v>17</v>
      </c>
      <c r="D449" s="25" t="s">
        <v>106</v>
      </c>
      <c r="E449" s="25" t="s">
        <v>106</v>
      </c>
      <c r="H449" s="25">
        <v>1.67339186E-3</v>
      </c>
      <c r="I449" s="25">
        <v>2.96443572</v>
      </c>
      <c r="J449" s="25">
        <v>9.813493559999999E-3</v>
      </c>
      <c r="K449" s="25">
        <v>6.2897048E-4</v>
      </c>
      <c r="L449" s="25">
        <v>1.8514727000000002E-2</v>
      </c>
      <c r="M449" s="25">
        <v>6.0673195890000005E-3</v>
      </c>
      <c r="N449" s="25">
        <v>3.6251306499999999E-3</v>
      </c>
      <c r="O449" s="25">
        <v>4.9789027600000008E-3</v>
      </c>
      <c r="P449" s="25">
        <v>2.891215271E-2</v>
      </c>
      <c r="Q449" s="25"/>
      <c r="R449" s="45">
        <v>3.9090315340000001E-2</v>
      </c>
      <c r="S449" s="25"/>
      <c r="T449" s="45"/>
      <c r="W449" s="45"/>
    </row>
    <row r="450" spans="1:23" x14ac:dyDescent="0.3">
      <c r="A450" s="25" t="s">
        <v>16</v>
      </c>
      <c r="B450" s="25">
        <v>4</v>
      </c>
      <c r="C450" s="25" t="s">
        <v>9</v>
      </c>
      <c r="D450" s="25" t="s">
        <v>106</v>
      </c>
      <c r="E450" s="25" t="s">
        <v>106</v>
      </c>
      <c r="H450" s="25">
        <v>6.1782365800000004E-3</v>
      </c>
      <c r="I450" s="25">
        <v>7.3913295999999997</v>
      </c>
      <c r="J450" s="25">
        <v>0.67392156479999998</v>
      </c>
      <c r="K450" s="25">
        <v>9.8668731760000003E-2</v>
      </c>
      <c r="L450" s="25">
        <v>0.31250530339999999</v>
      </c>
      <c r="M450" s="25">
        <v>7.2840449419999995E-2</v>
      </c>
      <c r="N450" s="25">
        <v>0.1784549862</v>
      </c>
      <c r="O450" s="25">
        <v>9.9578055200000015E-3</v>
      </c>
      <c r="P450" s="25">
        <v>5.782430542E-2</v>
      </c>
      <c r="Q450" s="25"/>
      <c r="R450" s="45">
        <v>2.92019026</v>
      </c>
      <c r="S450" s="25"/>
      <c r="T450" s="45"/>
      <c r="W450" s="45"/>
    </row>
    <row r="451" spans="1:23" x14ac:dyDescent="0.3">
      <c r="A451" s="25" t="s">
        <v>16</v>
      </c>
      <c r="B451" s="25">
        <v>4</v>
      </c>
      <c r="C451" s="25" t="s">
        <v>5</v>
      </c>
      <c r="D451" s="25" t="s">
        <v>99</v>
      </c>
      <c r="E451" s="25" t="s">
        <v>99</v>
      </c>
      <c r="H451" s="26">
        <v>5.8256371420000006</v>
      </c>
      <c r="I451" s="26">
        <v>3.6891418999999996</v>
      </c>
      <c r="J451" s="26">
        <v>4.4639601700000003E-2</v>
      </c>
      <c r="K451" s="26">
        <v>8.4714375079999993</v>
      </c>
      <c r="L451" s="26">
        <v>5.8256371420000006</v>
      </c>
      <c r="M451" s="26">
        <v>5.8534571780000003E-2</v>
      </c>
      <c r="N451" s="26">
        <v>5.9737533559999993E-2</v>
      </c>
      <c r="O451" s="26">
        <v>1.1651423540000001E-2</v>
      </c>
      <c r="P451" s="26">
        <v>7.5818856599999998E-2</v>
      </c>
      <c r="R451" s="44">
        <v>0.31253516000000003</v>
      </c>
      <c r="S451" s="26">
        <v>82.185397440000003</v>
      </c>
      <c r="T451" s="44"/>
      <c r="W451" s="45"/>
    </row>
    <row r="452" spans="1:23" x14ac:dyDescent="0.3">
      <c r="A452" s="25" t="s">
        <v>16</v>
      </c>
      <c r="B452" s="25">
        <v>4</v>
      </c>
      <c r="C452" s="25" t="s">
        <v>22</v>
      </c>
      <c r="D452" s="25" t="s">
        <v>99</v>
      </c>
      <c r="E452" s="25" t="s">
        <v>99</v>
      </c>
      <c r="H452" s="26">
        <v>9.9669370900000018</v>
      </c>
      <c r="I452" s="26">
        <v>5.6406088200000006</v>
      </c>
      <c r="J452" s="26">
        <v>8.7324729560000008E-2</v>
      </c>
      <c r="K452" s="26">
        <v>7.4221126899999996</v>
      </c>
      <c r="L452" s="26">
        <v>9.9669370900000018</v>
      </c>
      <c r="M452" s="26">
        <v>9.9386029739999993E-2</v>
      </c>
      <c r="N452" s="26">
        <v>0.14339500871999999</v>
      </c>
      <c r="O452" s="26">
        <v>8.8194595999999993E-3</v>
      </c>
      <c r="P452" s="26">
        <v>9.5967217960000004E-2</v>
      </c>
      <c r="R452" s="44">
        <v>0.37745995999999998</v>
      </c>
      <c r="S452" s="26">
        <v>105.8736854</v>
      </c>
      <c r="T452" s="44"/>
      <c r="W452" s="46"/>
    </row>
    <row r="453" spans="1:23" x14ac:dyDescent="0.3">
      <c r="A453" s="25" t="s">
        <v>16</v>
      </c>
      <c r="B453" s="25">
        <v>4</v>
      </c>
      <c r="C453" s="25" t="s">
        <v>7</v>
      </c>
      <c r="D453" s="25" t="s">
        <v>99</v>
      </c>
      <c r="E453" s="25" t="s">
        <v>99</v>
      </c>
      <c r="H453" s="26">
        <v>11.028622806</v>
      </c>
      <c r="I453" s="26">
        <v>14.562475539999999</v>
      </c>
      <c r="J453" s="26">
        <v>0.18799085023999998</v>
      </c>
      <c r="K453" s="26">
        <v>12.192831181999999</v>
      </c>
      <c r="L453" s="26">
        <v>11.028622806</v>
      </c>
      <c r="M453" s="26">
        <v>0.21980770320000001</v>
      </c>
      <c r="N453" s="26">
        <v>0.30138425400000002</v>
      </c>
      <c r="O453" s="26">
        <v>9.3058755800000011E-3</v>
      </c>
      <c r="P453" s="26">
        <v>0.17668539033999997</v>
      </c>
      <c r="R453" s="44">
        <v>0.85872031999999998</v>
      </c>
      <c r="S453" s="26">
        <v>371.56223240000003</v>
      </c>
      <c r="T453" s="44"/>
      <c r="W453" s="46"/>
    </row>
    <row r="454" spans="1:23" x14ac:dyDescent="0.3">
      <c r="A454" s="25" t="s">
        <v>16</v>
      </c>
      <c r="B454" s="25">
        <v>4</v>
      </c>
      <c r="C454" s="25" t="s">
        <v>17</v>
      </c>
      <c r="D454" s="25" t="s">
        <v>99</v>
      </c>
      <c r="E454" s="25" t="s">
        <v>99</v>
      </c>
      <c r="H454" s="26">
        <v>7.9012745620000002</v>
      </c>
      <c r="I454" s="26">
        <v>10.927640460000001</v>
      </c>
      <c r="J454" s="26">
        <v>0.20959617839999997</v>
      </c>
      <c r="K454" s="26">
        <v>8.9858276979999996</v>
      </c>
      <c r="L454" s="26">
        <v>7.9012745620000002</v>
      </c>
      <c r="M454" s="26">
        <v>0.17766066727999999</v>
      </c>
      <c r="N454" s="26">
        <v>0.16542422810000001</v>
      </c>
      <c r="O454" s="26">
        <v>9.4527959999999994E-3</v>
      </c>
      <c r="P454" s="26">
        <v>0.16219401441999998</v>
      </c>
      <c r="R454" s="44">
        <v>0.79404165999999998</v>
      </c>
      <c r="S454" s="26">
        <v>283.1435864</v>
      </c>
      <c r="T454" s="44"/>
      <c r="W454" s="46"/>
    </row>
    <row r="455" spans="1:23" x14ac:dyDescent="0.3">
      <c r="A455" s="25" t="s">
        <v>16</v>
      </c>
      <c r="B455" s="25">
        <v>4</v>
      </c>
      <c r="C455" s="25" t="s">
        <v>9</v>
      </c>
      <c r="D455" s="25" t="s">
        <v>99</v>
      </c>
      <c r="E455" s="25" t="s">
        <v>99</v>
      </c>
      <c r="H455" s="26">
        <v>0.77312976620000007</v>
      </c>
      <c r="I455" s="26">
        <v>11.04445866</v>
      </c>
      <c r="J455" s="26">
        <v>0.47000908500000005</v>
      </c>
      <c r="K455" s="26">
        <v>1.7827767438</v>
      </c>
      <c r="L455" s="26">
        <v>0.77312976620000007</v>
      </c>
      <c r="M455" s="26">
        <v>2.3653815379999998E-2</v>
      </c>
      <c r="N455" s="26">
        <v>0.12415676338000001</v>
      </c>
      <c r="O455" s="26">
        <v>9.4774227799999996E-3</v>
      </c>
      <c r="P455" s="26">
        <v>0.13301655450000002</v>
      </c>
      <c r="R455" s="44">
        <v>1.8750324800000002</v>
      </c>
      <c r="S455" s="26">
        <v>20.303769460000002</v>
      </c>
      <c r="T455" s="44"/>
      <c r="W455" s="46"/>
    </row>
    <row r="456" spans="1:23" x14ac:dyDescent="0.3">
      <c r="A456" s="25" t="s">
        <v>16</v>
      </c>
      <c r="B456" s="25">
        <v>4</v>
      </c>
      <c r="C456" s="25" t="s">
        <v>108</v>
      </c>
      <c r="D456" s="25" t="s">
        <v>99</v>
      </c>
      <c r="E456" s="25" t="s">
        <v>99</v>
      </c>
      <c r="H456" s="26">
        <v>0.11264503896551724</v>
      </c>
      <c r="I456" s="26">
        <v>36.91368890086207</v>
      </c>
      <c r="J456" s="26">
        <v>5.2981952456896551</v>
      </c>
      <c r="K456" s="26">
        <v>0.19361787754310347</v>
      </c>
      <c r="L456" s="26">
        <v>0.26534343094827589</v>
      </c>
      <c r="M456" s="26">
        <v>0.17341314198275862</v>
      </c>
      <c r="N456" s="26">
        <v>1.8676258112068964</v>
      </c>
      <c r="O456" s="26">
        <v>6.0196811120689659</v>
      </c>
      <c r="P456" s="26">
        <v>0.35155494913793106</v>
      </c>
      <c r="Q456" s="26">
        <v>1.656994794827586</v>
      </c>
      <c r="R456" s="26">
        <v>1.656994794827586</v>
      </c>
      <c r="S456" s="26">
        <v>4.0237985728448274E-3</v>
      </c>
      <c r="T456" s="26">
        <v>101.08986879310345</v>
      </c>
      <c r="W456" s="46"/>
    </row>
    <row r="457" spans="1:23" x14ac:dyDescent="0.3">
      <c r="A457" s="25" t="s">
        <v>16</v>
      </c>
      <c r="B457" s="25">
        <v>4</v>
      </c>
      <c r="C457" s="25" t="s">
        <v>5</v>
      </c>
      <c r="D457" s="25" t="s">
        <v>100</v>
      </c>
      <c r="E457" s="25" t="s">
        <v>100</v>
      </c>
      <c r="H457" s="25">
        <v>4.8947258622798389</v>
      </c>
      <c r="I457" s="25">
        <v>109.95817560196087</v>
      </c>
      <c r="J457" s="25">
        <v>0.60328789107859171</v>
      </c>
      <c r="K457" s="25">
        <v>12.946559981764501</v>
      </c>
      <c r="L457" s="25">
        <v>17.987791518590871</v>
      </c>
      <c r="M457" s="25">
        <v>0.28996364828659893</v>
      </c>
      <c r="N457" s="25">
        <v>0.29718436699286216</v>
      </c>
      <c r="O457" s="25">
        <v>14.207594782567304</v>
      </c>
      <c r="P457" s="25">
        <v>0.21922747615075108</v>
      </c>
      <c r="Q457" s="25">
        <v>0.107767063048977</v>
      </c>
      <c r="R457" s="25">
        <v>10.951037692601808</v>
      </c>
      <c r="S457" s="25">
        <v>1.8467033906976846</v>
      </c>
      <c r="T457" s="25">
        <v>42.356838237498778</v>
      </c>
      <c r="W457" s="46"/>
    </row>
    <row r="458" spans="1:23" x14ac:dyDescent="0.3">
      <c r="A458" s="25" t="s">
        <v>16</v>
      </c>
      <c r="B458" s="25">
        <v>4</v>
      </c>
      <c r="C458" s="25" t="s">
        <v>22</v>
      </c>
      <c r="D458" s="25" t="s">
        <v>100</v>
      </c>
      <c r="E458" s="25" t="s">
        <v>100</v>
      </c>
      <c r="H458" s="25">
        <v>19.943202841196285</v>
      </c>
      <c r="I458" s="25">
        <v>192.76939940677909</v>
      </c>
      <c r="J458" s="25">
        <v>2.1924066569912326</v>
      </c>
      <c r="K458" s="25">
        <v>23.60000077272349</v>
      </c>
      <c r="L458" s="25">
        <v>23.621635346353258</v>
      </c>
      <c r="M458" s="25">
        <v>0.94793145812489077</v>
      </c>
      <c r="N458" s="25">
        <v>0.63921968322863731</v>
      </c>
      <c r="O458" s="25">
        <v>18.976949752013724</v>
      </c>
      <c r="P458" s="25">
        <v>0.31489335340121632</v>
      </c>
      <c r="Q458" s="25">
        <v>0.12788965064465582</v>
      </c>
      <c r="R458" s="25">
        <v>33.441322983251865</v>
      </c>
      <c r="S458" s="25">
        <v>2.0804868685586517</v>
      </c>
      <c r="T458" s="25">
        <v>90.340495203089787</v>
      </c>
      <c r="W458" s="45"/>
    </row>
    <row r="459" spans="1:23" x14ac:dyDescent="0.3">
      <c r="A459" s="25" t="s">
        <v>16</v>
      </c>
      <c r="B459" s="25">
        <v>4</v>
      </c>
      <c r="C459" s="25" t="s">
        <v>7</v>
      </c>
      <c r="D459" s="25" t="s">
        <v>100</v>
      </c>
      <c r="E459" s="25" t="s">
        <v>100</v>
      </c>
      <c r="H459" s="25">
        <v>14.568333899662885</v>
      </c>
      <c r="I459" s="25">
        <v>127.60885761166884</v>
      </c>
      <c r="J459" s="25">
        <v>2.1738813687266232</v>
      </c>
      <c r="K459" s="25">
        <v>29.322051015810978</v>
      </c>
      <c r="L459" s="25">
        <v>21.906545594272743</v>
      </c>
      <c r="M459" s="25">
        <v>0.82851493111233487</v>
      </c>
      <c r="N459" s="25">
        <v>0.66631469657713116</v>
      </c>
      <c r="O459" s="25">
        <v>19.339380506129864</v>
      </c>
      <c r="P459" s="25">
        <v>0.29235320932795533</v>
      </c>
      <c r="Q459" s="25">
        <v>0.12286651605430773</v>
      </c>
      <c r="R459" s="25">
        <v>22.712585329259166</v>
      </c>
      <c r="S459" s="25">
        <v>2.4768982082598701</v>
      </c>
      <c r="T459" s="25">
        <v>156.39057974149952</v>
      </c>
      <c r="W459" s="45"/>
    </row>
    <row r="460" spans="1:23" x14ac:dyDescent="0.3">
      <c r="A460" s="25" t="s">
        <v>16</v>
      </c>
      <c r="B460" s="25">
        <v>4</v>
      </c>
      <c r="C460" s="25" t="s">
        <v>17</v>
      </c>
      <c r="D460" s="25" t="s">
        <v>100</v>
      </c>
      <c r="E460" s="25" t="s">
        <v>100</v>
      </c>
      <c r="H460" s="25">
        <v>36.059743645059868</v>
      </c>
      <c r="I460" s="25">
        <v>158.58836476873884</v>
      </c>
      <c r="J460" s="25">
        <v>3.195063244955159</v>
      </c>
      <c r="K460" s="25">
        <v>19.485617223487896</v>
      </c>
      <c r="L460" s="25">
        <v>26.009978163890448</v>
      </c>
      <c r="M460" s="25">
        <v>0.94987740944715904</v>
      </c>
      <c r="N460" s="25">
        <v>0.49102570980471338</v>
      </c>
      <c r="O460" s="25">
        <v>19.207226385039487</v>
      </c>
      <c r="P460" s="25">
        <v>0.18694245733024206</v>
      </c>
      <c r="Q460" s="25">
        <v>0.17773483850022928</v>
      </c>
      <c r="R460" s="25">
        <v>36.075191176129941</v>
      </c>
      <c r="S460" s="25">
        <v>1.4781855164705733</v>
      </c>
      <c r="T460" s="25">
        <v>92.969173088952871</v>
      </c>
      <c r="W460" s="45"/>
    </row>
    <row r="461" spans="1:23" x14ac:dyDescent="0.3">
      <c r="A461" s="25" t="s">
        <v>16</v>
      </c>
      <c r="B461" s="25">
        <v>4</v>
      </c>
      <c r="C461" s="25" t="s">
        <v>9</v>
      </c>
      <c r="D461" s="25" t="s">
        <v>100</v>
      </c>
      <c r="E461" s="25" t="s">
        <v>100</v>
      </c>
      <c r="H461" s="25">
        <v>11.721907653871513</v>
      </c>
      <c r="I461" s="25">
        <v>100.91891065195931</v>
      </c>
      <c r="J461" s="25">
        <v>0.64821874518305589</v>
      </c>
      <c r="K461" s="25">
        <v>8.6668801182274358</v>
      </c>
      <c r="L461" s="25">
        <v>14.058554816233784</v>
      </c>
      <c r="M461" s="25">
        <v>0.33373627237711634</v>
      </c>
      <c r="N461" s="25">
        <v>0.24296601044693522</v>
      </c>
      <c r="O461" s="25">
        <v>12.157628230627001</v>
      </c>
      <c r="P461" s="25">
        <v>0.24709722289333305</v>
      </c>
      <c r="Q461" s="25">
        <v>6.4473507994796994E-2</v>
      </c>
      <c r="R461" s="25">
        <v>13.344065469029088</v>
      </c>
      <c r="S461" s="25">
        <v>1.4387586795274718</v>
      </c>
      <c r="T461" s="25">
        <v>27.798574904839153</v>
      </c>
      <c r="W461" s="45"/>
    </row>
    <row r="462" spans="1:23" x14ac:dyDescent="0.3">
      <c r="A462" s="25" t="s">
        <v>16</v>
      </c>
      <c r="B462" s="25">
        <v>4</v>
      </c>
      <c r="C462" s="25" t="s">
        <v>108</v>
      </c>
      <c r="D462" s="25" t="s">
        <v>100</v>
      </c>
      <c r="E462" s="25" t="s">
        <v>100</v>
      </c>
      <c r="H462" s="25">
        <v>3.1018879726182251</v>
      </c>
      <c r="I462" s="25">
        <v>36.660322793478997</v>
      </c>
      <c r="J462" s="25">
        <v>2.2032488214354977</v>
      </c>
      <c r="K462" s="25">
        <v>1.9108941174890877</v>
      </c>
      <c r="L462" s="25">
        <v>1.2418414016560475</v>
      </c>
      <c r="M462" s="25">
        <v>0.19616563401246176</v>
      </c>
      <c r="N462" s="25">
        <v>0.70426110522046992</v>
      </c>
      <c r="O462" s="25">
        <v>1.0783364955293702</v>
      </c>
      <c r="P462" s="25">
        <v>1.6420786277562454E-3</v>
      </c>
      <c r="Q462" s="29">
        <v>1.3152944832155501E-2</v>
      </c>
      <c r="R462" s="25">
        <v>10.062421039634076</v>
      </c>
      <c r="S462" s="25">
        <v>0.37775257787266125</v>
      </c>
      <c r="T462" s="25">
        <v>41.905084744248434</v>
      </c>
      <c r="W462" s="45"/>
    </row>
    <row r="463" spans="1:23" x14ac:dyDescent="0.3">
      <c r="A463" s="25" t="s">
        <v>58</v>
      </c>
      <c r="B463" s="25">
        <v>1</v>
      </c>
      <c r="C463" s="25" t="s">
        <v>108</v>
      </c>
      <c r="D463" s="25" t="s">
        <v>106</v>
      </c>
      <c r="E463" s="25" t="s">
        <v>106</v>
      </c>
      <c r="H463" s="25">
        <v>3.1784744339999997E-2</v>
      </c>
      <c r="I463" s="25">
        <v>47.475303519999997</v>
      </c>
      <c r="J463" s="25">
        <v>5.4718770659999993</v>
      </c>
      <c r="K463" s="25">
        <v>5.820767464E-3</v>
      </c>
      <c r="L463" s="25">
        <v>1.3538607399999998</v>
      </c>
      <c r="M463" s="25">
        <v>1.0900121566000001</v>
      </c>
      <c r="N463" s="25">
        <v>2.5088251919999998</v>
      </c>
      <c r="O463" s="25">
        <v>2.3457077680000001E-2</v>
      </c>
      <c r="P463" s="25">
        <v>0.5248833826</v>
      </c>
      <c r="Q463" s="25">
        <v>13.357022236000001</v>
      </c>
      <c r="R463" s="25">
        <v>29.968540840000003</v>
      </c>
      <c r="S463" s="25">
        <v>0.11506781200000001</v>
      </c>
      <c r="T463" s="25">
        <v>3.9808710180000005E-2</v>
      </c>
      <c r="W463" s="45"/>
    </row>
    <row r="464" spans="1:23" x14ac:dyDescent="0.3">
      <c r="A464" s="25" t="s">
        <v>58</v>
      </c>
      <c r="B464" s="25">
        <v>1</v>
      </c>
      <c r="C464" s="25" t="s">
        <v>9</v>
      </c>
      <c r="D464" s="25" t="s">
        <v>106</v>
      </c>
      <c r="E464" s="25" t="s">
        <v>106</v>
      </c>
      <c r="H464" s="25">
        <v>0.20436212654690616</v>
      </c>
      <c r="I464" s="25">
        <v>13.124920203592815</v>
      </c>
      <c r="J464" s="25">
        <v>0.47183994191616774</v>
      </c>
      <c r="K464" s="25">
        <v>8.7499691017964079E-2</v>
      </c>
      <c r="L464" s="25">
        <v>0.20312254431137722</v>
      </c>
      <c r="M464" s="25">
        <v>8.1356535109780428E-2</v>
      </c>
      <c r="N464" s="25">
        <v>0.41308480598802394</v>
      </c>
      <c r="O464" s="25">
        <v>2.017004894211577E-2</v>
      </c>
      <c r="P464" s="25">
        <v>3.0593596826347307E-2</v>
      </c>
      <c r="Q464" s="25">
        <v>2.216319399201597</v>
      </c>
      <c r="R464" s="25">
        <v>3.6137016646706583</v>
      </c>
      <c r="S464" s="25">
        <v>0.24581633652694615</v>
      </c>
      <c r="T464" s="25">
        <v>5.8869120079840321E-3</v>
      </c>
      <c r="W464" s="45"/>
    </row>
    <row r="465" spans="1:23" x14ac:dyDescent="0.3">
      <c r="A465" s="25" t="s">
        <v>58</v>
      </c>
      <c r="B465" s="25">
        <v>1</v>
      </c>
      <c r="C465" s="25" t="s">
        <v>5</v>
      </c>
      <c r="D465" s="25" t="s">
        <v>106</v>
      </c>
      <c r="E465" s="25" t="s">
        <v>106</v>
      </c>
      <c r="H465" s="25">
        <v>0.2388668174509804</v>
      </c>
      <c r="I465" s="25">
        <v>3.2489112470588237</v>
      </c>
      <c r="J465" s="25">
        <v>5.5394598509803925E-2</v>
      </c>
      <c r="K465" s="25">
        <v>2.8698715156862745E-2</v>
      </c>
      <c r="L465" s="25">
        <v>3.8171197941176474E-2</v>
      </c>
      <c r="M465" s="25">
        <v>1.5890639901960785E-2</v>
      </c>
      <c r="N465" s="25">
        <v>0.13569393921568629</v>
      </c>
      <c r="O465" s="25">
        <v>1.0359500745098038E-2</v>
      </c>
      <c r="P465" s="25">
        <v>6.3110898647058822E-3</v>
      </c>
      <c r="Q465" s="25">
        <v>0.65146923627450981</v>
      </c>
      <c r="R465" s="25">
        <v>0.39824686901960782</v>
      </c>
      <c r="S465" s="25">
        <v>0.15281905021568626</v>
      </c>
      <c r="T465" s="25">
        <v>1.1717773552941176E-3</v>
      </c>
      <c r="W465" s="45"/>
    </row>
    <row r="466" spans="1:23" x14ac:dyDescent="0.3">
      <c r="A466" s="25" t="s">
        <v>58</v>
      </c>
      <c r="B466" s="25">
        <v>1</v>
      </c>
      <c r="C466" s="25" t="s">
        <v>22</v>
      </c>
      <c r="D466" s="25" t="s">
        <v>106</v>
      </c>
      <c r="E466" s="25" t="s">
        <v>106</v>
      </c>
      <c r="H466" s="25">
        <v>7.5829633339882116E-2</v>
      </c>
      <c r="I466" s="25">
        <v>1.4798729787819254</v>
      </c>
      <c r="J466" s="25">
        <v>1.9823611944990174E-2</v>
      </c>
      <c r="K466" s="25">
        <v>4.281534345776032E-3</v>
      </c>
      <c r="L466" s="25">
        <v>5.3935786895874258E-3</v>
      </c>
      <c r="M466" s="25">
        <v>4.3566034950884083E-3</v>
      </c>
      <c r="N466" s="25">
        <v>3.1788006502946956E-2</v>
      </c>
      <c r="O466" s="25">
        <v>1.0098026703339882E-2</v>
      </c>
      <c r="P466" s="25">
        <v>5.3035796581532421E-3</v>
      </c>
      <c r="Q466" s="25">
        <v>1.0497288624754422</v>
      </c>
      <c r="R466" s="25">
        <v>0.1194791433005894</v>
      </c>
      <c r="S466" s="25">
        <v>6.7700948762278973E-2</v>
      </c>
      <c r="T466" s="25">
        <v>3.4872176758349706E-4</v>
      </c>
      <c r="W466" s="45"/>
    </row>
    <row r="467" spans="1:23" x14ac:dyDescent="0.3">
      <c r="A467" s="25" t="s">
        <v>58</v>
      </c>
      <c r="B467" s="25">
        <v>1</v>
      </c>
      <c r="C467" s="25" t="s">
        <v>7</v>
      </c>
      <c r="D467" s="25" t="s">
        <v>106</v>
      </c>
      <c r="E467" s="25" t="s">
        <v>106</v>
      </c>
      <c r="H467" s="25">
        <v>0.13748566064327483</v>
      </c>
      <c r="I467" s="25">
        <v>2.2443384541910332</v>
      </c>
      <c r="J467" s="25">
        <v>4.7159323060428845E-2</v>
      </c>
      <c r="K467" s="25">
        <v>4.4986246744639375E-3</v>
      </c>
      <c r="L467" s="25">
        <v>7.5693131637426907E-3</v>
      </c>
      <c r="M467" s="25">
        <v>9.1359391968810905E-3</v>
      </c>
      <c r="N467" s="25">
        <v>2.0464462378167646E-2</v>
      </c>
      <c r="O467" s="25">
        <v>1.1677945091617932E-2</v>
      </c>
      <c r="P467" s="25">
        <v>2.4456308869395711E-3</v>
      </c>
      <c r="Q467" s="25">
        <v>0.41270434288499025</v>
      </c>
      <c r="R467" s="25">
        <v>0.20904454658869395</v>
      </c>
      <c r="S467" s="25">
        <v>3.2205575906432748E-2</v>
      </c>
      <c r="T467" s="25">
        <v>1.6120514035087717E-3</v>
      </c>
      <c r="W467" s="45"/>
    </row>
    <row r="468" spans="1:23" x14ac:dyDescent="0.3">
      <c r="A468" s="25" t="s">
        <v>58</v>
      </c>
      <c r="B468" s="25">
        <v>1</v>
      </c>
      <c r="C468" s="25" t="s">
        <v>17</v>
      </c>
      <c r="D468" s="25" t="s">
        <v>106</v>
      </c>
      <c r="E468" s="25" t="s">
        <v>106</v>
      </c>
      <c r="H468" s="25">
        <v>0.11276290347826086</v>
      </c>
      <c r="I468" s="25">
        <v>3.4730272727272729</v>
      </c>
      <c r="J468" s="25">
        <v>3.5732483596837943E-2</v>
      </c>
      <c r="K468" s="25">
        <v>6.4801677766798422E-3</v>
      </c>
      <c r="L468" s="25">
        <v>8.4959110276679843E-3</v>
      </c>
      <c r="M468" s="25">
        <v>6.7120249446640315E-3</v>
      </c>
      <c r="N468" s="25">
        <v>2.8870483656126482E-2</v>
      </c>
      <c r="O468" s="25">
        <v>8.9441699328063253E-3</v>
      </c>
      <c r="P468" s="25">
        <v>1.8876455778656124E-3</v>
      </c>
      <c r="Q468" s="25">
        <v>0.28640360059288539</v>
      </c>
      <c r="R468" s="25">
        <v>0.22313937173913045</v>
      </c>
      <c r="S468" s="25">
        <v>0.17585256409090907</v>
      </c>
      <c r="T468" s="25">
        <v>1.0808092675889328E-3</v>
      </c>
      <c r="W468" s="45"/>
    </row>
    <row r="469" spans="1:23" x14ac:dyDescent="0.3">
      <c r="A469" s="25" t="s">
        <v>58</v>
      </c>
      <c r="B469" s="25">
        <v>1</v>
      </c>
      <c r="C469" s="25" t="s">
        <v>57</v>
      </c>
      <c r="D469" s="25" t="s">
        <v>106</v>
      </c>
      <c r="E469" s="25" t="s">
        <v>106</v>
      </c>
      <c r="H469" s="25">
        <v>6.4759129765624993E-2</v>
      </c>
      <c r="I469" s="25">
        <v>2.4935830839843751</v>
      </c>
      <c r="J469" s="25">
        <v>2.0989536679687497E-2</v>
      </c>
      <c r="K469" s="25">
        <v>1.6118670652343751E-3</v>
      </c>
      <c r="L469" s="25">
        <v>4.4077632363281249E-3</v>
      </c>
      <c r="M469" s="25">
        <v>3.2105413964843748E-3</v>
      </c>
      <c r="N469" s="25">
        <v>5.7479944902343759E-3</v>
      </c>
      <c r="O469" s="25">
        <v>9.1992014687499995E-3</v>
      </c>
      <c r="P469" s="25">
        <v>2.537848439453125E-3</v>
      </c>
      <c r="Q469" s="25">
        <v>0.45756108281250002</v>
      </c>
      <c r="R469" s="25">
        <v>9.8670721093749997E-2</v>
      </c>
      <c r="S469" s="25">
        <v>1.5042954529296876E-2</v>
      </c>
      <c r="T469" s="25">
        <v>6.2074283691406255E-4</v>
      </c>
      <c r="W469" s="45"/>
    </row>
    <row r="470" spans="1:23" x14ac:dyDescent="0.3">
      <c r="A470" s="25" t="s">
        <v>58</v>
      </c>
      <c r="B470" s="25">
        <v>1</v>
      </c>
      <c r="C470" s="25" t="s">
        <v>108</v>
      </c>
      <c r="D470" s="25" t="s">
        <v>99</v>
      </c>
      <c r="E470" s="25" t="s">
        <v>99</v>
      </c>
      <c r="H470" s="26">
        <v>0.63806144744186055</v>
      </c>
      <c r="I470" s="26">
        <v>94.176161209302336</v>
      </c>
      <c r="J470" s="26">
        <v>4.8344030186046512</v>
      </c>
      <c r="K470" s="26">
        <v>0.54846381534883726</v>
      </c>
      <c r="L470" s="26">
        <v>0.32625209697674423</v>
      </c>
      <c r="M470" s="26">
        <v>0.30467142325581398</v>
      </c>
      <c r="N470" s="26">
        <v>1.5592469618604652</v>
      </c>
      <c r="O470" s="26">
        <v>8.5736433627906976</v>
      </c>
      <c r="P470" s="26">
        <v>0.71344417720930242</v>
      </c>
      <c r="Q470" s="26">
        <v>2.4408907995348836</v>
      </c>
      <c r="R470" s="26">
        <v>2.4408907995348836</v>
      </c>
      <c r="S470" s="26">
        <v>1.2502872646511627E-2</v>
      </c>
      <c r="T470" s="26">
        <v>104.7400156744186</v>
      </c>
      <c r="W470" s="44"/>
    </row>
    <row r="471" spans="1:23" x14ac:dyDescent="0.3">
      <c r="A471" s="25" t="s">
        <v>58</v>
      </c>
      <c r="B471" s="25">
        <v>1</v>
      </c>
      <c r="C471" s="25" t="s">
        <v>9</v>
      </c>
      <c r="D471" s="25" t="s">
        <v>99</v>
      </c>
      <c r="E471" s="25" t="s">
        <v>99</v>
      </c>
      <c r="H471" s="26">
        <v>6.0012599441860468</v>
      </c>
      <c r="I471" s="26">
        <v>22.945584888372093</v>
      </c>
      <c r="J471" s="26">
        <v>0.48035779674418605</v>
      </c>
      <c r="K471" s="26">
        <v>3.990038822790698</v>
      </c>
      <c r="L471" s="26">
        <v>0.17319833637209303</v>
      </c>
      <c r="M471" s="26">
        <v>0.22127909544186045</v>
      </c>
      <c r="N471" s="26">
        <v>0.76196387255813958</v>
      </c>
      <c r="O471" s="26">
        <v>7.5660670325581396</v>
      </c>
      <c r="P471" s="26">
        <v>1.1570036637209302</v>
      </c>
      <c r="Q471" s="26">
        <v>2.2539343981395348</v>
      </c>
      <c r="R471" s="26">
        <v>2.2539343981395348</v>
      </c>
      <c r="S471" s="26">
        <v>8.6628447674418602E-2</v>
      </c>
      <c r="T471" s="26">
        <v>15.930893395348837</v>
      </c>
      <c r="W471" s="44"/>
    </row>
    <row r="472" spans="1:23" x14ac:dyDescent="0.3">
      <c r="A472" s="25" t="s">
        <v>58</v>
      </c>
      <c r="B472" s="25">
        <v>1</v>
      </c>
      <c r="C472" s="25" t="s">
        <v>5</v>
      </c>
      <c r="D472" s="25" t="s">
        <v>99</v>
      </c>
      <c r="E472" s="25" t="s">
        <v>99</v>
      </c>
      <c r="H472" s="26">
        <v>11.491054046709131</v>
      </c>
      <c r="I472" s="26">
        <v>6.9824546751592367</v>
      </c>
      <c r="J472" s="26">
        <v>0.12520425872611465</v>
      </c>
      <c r="K472" s="26">
        <v>12.974250692144375</v>
      </c>
      <c r="L472" s="26">
        <v>0.14679615749469216</v>
      </c>
      <c r="M472" s="26">
        <v>0.40769419749469221</v>
      </c>
      <c r="N472" s="26">
        <v>0.68274656433121017</v>
      </c>
      <c r="O472" s="26">
        <v>5.0379753121019109</v>
      </c>
      <c r="P472" s="26">
        <v>0.42234094301486202</v>
      </c>
      <c r="Q472" s="26">
        <v>2.8879412997876859</v>
      </c>
      <c r="R472" s="26">
        <v>2.8879412997876859</v>
      </c>
      <c r="S472" s="26">
        <v>0.22101409239915076</v>
      </c>
      <c r="T472" s="26">
        <v>11.431226726114652</v>
      </c>
      <c r="W472" s="44"/>
    </row>
    <row r="473" spans="1:23" x14ac:dyDescent="0.3">
      <c r="A473" s="25" t="s">
        <v>58</v>
      </c>
      <c r="B473" s="25">
        <v>1</v>
      </c>
      <c r="C473" s="25" t="s">
        <v>22</v>
      </c>
      <c r="D473" s="25" t="s">
        <v>99</v>
      </c>
      <c r="E473" s="25" t="s">
        <v>99</v>
      </c>
      <c r="H473" s="26">
        <v>16.297893486956522</v>
      </c>
      <c r="I473" s="26">
        <v>10.305662217391305</v>
      </c>
      <c r="J473" s="26">
        <v>0.43437376160869562</v>
      </c>
      <c r="K473" s="26">
        <v>11.786257099999998</v>
      </c>
      <c r="L473" s="26">
        <v>0.20689679943478259</v>
      </c>
      <c r="M473" s="26">
        <v>0.69029313043478258</v>
      </c>
      <c r="N473" s="26">
        <v>0.96653005043478257</v>
      </c>
      <c r="O473" s="26">
        <v>6.4928516347826086</v>
      </c>
      <c r="P473" s="26">
        <v>0.47114504347826081</v>
      </c>
      <c r="Q473" s="26">
        <v>3.8197755908695652</v>
      </c>
      <c r="R473" s="26">
        <v>3.8197755908695652</v>
      </c>
      <c r="S473" s="26">
        <v>0.18304432321739131</v>
      </c>
      <c r="T473" s="26">
        <v>18.852865769565216</v>
      </c>
      <c r="W473" s="44"/>
    </row>
    <row r="474" spans="1:23" x14ac:dyDescent="0.3">
      <c r="A474" s="25" t="s">
        <v>58</v>
      </c>
      <c r="B474" s="25">
        <v>1</v>
      </c>
      <c r="C474" s="25" t="s">
        <v>7</v>
      </c>
      <c r="D474" s="25" t="s">
        <v>99</v>
      </c>
      <c r="E474" s="25" t="s">
        <v>99</v>
      </c>
      <c r="H474" s="26">
        <v>0</v>
      </c>
      <c r="I474" s="26">
        <v>0</v>
      </c>
      <c r="J474" s="26">
        <v>0</v>
      </c>
      <c r="K474" s="26">
        <v>0</v>
      </c>
      <c r="L474" s="26">
        <v>0</v>
      </c>
      <c r="M474" s="26">
        <v>0</v>
      </c>
      <c r="N474" s="26">
        <v>0</v>
      </c>
      <c r="O474" s="26">
        <v>0</v>
      </c>
      <c r="P474" s="26">
        <v>0</v>
      </c>
      <c r="Q474" s="26">
        <v>0</v>
      </c>
      <c r="R474" s="26">
        <v>0</v>
      </c>
      <c r="S474" s="26">
        <v>0</v>
      </c>
      <c r="T474" s="26">
        <v>14.36875601321586</v>
      </c>
      <c r="W474" s="44"/>
    </row>
    <row r="475" spans="1:23" x14ac:dyDescent="0.3">
      <c r="A475" s="25" t="s">
        <v>58</v>
      </c>
      <c r="B475" s="25">
        <v>1</v>
      </c>
      <c r="C475" s="25" t="s">
        <v>17</v>
      </c>
      <c r="D475" s="25" t="s">
        <v>99</v>
      </c>
      <c r="E475" s="25" t="s">
        <v>99</v>
      </c>
      <c r="H475" s="26">
        <v>0</v>
      </c>
      <c r="I475" s="26">
        <v>0</v>
      </c>
      <c r="J475" s="26">
        <v>0</v>
      </c>
      <c r="K475" s="26">
        <v>0</v>
      </c>
      <c r="L475" s="26">
        <v>0</v>
      </c>
      <c r="M475" s="26">
        <v>0</v>
      </c>
      <c r="N475" s="26">
        <v>0</v>
      </c>
      <c r="O475" s="26">
        <v>0</v>
      </c>
      <c r="P475" s="26">
        <v>0</v>
      </c>
      <c r="Q475" s="26">
        <v>0</v>
      </c>
      <c r="R475" s="26">
        <v>0</v>
      </c>
      <c r="S475" s="26">
        <v>0</v>
      </c>
      <c r="T475" s="26">
        <v>12.811715078224102</v>
      </c>
    </row>
    <row r="476" spans="1:23" x14ac:dyDescent="0.3">
      <c r="A476" s="25" t="s">
        <v>58</v>
      </c>
      <c r="B476" s="25">
        <v>1</v>
      </c>
      <c r="C476" s="25" t="s">
        <v>57</v>
      </c>
      <c r="D476" s="25" t="s">
        <v>99</v>
      </c>
      <c r="E476" s="25" t="s">
        <v>99</v>
      </c>
      <c r="H476" s="26">
        <v>4.546479305676856</v>
      </c>
      <c r="I476" s="26">
        <v>7.2609368689956337</v>
      </c>
      <c r="J476" s="26">
        <v>0.74658924759825329</v>
      </c>
      <c r="K476" s="26">
        <v>3.8536172628820955</v>
      </c>
      <c r="L476" s="26">
        <v>0.33256717414847159</v>
      </c>
      <c r="M476" s="26">
        <v>0.76622624541484718</v>
      </c>
      <c r="N476" s="26">
        <v>0.14154716192139738</v>
      </c>
      <c r="O476" s="26">
        <v>8.2958131484716162</v>
      </c>
      <c r="P476" s="26">
        <v>0.36895384558951966</v>
      </c>
      <c r="Q476" s="42">
        <v>4.1654197480349344</v>
      </c>
      <c r="R476" s="42">
        <v>4.1654197480349344</v>
      </c>
      <c r="S476" s="42">
        <v>0.10442087995633187</v>
      </c>
      <c r="T476" s="26">
        <v>15.107180655021832</v>
      </c>
      <c r="W476" s="25"/>
    </row>
    <row r="477" spans="1:23" x14ac:dyDescent="0.3">
      <c r="A477" s="25" t="s">
        <v>58</v>
      </c>
      <c r="B477" s="25">
        <v>1</v>
      </c>
      <c r="C477" s="25" t="s">
        <v>108</v>
      </c>
      <c r="D477" s="25" t="s">
        <v>100</v>
      </c>
      <c r="E477" s="25" t="s">
        <v>100</v>
      </c>
      <c r="H477" s="25">
        <v>6.4305374798099999</v>
      </c>
      <c r="I477" s="25">
        <v>123.78995459357144</v>
      </c>
      <c r="J477" s="25">
        <v>2.9918281295142859</v>
      </c>
      <c r="K477" s="25">
        <v>1.9471984952871428</v>
      </c>
      <c r="L477" s="25">
        <v>2.1190183102242854</v>
      </c>
      <c r="M477" s="25">
        <v>0.48583405551385711</v>
      </c>
      <c r="N477" s="25">
        <v>0.7568565946791429</v>
      </c>
      <c r="O477" s="25">
        <v>1.3134657195128572</v>
      </c>
      <c r="P477" s="25">
        <v>0.33501740590328571</v>
      </c>
      <c r="Q477" s="29">
        <v>2.2700612261657101E-2</v>
      </c>
      <c r="R477" s="29">
        <v>26.023703248114284</v>
      </c>
      <c r="S477" s="29">
        <v>0.36969110512071429</v>
      </c>
      <c r="T477" s="25">
        <v>58.23899856042857</v>
      </c>
      <c r="W477" s="25"/>
    </row>
    <row r="478" spans="1:23" x14ac:dyDescent="0.3">
      <c r="A478" s="25" t="s">
        <v>58</v>
      </c>
      <c r="B478" s="25">
        <v>1</v>
      </c>
      <c r="C478" s="25" t="s">
        <v>9</v>
      </c>
      <c r="D478" s="25" t="s">
        <v>100</v>
      </c>
      <c r="E478" s="25" t="s">
        <v>100</v>
      </c>
      <c r="H478" s="25">
        <v>38.839272062134256</v>
      </c>
      <c r="I478" s="25">
        <v>369.3803879283339</v>
      </c>
      <c r="J478" s="25">
        <v>4.7339452670055637</v>
      </c>
      <c r="K478" s="25">
        <v>10.513480892558885</v>
      </c>
      <c r="L478" s="25">
        <v>14.829111256008835</v>
      </c>
      <c r="M478" s="25">
        <v>1.7798616075781009</v>
      </c>
      <c r="N478" s="25">
        <v>0.31446248298982954</v>
      </c>
      <c r="O478" s="25">
        <v>10.777406935168834</v>
      </c>
      <c r="P478" s="25">
        <v>1.2961322155170016</v>
      </c>
      <c r="Q478" s="29">
        <v>7.0547734906581575E-2</v>
      </c>
      <c r="R478" s="29">
        <v>76.799365691097734</v>
      </c>
      <c r="S478" s="29">
        <v>2.9008341004582254</v>
      </c>
      <c r="T478" s="25">
        <v>36.017474025463649</v>
      </c>
      <c r="W478" s="25"/>
    </row>
    <row r="479" spans="1:23" x14ac:dyDescent="0.3">
      <c r="A479" s="25" t="s">
        <v>58</v>
      </c>
      <c r="B479" s="25">
        <v>1</v>
      </c>
      <c r="C479" s="25" t="s">
        <v>5</v>
      </c>
      <c r="D479" s="25" t="s">
        <v>100</v>
      </c>
      <c r="E479" s="25" t="s">
        <v>100</v>
      </c>
      <c r="H479" s="25">
        <v>40.542396114883296</v>
      </c>
      <c r="I479" s="25">
        <v>379.76445850870908</v>
      </c>
      <c r="J479" s="25">
        <v>4.5713210110493412</v>
      </c>
      <c r="K479" s="25">
        <v>9.3995528931981731</v>
      </c>
      <c r="L479" s="25">
        <v>15.465229204280941</v>
      </c>
      <c r="M479" s="25">
        <v>1.6626786540773442</v>
      </c>
      <c r="N479" s="25">
        <v>0.27683739199819268</v>
      </c>
      <c r="O479" s="25">
        <v>10.426601537971461</v>
      </c>
      <c r="P479" s="25">
        <v>0.36117728723463999</v>
      </c>
      <c r="Q479" s="29">
        <v>9.8479650773490537E-2</v>
      </c>
      <c r="R479" s="29">
        <v>75.934014744928334</v>
      </c>
      <c r="S479" s="29">
        <v>2.3115105637984499</v>
      </c>
      <c r="T479" s="25">
        <v>19.660184899197031</v>
      </c>
      <c r="W479" s="25"/>
    </row>
    <row r="480" spans="1:23" x14ac:dyDescent="0.3">
      <c r="A480" s="25" t="s">
        <v>58</v>
      </c>
      <c r="B480" s="25">
        <v>1</v>
      </c>
      <c r="C480" s="25" t="s">
        <v>22</v>
      </c>
      <c r="D480" s="25" t="s">
        <v>100</v>
      </c>
      <c r="E480" s="25" t="s">
        <v>100</v>
      </c>
      <c r="H480" s="25">
        <v>44.171005525640297</v>
      </c>
      <c r="I480" s="25">
        <v>376.61575800469325</v>
      </c>
      <c r="J480" s="25">
        <v>5.8003886092792705</v>
      </c>
      <c r="K480" s="25">
        <v>9.3457725567733103</v>
      </c>
      <c r="L480" s="25">
        <v>15.71141943271628</v>
      </c>
      <c r="M480" s="25">
        <v>2.0530630627130488</v>
      </c>
      <c r="N480" s="25">
        <v>0.30182203053246726</v>
      </c>
      <c r="O480" s="25">
        <v>12.386670613609031</v>
      </c>
      <c r="P480" s="25">
        <v>0.3853989115110128</v>
      </c>
      <c r="Q480" s="29">
        <v>0.10534016662641051</v>
      </c>
      <c r="R480" s="29">
        <v>85.902490670579979</v>
      </c>
      <c r="S480" s="29">
        <v>2.0103997631332344</v>
      </c>
      <c r="T480" s="25">
        <v>22.568739685202136</v>
      </c>
      <c r="W480" s="25"/>
    </row>
    <row r="481" spans="1:23" x14ac:dyDescent="0.3">
      <c r="A481" s="25" t="s">
        <v>58</v>
      </c>
      <c r="B481" s="25">
        <v>1</v>
      </c>
      <c r="C481" s="25" t="s">
        <v>7</v>
      </c>
      <c r="D481" s="25" t="s">
        <v>100</v>
      </c>
      <c r="E481" s="25" t="s">
        <v>100</v>
      </c>
      <c r="H481" s="25">
        <v>38.993955445765629</v>
      </c>
      <c r="I481" s="25">
        <v>300.79156789112727</v>
      </c>
      <c r="J481" s="25">
        <v>5.5306129462249087</v>
      </c>
      <c r="K481" s="25">
        <v>8.9921006187439065</v>
      </c>
      <c r="L481" s="25">
        <v>15.757127529231271</v>
      </c>
      <c r="M481" s="25">
        <v>2.1101868843155995</v>
      </c>
      <c r="N481" s="25">
        <v>0.20136670621343999</v>
      </c>
      <c r="O481" s="25">
        <v>11.75882173852467</v>
      </c>
      <c r="P481" s="25">
        <v>0.18778323899261454</v>
      </c>
      <c r="Q481" s="29">
        <v>9.3395198961559636E-2</v>
      </c>
      <c r="R481" s="29">
        <v>75.554684694677448</v>
      </c>
      <c r="S481" s="29">
        <v>1.5024576603807815</v>
      </c>
      <c r="T481" s="25">
        <v>22.746488147456724</v>
      </c>
      <c r="W481" s="25"/>
    </row>
    <row r="482" spans="1:23" x14ac:dyDescent="0.3">
      <c r="A482" s="25" t="s">
        <v>58</v>
      </c>
      <c r="B482" s="25">
        <v>1</v>
      </c>
      <c r="C482" s="25" t="s">
        <v>17</v>
      </c>
      <c r="D482" s="25" t="s">
        <v>100</v>
      </c>
      <c r="E482" s="25" t="s">
        <v>100</v>
      </c>
      <c r="H482" s="25">
        <v>36.803117199924401</v>
      </c>
      <c r="I482" s="25">
        <v>329.08683264282797</v>
      </c>
      <c r="J482" s="25">
        <v>5.5410269790121998</v>
      </c>
      <c r="K482" s="25">
        <v>9.4403805628603479</v>
      </c>
      <c r="L482" s="25">
        <v>13.983198940063602</v>
      </c>
      <c r="M482" s="25">
        <v>2.3343065103039069</v>
      </c>
      <c r="N482" s="25">
        <v>0.216039445382436</v>
      </c>
      <c r="O482" s="25">
        <v>11.152954397227759</v>
      </c>
      <c r="P482" s="25">
        <v>0.15357886610036534</v>
      </c>
      <c r="Q482" s="29">
        <v>8.4246295344771738E-2</v>
      </c>
      <c r="R482" s="29">
        <v>69.399139587855998</v>
      </c>
      <c r="S482" s="29">
        <v>1.5249772052318267</v>
      </c>
      <c r="T482" s="25">
        <v>23.068624836375733</v>
      </c>
      <c r="W482" s="25"/>
    </row>
    <row r="483" spans="1:23" x14ac:dyDescent="0.3">
      <c r="A483" s="25" t="s">
        <v>58</v>
      </c>
      <c r="B483" s="25">
        <v>1</v>
      </c>
      <c r="C483" s="25" t="s">
        <v>57</v>
      </c>
      <c r="D483" s="25" t="s">
        <v>100</v>
      </c>
      <c r="E483" s="25" t="s">
        <v>100</v>
      </c>
      <c r="H483" s="25">
        <v>47.932368667845367</v>
      </c>
      <c r="I483" s="25">
        <v>348.17715630519808</v>
      </c>
      <c r="J483" s="25">
        <v>6.7350749242939028</v>
      </c>
      <c r="K483" s="25">
        <v>10.220744634751142</v>
      </c>
      <c r="L483" s="25">
        <v>16.452167266342538</v>
      </c>
      <c r="M483" s="25">
        <v>2.6032724725758145</v>
      </c>
      <c r="N483" s="25">
        <v>0.23392307141572394</v>
      </c>
      <c r="O483" s="25">
        <v>13.793521478244587</v>
      </c>
      <c r="P483" s="25">
        <v>7.8864779141334454E-2</v>
      </c>
      <c r="Q483" s="29">
        <v>0.10846347623397573</v>
      </c>
      <c r="R483" s="29">
        <v>91.314178285139121</v>
      </c>
      <c r="S483" s="29">
        <v>1.5300791454859906</v>
      </c>
      <c r="T483" s="25">
        <v>26.644196350763128</v>
      </c>
      <c r="W483" s="25"/>
    </row>
    <row r="484" spans="1:23" x14ac:dyDescent="0.3">
      <c r="A484" s="25" t="s">
        <v>58</v>
      </c>
      <c r="B484" s="25">
        <v>2</v>
      </c>
      <c r="C484" s="25" t="s">
        <v>108</v>
      </c>
      <c r="D484" s="25" t="s">
        <v>106</v>
      </c>
      <c r="E484" s="25" t="s">
        <v>106</v>
      </c>
      <c r="H484" s="25">
        <v>1.2943997717092337E-2</v>
      </c>
      <c r="I484" s="25">
        <v>29.753805717092337</v>
      </c>
      <c r="J484" s="25">
        <v>4.4296515363457765</v>
      </c>
      <c r="K484" s="25">
        <v>5.7990986149312378E-3</v>
      </c>
      <c r="L484" s="25">
        <v>1.0992751039292732</v>
      </c>
      <c r="M484" s="25">
        <v>0.97524345618860497</v>
      </c>
      <c r="N484" s="25">
        <v>1.5856643915520627</v>
      </c>
      <c r="O484" s="25">
        <v>2.7230146326129669E-2</v>
      </c>
      <c r="P484" s="25">
        <v>0.49476640589390963</v>
      </c>
      <c r="Q484" s="29">
        <v>10.475659899803539</v>
      </c>
      <c r="R484" s="29">
        <v>19.000464506876231</v>
      </c>
      <c r="S484" s="29">
        <v>5.3910487249508844E-2</v>
      </c>
      <c r="T484" s="25">
        <v>4.6128287445972492E-2</v>
      </c>
      <c r="W484" s="25"/>
    </row>
    <row r="485" spans="1:23" x14ac:dyDescent="0.3">
      <c r="A485" s="25" t="s">
        <v>58</v>
      </c>
      <c r="B485" s="25">
        <v>2</v>
      </c>
      <c r="C485" s="25" t="s">
        <v>9</v>
      </c>
      <c r="D485" s="25" t="s">
        <v>106</v>
      </c>
      <c r="E485" s="25" t="s">
        <v>106</v>
      </c>
      <c r="H485" s="25">
        <v>2.385467615537849E-2</v>
      </c>
      <c r="I485" s="25">
        <v>30.238912470119523</v>
      </c>
      <c r="J485" s="25">
        <v>1.5020458615537851</v>
      </c>
      <c r="K485" s="25">
        <v>1.5514645091633467E-2</v>
      </c>
      <c r="L485" s="25">
        <v>0.27423251494023909</v>
      </c>
      <c r="M485" s="25">
        <v>0.1662882898007968</v>
      </c>
      <c r="N485" s="25">
        <v>0.24789399820717134</v>
      </c>
      <c r="O485" s="25">
        <v>2.9695087509960159E-2</v>
      </c>
      <c r="P485" s="25">
        <v>0.20176802589641435</v>
      </c>
      <c r="Q485" s="29">
        <v>2.9283446095617531</v>
      </c>
      <c r="R485" s="29">
        <v>10.587847731075696</v>
      </c>
      <c r="S485" s="29">
        <v>6.095168940239043E-2</v>
      </c>
      <c r="T485" s="25">
        <v>1.8041589167330677E-2</v>
      </c>
      <c r="W485" s="25"/>
    </row>
    <row r="486" spans="1:23" x14ac:dyDescent="0.3">
      <c r="A486" s="25" t="s">
        <v>58</v>
      </c>
      <c r="B486" s="25">
        <v>2</v>
      </c>
      <c r="C486" s="25" t="s">
        <v>5</v>
      </c>
      <c r="D486" s="25" t="s">
        <v>106</v>
      </c>
      <c r="E486" s="25" t="s">
        <v>106</v>
      </c>
      <c r="H486" s="25">
        <v>0.12931564439338233</v>
      </c>
      <c r="I486" s="25">
        <v>9.860100876838235</v>
      </c>
      <c r="J486" s="25">
        <v>0.24213170551470586</v>
      </c>
      <c r="K486" s="25">
        <v>0.13617747012867648</v>
      </c>
      <c r="L486" s="25">
        <v>4.5375047316176469E-2</v>
      </c>
      <c r="M486" s="25">
        <v>2.520120856617647E-2</v>
      </c>
      <c r="N486" s="25">
        <v>1.1052165841911763E-2</v>
      </c>
      <c r="O486" s="25">
        <v>1.3695213744485292E-2</v>
      </c>
      <c r="P486" s="25">
        <v>1.4932740788602938E-2</v>
      </c>
      <c r="Q486" s="29">
        <v>0.64368660147058832</v>
      </c>
      <c r="R486" s="29">
        <v>2.1279615055147061</v>
      </c>
      <c r="S486" s="29">
        <v>0.17285649770220585</v>
      </c>
      <c r="T486" s="25">
        <v>2.9769625459558826E-3</v>
      </c>
      <c r="W486" s="25"/>
    </row>
    <row r="487" spans="1:23" x14ac:dyDescent="0.3">
      <c r="A487" s="25" t="s">
        <v>58</v>
      </c>
      <c r="B487" s="25">
        <v>2</v>
      </c>
      <c r="C487" s="25" t="s">
        <v>22</v>
      </c>
      <c r="D487" s="25" t="s">
        <v>106</v>
      </c>
      <c r="E487" s="25" t="s">
        <v>106</v>
      </c>
      <c r="H487" s="25">
        <v>0.3224331486641222</v>
      </c>
      <c r="I487" s="25">
        <v>3.54173531870229</v>
      </c>
      <c r="J487" s="25">
        <v>4.4082127118320616E-2</v>
      </c>
      <c r="K487" s="25">
        <v>0.15255832345419848</v>
      </c>
      <c r="L487" s="25">
        <v>1.0593927677480916E-2</v>
      </c>
      <c r="M487" s="25">
        <v>9.8423646011450375E-3</v>
      </c>
      <c r="N487" s="25">
        <v>4.5858955438931297E-3</v>
      </c>
      <c r="O487" s="25">
        <v>1.1032485622137404E-2</v>
      </c>
      <c r="P487" s="25">
        <v>2.5814881087786261E-3</v>
      </c>
      <c r="Q487" s="29">
        <v>0.40474369083969464</v>
      </c>
      <c r="R487" s="29">
        <v>0.31994473549618313</v>
      </c>
      <c r="S487" s="29">
        <v>0.24774555324427483</v>
      </c>
      <c r="T487" s="25">
        <v>3.3424944980916032E-3</v>
      </c>
      <c r="W487" s="25"/>
    </row>
    <row r="488" spans="1:23" x14ac:dyDescent="0.3">
      <c r="A488" s="25" t="s">
        <v>58</v>
      </c>
      <c r="B488" s="25">
        <v>2</v>
      </c>
      <c r="C488" s="25" t="s">
        <v>7</v>
      </c>
      <c r="D488" s="25" t="s">
        <v>106</v>
      </c>
      <c r="E488" s="25" t="s">
        <v>106</v>
      </c>
      <c r="H488" s="25">
        <v>0.27698352384615388</v>
      </c>
      <c r="I488" s="25">
        <v>4.7735848750000001</v>
      </c>
      <c r="J488" s="25">
        <v>4.7875073711538464E-2</v>
      </c>
      <c r="K488" s="25">
        <v>6.742374430769231E-2</v>
      </c>
      <c r="L488" s="25">
        <v>8.0308170557692304E-3</v>
      </c>
      <c r="M488" s="25">
        <v>1.0983624765384618E-2</v>
      </c>
      <c r="N488" s="25">
        <v>3.4652507980769231E-3</v>
      </c>
      <c r="O488" s="25">
        <v>1.0561693761538459E-2</v>
      </c>
      <c r="P488" s="25">
        <v>3.095011084615385E-3</v>
      </c>
      <c r="Q488" s="29">
        <v>0.49287612403846154</v>
      </c>
      <c r="R488" s="29">
        <v>0.3315664119230769</v>
      </c>
      <c r="S488" s="29">
        <v>0.31503101134615386</v>
      </c>
      <c r="T488" s="25">
        <v>1.0948558763461539E-3</v>
      </c>
      <c r="W488" s="25"/>
    </row>
    <row r="489" spans="1:23" x14ac:dyDescent="0.3">
      <c r="A489" s="25" t="s">
        <v>58</v>
      </c>
      <c r="B489" s="25">
        <v>2</v>
      </c>
      <c r="C489" s="25" t="s">
        <v>17</v>
      </c>
      <c r="D489" s="25" t="s">
        <v>106</v>
      </c>
      <c r="E489" s="25" t="s">
        <v>106</v>
      </c>
      <c r="H489" s="25">
        <v>0.1323549718283582</v>
      </c>
      <c r="I489" s="25">
        <v>2.2477213320895522</v>
      </c>
      <c r="J489" s="25">
        <v>2.9999641660447763E-2</v>
      </c>
      <c r="K489" s="25">
        <v>1.7775936061567164E-2</v>
      </c>
      <c r="L489" s="25">
        <v>3.9314084421641785E-3</v>
      </c>
      <c r="M489" s="25">
        <v>5.2748789608208944E-3</v>
      </c>
      <c r="N489" s="25">
        <v>2.9815500317164176E-3</v>
      </c>
      <c r="O489" s="25">
        <v>9.9290878992537319E-3</v>
      </c>
      <c r="P489" s="25">
        <v>2.7682329888059701E-3</v>
      </c>
      <c r="Q489" s="29">
        <v>0.45627336026119403</v>
      </c>
      <c r="R489" s="29">
        <v>0.16270302565298506</v>
      </c>
      <c r="S489" s="29">
        <v>2.8437206697761196E-2</v>
      </c>
      <c r="T489" s="25">
        <v>9.8668067667910444E-4</v>
      </c>
    </row>
    <row r="490" spans="1:23" x14ac:dyDescent="0.3">
      <c r="A490" s="25" t="s">
        <v>58</v>
      </c>
      <c r="B490" s="25">
        <v>2</v>
      </c>
      <c r="C490" s="25" t="s">
        <v>57</v>
      </c>
      <c r="D490" s="25" t="s">
        <v>106</v>
      </c>
      <c r="E490" s="25" t="s">
        <v>106</v>
      </c>
      <c r="H490" s="25">
        <v>8.6840631102204399E-2</v>
      </c>
      <c r="I490" s="25">
        <v>2.4808019799599195</v>
      </c>
      <c r="J490" s="25">
        <v>2.4938928176352702E-2</v>
      </c>
      <c r="K490" s="25">
        <v>9.0804290180360719E-3</v>
      </c>
      <c r="L490" s="25">
        <v>4.8344629058116231E-3</v>
      </c>
      <c r="M490" s="25">
        <v>3.3680776212424851E-3</v>
      </c>
      <c r="N490" s="25">
        <v>1.994136954308617E-3</v>
      </c>
      <c r="O490" s="25">
        <v>9.2897706953907824E-3</v>
      </c>
      <c r="P490" s="25">
        <v>8.2824425010020043E-4</v>
      </c>
      <c r="Q490" s="29">
        <v>0.22750359198396791</v>
      </c>
      <c r="R490" s="29">
        <v>0.11193399861723446</v>
      </c>
      <c r="S490" s="29">
        <v>8.1683410621242486E-2</v>
      </c>
      <c r="T490" s="25">
        <v>1.0576296887775552E-3</v>
      </c>
    </row>
    <row r="491" spans="1:23" x14ac:dyDescent="0.3">
      <c r="A491" s="25" t="s">
        <v>58</v>
      </c>
      <c r="B491" s="25">
        <v>2</v>
      </c>
      <c r="C491" s="25" t="s">
        <v>108</v>
      </c>
      <c r="D491" s="25" t="s">
        <v>99</v>
      </c>
      <c r="E491" s="25" t="s">
        <v>99</v>
      </c>
      <c r="H491" s="26">
        <v>7.2284883975659242E-2</v>
      </c>
      <c r="I491" s="26">
        <v>50.321070425963491</v>
      </c>
      <c r="J491" s="26">
        <v>2.8511408117647061</v>
      </c>
      <c r="K491" s="26">
        <v>0.14378667281947263</v>
      </c>
      <c r="L491" s="26">
        <v>0.21400294620689655</v>
      </c>
      <c r="M491" s="26">
        <v>0.21212700434077081</v>
      </c>
      <c r="N491" s="26">
        <v>0.74436082312373242</v>
      </c>
      <c r="O491" s="26">
        <v>2.7826404563894527</v>
      </c>
      <c r="P491" s="26">
        <v>0.39180354669371198</v>
      </c>
      <c r="Q491" s="42">
        <v>1.8478774198782963</v>
      </c>
      <c r="R491" s="42">
        <v>1.8478774198782963</v>
      </c>
      <c r="S491" s="42">
        <v>2.6184337707910749E-3</v>
      </c>
      <c r="T491" s="26">
        <v>96.407399716024344</v>
      </c>
    </row>
    <row r="492" spans="1:23" x14ac:dyDescent="0.3">
      <c r="A492" s="25" t="s">
        <v>58</v>
      </c>
      <c r="B492" s="25">
        <v>2</v>
      </c>
      <c r="C492" s="25" t="s">
        <v>9</v>
      </c>
      <c r="D492" s="25" t="s">
        <v>99</v>
      </c>
      <c r="E492" s="25" t="s">
        <v>99</v>
      </c>
      <c r="H492" s="26">
        <v>0.39880973322448982</v>
      </c>
      <c r="I492" s="26">
        <v>39.867314338775508</v>
      </c>
      <c r="J492" s="26">
        <v>0.88312505265306129</v>
      </c>
      <c r="K492" s="26">
        <v>0.68183051061224498</v>
      </c>
      <c r="L492" s="26">
        <v>7.7788482081632651E-2</v>
      </c>
      <c r="M492" s="26">
        <v>4.8474616938775514E-2</v>
      </c>
      <c r="N492" s="26">
        <v>0.11258289118367346</v>
      </c>
      <c r="O492" s="26">
        <v>5.1891903510204092</v>
      </c>
      <c r="P492" s="26">
        <v>0.45820519877551025</v>
      </c>
      <c r="Q492" s="42">
        <v>0.39752348640816298</v>
      </c>
      <c r="R492" s="42">
        <v>0.39752348640816298</v>
      </c>
      <c r="S492" s="42">
        <v>2.3259712269387757E-2</v>
      </c>
      <c r="T492" s="26">
        <v>28.231713375510203</v>
      </c>
    </row>
    <row r="493" spans="1:23" x14ac:dyDescent="0.3">
      <c r="A493" s="25" t="s">
        <v>58</v>
      </c>
      <c r="B493" s="25">
        <v>2</v>
      </c>
      <c r="C493" s="25" t="s">
        <v>5</v>
      </c>
      <c r="D493" s="25" t="s">
        <v>99</v>
      </c>
      <c r="E493" s="25" t="s">
        <v>99</v>
      </c>
      <c r="H493" s="26">
        <v>1.8282392535087719</v>
      </c>
      <c r="I493" s="26">
        <v>10.800266499999999</v>
      </c>
      <c r="J493" s="26">
        <v>0.16315842859649121</v>
      </c>
      <c r="K493" s="26">
        <v>6.9076821008771931</v>
      </c>
      <c r="L493" s="26">
        <v>6.1705298026315789E-2</v>
      </c>
      <c r="M493" s="26">
        <v>4.5376726096491231E-2</v>
      </c>
      <c r="N493" s="26">
        <v>1.0559112894736841E-2</v>
      </c>
      <c r="O493" s="26">
        <v>5.0375479429824557</v>
      </c>
      <c r="P493" s="26">
        <v>0.23679553960526317</v>
      </c>
      <c r="Q493" s="42">
        <v>0.44194293464912299</v>
      </c>
      <c r="R493" s="42">
        <v>0.44194293464912299</v>
      </c>
      <c r="S493" s="42">
        <v>0.15316716122807017</v>
      </c>
      <c r="T493" s="26">
        <v>3.8098517885964913</v>
      </c>
    </row>
    <row r="494" spans="1:23" x14ac:dyDescent="0.3">
      <c r="A494" s="25" t="s">
        <v>58</v>
      </c>
      <c r="B494" s="25">
        <v>2</v>
      </c>
      <c r="C494" s="25" t="s">
        <v>22</v>
      </c>
      <c r="D494" s="25" t="s">
        <v>99</v>
      </c>
      <c r="E494" s="25" t="s">
        <v>99</v>
      </c>
      <c r="H494" s="26">
        <v>14.509458115384614</v>
      </c>
      <c r="I494" s="26">
        <v>6.8003015811965808</v>
      </c>
      <c r="J494" s="26">
        <v>7.2523145384615378E-2</v>
      </c>
      <c r="K494" s="26">
        <v>14.622757876068375</v>
      </c>
      <c r="L494" s="26">
        <v>7.6583004017094017E-2</v>
      </c>
      <c r="M494" s="26">
        <v>0.49259800897435896</v>
      </c>
      <c r="N494" s="26">
        <v>4.3007523547008548E-2</v>
      </c>
      <c r="O494" s="26">
        <v>3.4027925529914529</v>
      </c>
      <c r="P494" s="26">
        <v>0.21571725487179486</v>
      </c>
      <c r="Q494" s="42">
        <v>1.5194238264957265</v>
      </c>
      <c r="R494" s="42">
        <v>1.5194238264957265</v>
      </c>
      <c r="S494" s="42">
        <v>0.30191123517094015</v>
      </c>
      <c r="T494" s="26">
        <v>13.799196405982906</v>
      </c>
    </row>
    <row r="495" spans="1:23" x14ac:dyDescent="0.3">
      <c r="A495" s="25" t="s">
        <v>58</v>
      </c>
      <c r="B495" s="25">
        <v>2</v>
      </c>
      <c r="C495" s="25" t="s">
        <v>7</v>
      </c>
      <c r="D495" s="25" t="s">
        <v>99</v>
      </c>
      <c r="E495" s="25" t="s">
        <v>99</v>
      </c>
      <c r="H495" s="26">
        <v>10.187072477911647</v>
      </c>
      <c r="I495" s="26">
        <v>6.3167807710843382</v>
      </c>
      <c r="J495" s="26">
        <v>0.38578223449799198</v>
      </c>
      <c r="K495" s="26">
        <v>8.7828242168674695</v>
      </c>
      <c r="L495" s="26">
        <v>0.14359228132530122</v>
      </c>
      <c r="M495" s="26">
        <v>0.83041699357429721</v>
      </c>
      <c r="N495" s="26">
        <v>4.1499434538152614E-2</v>
      </c>
      <c r="O495" s="26">
        <v>2.0077332763052209</v>
      </c>
      <c r="P495" s="26">
        <v>0.30234361497991968</v>
      </c>
      <c r="Q495" s="42">
        <v>2.2144140895582329</v>
      </c>
      <c r="R495" s="42">
        <v>2.2144140895582329</v>
      </c>
      <c r="S495" s="42">
        <v>0.14400077823293175</v>
      </c>
      <c r="T495" s="26">
        <v>14.340572682730924</v>
      </c>
    </row>
    <row r="496" spans="1:23" x14ac:dyDescent="0.3">
      <c r="A496" s="25" t="s">
        <v>58</v>
      </c>
      <c r="B496" s="25">
        <v>2</v>
      </c>
      <c r="C496" s="25" t="s">
        <v>17</v>
      </c>
      <c r="D496" s="25" t="s">
        <v>99</v>
      </c>
      <c r="E496" s="25" t="s">
        <v>99</v>
      </c>
      <c r="H496" s="26">
        <v>10.174591608163267</v>
      </c>
      <c r="I496" s="26">
        <v>6.7808953795918372</v>
      </c>
      <c r="J496" s="26">
        <v>0.99912632285714287</v>
      </c>
      <c r="K496" s="26">
        <v>6.8031425387755107</v>
      </c>
      <c r="L496" s="26">
        <v>0.24927604816326535</v>
      </c>
      <c r="M496" s="26">
        <v>0.84256582244897971</v>
      </c>
      <c r="N496" s="26">
        <v>8.1891984938775517E-2</v>
      </c>
      <c r="O496" s="26">
        <v>11.266395363265307</v>
      </c>
      <c r="P496" s="26">
        <v>0.5273543742857143</v>
      </c>
      <c r="Q496" s="42">
        <v>2.2233928000000005</v>
      </c>
      <c r="R496" s="42">
        <v>2.2233928000000005</v>
      </c>
      <c r="S496" s="42">
        <v>0.11850042657142858</v>
      </c>
      <c r="T496" s="26">
        <v>13.759963146938775</v>
      </c>
      <c r="W496" s="25"/>
    </row>
    <row r="497" spans="1:23" x14ac:dyDescent="0.3">
      <c r="A497" s="25" t="s">
        <v>58</v>
      </c>
      <c r="B497" s="25">
        <v>2</v>
      </c>
      <c r="C497" s="25" t="s">
        <v>57</v>
      </c>
      <c r="D497" s="25" t="s">
        <v>99</v>
      </c>
      <c r="E497" s="25" t="s">
        <v>99</v>
      </c>
      <c r="H497" s="26">
        <v>4.4678637764999998</v>
      </c>
      <c r="I497" s="26">
        <v>4.6525095824999996</v>
      </c>
      <c r="J497" s="26">
        <v>0.87182480099999993</v>
      </c>
      <c r="K497" s="26">
        <v>3.110792456</v>
      </c>
      <c r="L497" s="26">
        <v>0.17686310799999999</v>
      </c>
      <c r="M497" s="26">
        <v>0.52568084250000002</v>
      </c>
      <c r="N497" s="26">
        <v>4.6956182065000004E-2</v>
      </c>
      <c r="O497" s="26">
        <v>4.3850756479999999</v>
      </c>
      <c r="P497" s="26">
        <v>0.41093497880000002</v>
      </c>
      <c r="Q497" s="42">
        <v>2.209973728</v>
      </c>
      <c r="R497" s="42">
        <v>2.209973728</v>
      </c>
      <c r="S497" s="42">
        <v>6.7335776550000004E-2</v>
      </c>
      <c r="T497" s="26">
        <v>8.9713241200000002</v>
      </c>
      <c r="W497" s="25"/>
    </row>
    <row r="498" spans="1:23" x14ac:dyDescent="0.3">
      <c r="A498" s="25" t="s">
        <v>58</v>
      </c>
      <c r="B498" s="25">
        <v>2</v>
      </c>
      <c r="C498" s="25" t="s">
        <v>108</v>
      </c>
      <c r="D498" s="25" t="s">
        <v>100</v>
      </c>
      <c r="E498" s="25" t="s">
        <v>100</v>
      </c>
      <c r="H498" s="25">
        <v>2.1300388914278203</v>
      </c>
      <c r="I498" s="25">
        <v>89.154082244465712</v>
      </c>
      <c r="J498" s="25">
        <v>4.117119438052061</v>
      </c>
      <c r="K498" s="25">
        <v>0.95697794913945011</v>
      </c>
      <c r="L498" s="25">
        <v>0.78583654283557325</v>
      </c>
      <c r="M498" s="25">
        <v>0.39916574181095305</v>
      </c>
      <c r="N498" s="25">
        <v>0.95575364806844021</v>
      </c>
      <c r="O498" s="25">
        <v>0.38871269871819203</v>
      </c>
      <c r="P498" s="25">
        <v>0.43443362379668604</v>
      </c>
      <c r="Q498" s="29">
        <v>3.1086259023845202E-2</v>
      </c>
      <c r="R498" s="29">
        <v>22.852242886376004</v>
      </c>
      <c r="S498" s="29">
        <v>0.14095679332464903</v>
      </c>
      <c r="T498" s="25">
        <v>126.01892717318702</v>
      </c>
      <c r="W498" s="25"/>
    </row>
    <row r="499" spans="1:23" x14ac:dyDescent="0.3">
      <c r="A499" s="25" t="s">
        <v>58</v>
      </c>
      <c r="B499" s="25">
        <v>2</v>
      </c>
      <c r="C499" s="25" t="s">
        <v>9</v>
      </c>
      <c r="D499" s="25" t="s">
        <v>100</v>
      </c>
      <c r="E499" s="25" t="s">
        <v>100</v>
      </c>
      <c r="H499" s="25">
        <v>49.39444362826189</v>
      </c>
      <c r="I499" s="25">
        <v>527.65798091983572</v>
      </c>
      <c r="J499" s="25">
        <v>6.4113349298706277</v>
      </c>
      <c r="K499" s="25">
        <v>12.198679710445351</v>
      </c>
      <c r="L499" s="25">
        <v>16.007851179467885</v>
      </c>
      <c r="M499" s="25">
        <v>1.7450801181788484</v>
      </c>
      <c r="N499" s="25">
        <v>0.59853952668464672</v>
      </c>
      <c r="O499" s="25">
        <v>12.220153312337301</v>
      </c>
      <c r="P499" s="25">
        <v>1.0782475324965051</v>
      </c>
      <c r="Q499" s="29">
        <v>4.6801288462189637E-2</v>
      </c>
      <c r="R499" s="29">
        <v>102.26313170112202</v>
      </c>
      <c r="S499" s="29">
        <v>5.1751079606761081</v>
      </c>
      <c r="T499" s="25">
        <v>57.756251443553559</v>
      </c>
      <c r="W499" s="25"/>
    </row>
    <row r="500" spans="1:23" x14ac:dyDescent="0.3">
      <c r="A500" s="25" t="s">
        <v>58</v>
      </c>
      <c r="B500" s="25">
        <v>2</v>
      </c>
      <c r="C500" s="25" t="s">
        <v>5</v>
      </c>
      <c r="D500" s="25" t="s">
        <v>100</v>
      </c>
      <c r="E500" s="25" t="s">
        <v>100</v>
      </c>
      <c r="H500" s="25">
        <v>20.704355188990053</v>
      </c>
      <c r="I500" s="25">
        <v>252.91687636272238</v>
      </c>
      <c r="J500" s="25">
        <v>2.3299510626951214</v>
      </c>
      <c r="K500" s="25">
        <v>5.7524744310617768</v>
      </c>
      <c r="L500" s="25">
        <v>11.435039617500243</v>
      </c>
      <c r="M500" s="25">
        <v>0.53962442580347358</v>
      </c>
      <c r="N500" s="25">
        <v>0.27658148558336398</v>
      </c>
      <c r="O500" s="25">
        <v>7.8501724866609104</v>
      </c>
      <c r="P500" s="25">
        <v>0.1721630536275284</v>
      </c>
      <c r="Q500" s="29">
        <v>4.1093865875000982E-2</v>
      </c>
      <c r="R500" s="29">
        <v>43.201314727129287</v>
      </c>
      <c r="S500" s="29">
        <v>2.5914317764144119</v>
      </c>
      <c r="T500" s="25">
        <v>8.4675599774400947</v>
      </c>
      <c r="W500" s="25"/>
    </row>
    <row r="501" spans="1:23" x14ac:dyDescent="0.3">
      <c r="A501" s="25" t="s">
        <v>58</v>
      </c>
      <c r="B501" s="25">
        <v>2</v>
      </c>
      <c r="C501" s="25" t="s">
        <v>22</v>
      </c>
      <c r="D501" s="25" t="s">
        <v>100</v>
      </c>
      <c r="E501" s="25" t="s">
        <v>100</v>
      </c>
      <c r="H501" s="25">
        <v>37.835603810431664</v>
      </c>
      <c r="I501" s="25">
        <v>336.06178762902664</v>
      </c>
      <c r="J501" s="25">
        <v>5.0562167665576991</v>
      </c>
      <c r="K501" s="25">
        <v>9.2732192482630094</v>
      </c>
      <c r="L501" s="25">
        <v>15.099166566132808</v>
      </c>
      <c r="M501" s="25">
        <v>1.4148161219102664</v>
      </c>
      <c r="N501" s="25">
        <v>0.20902522844139418</v>
      </c>
      <c r="O501" s="25">
        <v>12.290401989364081</v>
      </c>
      <c r="P501" s="25">
        <v>0.16864824678443369</v>
      </c>
      <c r="Q501" s="29">
        <v>6.6896000083965332E-2</v>
      </c>
      <c r="R501" s="29">
        <v>69.411625742323267</v>
      </c>
      <c r="S501" s="29">
        <v>2.4722819092263446</v>
      </c>
      <c r="T501" s="25">
        <v>22.026365306548666</v>
      </c>
      <c r="W501" s="25"/>
    </row>
    <row r="502" spans="1:23" x14ac:dyDescent="0.3">
      <c r="A502" s="25" t="s">
        <v>58</v>
      </c>
      <c r="B502" s="25">
        <v>2</v>
      </c>
      <c r="C502" s="25" t="s">
        <v>7</v>
      </c>
      <c r="D502" s="25" t="s">
        <v>100</v>
      </c>
      <c r="E502" s="25" t="s">
        <v>100</v>
      </c>
      <c r="H502" s="25">
        <v>33.630977549876484</v>
      </c>
      <c r="I502" s="25">
        <v>284.98569707072534</v>
      </c>
      <c r="J502" s="25">
        <v>5.2015570606388675</v>
      </c>
      <c r="K502" s="25">
        <v>13.740114634195608</v>
      </c>
      <c r="L502" s="25">
        <v>15.705915239812731</v>
      </c>
      <c r="M502" s="25">
        <v>2.3649733132141657</v>
      </c>
      <c r="N502" s="25">
        <v>0.37360987688610003</v>
      </c>
      <c r="O502" s="25">
        <v>13.387752430050195</v>
      </c>
      <c r="P502" s="25">
        <v>0.2960466763000702</v>
      </c>
      <c r="Q502" s="29">
        <v>5.2202190037695259E-2</v>
      </c>
      <c r="R502" s="29">
        <v>68.277947496390539</v>
      </c>
      <c r="S502" s="29">
        <v>2.5800690305308533</v>
      </c>
      <c r="T502" s="25">
        <v>29.08007170082497</v>
      </c>
      <c r="W502" s="25"/>
    </row>
    <row r="503" spans="1:23" x14ac:dyDescent="0.3">
      <c r="A503" s="25" t="s">
        <v>58</v>
      </c>
      <c r="B503" s="25">
        <v>2</v>
      </c>
      <c r="C503" s="25" t="s">
        <v>17</v>
      </c>
      <c r="D503" s="25" t="s">
        <v>100</v>
      </c>
      <c r="E503" s="25" t="s">
        <v>100</v>
      </c>
      <c r="H503" s="25">
        <v>26.1514073924494</v>
      </c>
      <c r="I503" s="25">
        <v>269.70476093495802</v>
      </c>
      <c r="J503" s="25">
        <v>3.6607995012294374</v>
      </c>
      <c r="K503" s="25">
        <v>8.9152673189602378</v>
      </c>
      <c r="L503" s="25">
        <v>16.127386616307955</v>
      </c>
      <c r="M503" s="25">
        <v>1.6251999293220643</v>
      </c>
      <c r="N503" s="25">
        <v>0.25148633513827956</v>
      </c>
      <c r="O503" s="25">
        <v>11.996965130038303</v>
      </c>
      <c r="P503" s="25">
        <v>0.16099317348796266</v>
      </c>
      <c r="Q503" s="29">
        <v>6.4480853103386637E-2</v>
      </c>
      <c r="R503" s="29">
        <v>52.412111261313704</v>
      </c>
      <c r="S503" s="29">
        <v>1.6799368302180824</v>
      </c>
      <c r="T503" s="25">
        <v>22.014924755244863</v>
      </c>
      <c r="W503" s="25"/>
    </row>
    <row r="504" spans="1:23" x14ac:dyDescent="0.3">
      <c r="A504" s="25" t="s">
        <v>58</v>
      </c>
      <c r="B504" s="25">
        <v>2</v>
      </c>
      <c r="C504" s="25" t="s">
        <v>57</v>
      </c>
      <c r="D504" s="25" t="s">
        <v>100</v>
      </c>
      <c r="E504" s="25" t="s">
        <v>100</v>
      </c>
      <c r="H504" s="25">
        <v>30.153627441443444</v>
      </c>
      <c r="I504" s="25">
        <v>284.26811691212555</v>
      </c>
      <c r="J504" s="25">
        <v>5.0553736543018601</v>
      </c>
      <c r="K504" s="25">
        <v>8.8056404139560751</v>
      </c>
      <c r="L504" s="25">
        <v>15.923273771953117</v>
      </c>
      <c r="M504" s="25">
        <v>1.5562556408928558</v>
      </c>
      <c r="N504" s="25">
        <v>0.26460219028597393</v>
      </c>
      <c r="O504" s="25">
        <v>14.158069007542698</v>
      </c>
      <c r="P504" s="25">
        <v>9.4325709664039165E-2</v>
      </c>
      <c r="Q504" s="29">
        <v>6.4161473254223444E-2</v>
      </c>
      <c r="R504" s="29">
        <v>68.638516630041948</v>
      </c>
      <c r="S504" s="29">
        <v>1.6257161438443442</v>
      </c>
      <c r="T504" s="25">
        <v>21.330934490465861</v>
      </c>
      <c r="W504" s="25"/>
    </row>
    <row r="505" spans="1:23" x14ac:dyDescent="0.3">
      <c r="A505" s="25" t="s">
        <v>58</v>
      </c>
      <c r="B505" s="25">
        <v>3</v>
      </c>
      <c r="C505" s="25" t="s">
        <v>108</v>
      </c>
      <c r="D505" s="25" t="s">
        <v>106</v>
      </c>
      <c r="E505" s="25" t="s">
        <v>106</v>
      </c>
      <c r="H505" s="25">
        <v>2.1540691015936256E-2</v>
      </c>
      <c r="I505" s="25">
        <v>51.035760039840639</v>
      </c>
      <c r="J505" s="25">
        <v>5.1013574900398408</v>
      </c>
      <c r="K505" s="25">
        <v>7.5783744103585654E-3</v>
      </c>
      <c r="L505" s="25">
        <v>1.3571683394422311</v>
      </c>
      <c r="M505" s="25">
        <v>1.0301342571713148</v>
      </c>
      <c r="N505" s="25">
        <v>1.5158751577689245</v>
      </c>
      <c r="O505" s="25">
        <v>7.8863385537848607E-2</v>
      </c>
      <c r="P505" s="25">
        <v>0.5590050994023904</v>
      </c>
      <c r="Q505" s="29">
        <v>11.370368109561754</v>
      </c>
      <c r="R505" s="29">
        <v>28.498152270916336</v>
      </c>
      <c r="S505" s="29">
        <v>0.1329338173306773</v>
      </c>
      <c r="T505" s="25">
        <v>0.265203403187251</v>
      </c>
      <c r="W505" s="25"/>
    </row>
    <row r="506" spans="1:23" x14ac:dyDescent="0.3">
      <c r="A506" s="25" t="s">
        <v>58</v>
      </c>
      <c r="B506" s="25">
        <v>3</v>
      </c>
      <c r="C506" s="25" t="s">
        <v>9</v>
      </c>
      <c r="D506" s="25" t="s">
        <v>106</v>
      </c>
      <c r="E506" s="25" t="s">
        <v>106</v>
      </c>
      <c r="H506" s="25">
        <v>7.947163647524752E-2</v>
      </c>
      <c r="I506" s="25">
        <v>61.071697049504948</v>
      </c>
      <c r="J506" s="25">
        <v>2.3424211544554456</v>
      </c>
      <c r="K506" s="25">
        <v>5.8802268871287131E-2</v>
      </c>
      <c r="L506" s="25">
        <v>0.7081159487128712</v>
      </c>
      <c r="M506" s="25">
        <v>0.34082013089108915</v>
      </c>
      <c r="N506" s="25">
        <v>0.3988958940594059</v>
      </c>
      <c r="O506" s="25">
        <v>4.2908463524752478E-2</v>
      </c>
      <c r="P506" s="25">
        <v>0.35347120811881194</v>
      </c>
      <c r="Q506" s="29">
        <v>6.7808192594059404</v>
      </c>
      <c r="R506" s="29">
        <v>19.679151354455445</v>
      </c>
      <c r="S506" s="29">
        <v>0.17958314423762375</v>
      </c>
      <c r="T506" s="25">
        <v>4.53699381980198E-2</v>
      </c>
      <c r="W506" s="25"/>
    </row>
    <row r="507" spans="1:23" x14ac:dyDescent="0.3">
      <c r="A507" s="25" t="s">
        <v>58</v>
      </c>
      <c r="B507" s="25">
        <v>3</v>
      </c>
      <c r="C507" s="25" t="s">
        <v>5</v>
      </c>
      <c r="D507" s="25" t="s">
        <v>106</v>
      </c>
      <c r="E507" s="25" t="s">
        <v>106</v>
      </c>
      <c r="H507" s="25">
        <v>0.50441583853754934</v>
      </c>
      <c r="I507" s="25">
        <v>7.8533888122529651</v>
      </c>
      <c r="J507" s="25">
        <v>9.5217058260869555E-2</v>
      </c>
      <c r="K507" s="25">
        <v>0.51889913399209486</v>
      </c>
      <c r="L507" s="25">
        <v>5.6408051284584981E-2</v>
      </c>
      <c r="M507" s="25">
        <v>2.9975111739130433E-2</v>
      </c>
      <c r="N507" s="25">
        <v>1.4810014606719367E-2</v>
      </c>
      <c r="O507" s="25">
        <v>1.4069860729249012E-2</v>
      </c>
      <c r="P507" s="25">
        <v>7.4035224150197634E-3</v>
      </c>
      <c r="Q507" s="29">
        <v>0.53934848794466406</v>
      </c>
      <c r="R507" s="29">
        <v>0.95753687371541507</v>
      </c>
      <c r="S507" s="29">
        <v>0.43322058735177865</v>
      </c>
      <c r="T507" s="25">
        <v>2.9239522608695652E-3</v>
      </c>
      <c r="W507" s="25"/>
    </row>
    <row r="508" spans="1:23" x14ac:dyDescent="0.3">
      <c r="A508" s="25" t="s">
        <v>58</v>
      </c>
      <c r="B508" s="25">
        <v>3</v>
      </c>
      <c r="C508" s="25" t="s">
        <v>22</v>
      </c>
      <c r="D508" s="25" t="s">
        <v>106</v>
      </c>
      <c r="E508" s="25" t="s">
        <v>106</v>
      </c>
      <c r="H508" s="25">
        <v>0.2319627388118812</v>
      </c>
      <c r="I508" s="25">
        <v>5.0866692118811878</v>
      </c>
      <c r="J508" s="25">
        <v>3.8485508613861387E-2</v>
      </c>
      <c r="K508" s="25">
        <v>2.3198518752475247E-2</v>
      </c>
      <c r="L508" s="25">
        <v>9.3839157188118812E-3</v>
      </c>
      <c r="M508" s="25">
        <v>1.0610590663366337E-2</v>
      </c>
      <c r="N508" s="25">
        <v>2.7239907643564359E-2</v>
      </c>
      <c r="O508" s="25">
        <v>9.6799974257425741E-3</v>
      </c>
      <c r="P508" s="25">
        <v>3.9674944376237621E-3</v>
      </c>
      <c r="Q508" s="29">
        <v>0.76672779386138623</v>
      </c>
      <c r="R508" s="29">
        <v>0.27279623762376237</v>
      </c>
      <c r="S508" s="29">
        <v>4.0808214693069306E-2</v>
      </c>
      <c r="T508" s="25">
        <v>1.9253176954455444E-3</v>
      </c>
      <c r="W508" s="25"/>
    </row>
    <row r="509" spans="1:23" x14ac:dyDescent="0.3">
      <c r="A509" s="25" t="s">
        <v>58</v>
      </c>
      <c r="B509" s="25">
        <v>3</v>
      </c>
      <c r="C509" s="25" t="s">
        <v>7</v>
      </c>
      <c r="D509" s="25" t="s">
        <v>106</v>
      </c>
      <c r="E509" s="25" t="s">
        <v>106</v>
      </c>
      <c r="H509" s="25">
        <v>0.21737090510396975</v>
      </c>
      <c r="I509" s="25">
        <v>5.2329974158790167</v>
      </c>
      <c r="J509" s="25">
        <v>3.5457804177693758E-2</v>
      </c>
      <c r="K509" s="25">
        <v>1.6624072285444234E-2</v>
      </c>
      <c r="L509" s="25">
        <v>6.9807213950850659E-3</v>
      </c>
      <c r="M509" s="25">
        <v>1.0935268425330812E-2</v>
      </c>
      <c r="N509" s="25">
        <v>2.68012606805293E-2</v>
      </c>
      <c r="O509" s="25">
        <v>8.8581454064272213E-3</v>
      </c>
      <c r="P509" s="25">
        <v>2.4374799470699431E-3</v>
      </c>
      <c r="Q509" s="25">
        <v>0.62253897334593566</v>
      </c>
      <c r="R509" s="25">
        <v>0.22702905689981093</v>
      </c>
      <c r="S509" s="25">
        <v>3.8962547353497162E-2</v>
      </c>
      <c r="T509" s="25">
        <v>1.7953115283553874E-3</v>
      </c>
      <c r="W509" s="25"/>
    </row>
    <row r="510" spans="1:23" x14ac:dyDescent="0.3">
      <c r="A510" s="25" t="s">
        <v>58</v>
      </c>
      <c r="B510" s="25">
        <v>3</v>
      </c>
      <c r="C510" s="25" t="s">
        <v>17</v>
      </c>
      <c r="D510" s="25" t="s">
        <v>106</v>
      </c>
      <c r="E510" s="25" t="s">
        <v>106</v>
      </c>
      <c r="H510" s="25">
        <v>0.12054275309433964</v>
      </c>
      <c r="I510" s="25">
        <v>2.4014753716981132</v>
      </c>
      <c r="J510" s="25">
        <v>1.7137988550943395E-2</v>
      </c>
      <c r="K510" s="25">
        <v>1.1470955509433962E-2</v>
      </c>
      <c r="L510" s="25">
        <v>4.414138305660377E-3</v>
      </c>
      <c r="M510" s="25">
        <v>4.0331466226415091E-3</v>
      </c>
      <c r="N510" s="25">
        <v>5.4421155924528298E-3</v>
      </c>
      <c r="O510" s="25">
        <v>6.8061477754716975E-3</v>
      </c>
      <c r="P510" s="25">
        <v>3.0181705490566037E-3</v>
      </c>
      <c r="Q510" s="25">
        <v>0.53289379207547172</v>
      </c>
      <c r="R510" s="25">
        <v>0.11848864105660377</v>
      </c>
      <c r="S510" s="25">
        <v>1.8693599537735851E-2</v>
      </c>
      <c r="T510" s="25">
        <v>7.0623315188679244E-4</v>
      </c>
    </row>
    <row r="511" spans="1:23" x14ac:dyDescent="0.3">
      <c r="A511" s="25" t="s">
        <v>58</v>
      </c>
      <c r="B511" s="25">
        <v>3</v>
      </c>
      <c r="C511" s="25" t="s">
        <v>57</v>
      </c>
      <c r="D511" s="25" t="s">
        <v>106</v>
      </c>
      <c r="E511" s="25" t="s">
        <v>106</v>
      </c>
      <c r="H511" s="25">
        <v>6.3050668381374728E-2</v>
      </c>
      <c r="I511" s="25">
        <v>1.8618446490022171</v>
      </c>
      <c r="J511" s="25">
        <v>4.3724810399113079E-2</v>
      </c>
      <c r="K511" s="25">
        <v>4.6484238780487809E-3</v>
      </c>
      <c r="L511" s="25">
        <v>6.1982593015521064E-3</v>
      </c>
      <c r="M511" s="25">
        <v>3.9317770709534367E-3</v>
      </c>
      <c r="N511" s="25">
        <v>3.9986466518847005E-3</v>
      </c>
      <c r="O511" s="25">
        <v>1.3018959977827049E-2</v>
      </c>
      <c r="P511" s="25">
        <v>2.6242060731707316E-3</v>
      </c>
      <c r="Q511" s="25">
        <v>0.52047610133037692</v>
      </c>
      <c r="R511" s="25">
        <v>0.15132674999999998</v>
      </c>
      <c r="S511" s="25">
        <v>1.0972785811529934E-2</v>
      </c>
      <c r="T511" s="25">
        <v>1.1897511543237252E-3</v>
      </c>
    </row>
    <row r="512" spans="1:23" x14ac:dyDescent="0.3">
      <c r="A512" s="25" t="s">
        <v>58</v>
      </c>
      <c r="B512" s="25">
        <v>3</v>
      </c>
      <c r="C512" s="25" t="s">
        <v>108</v>
      </c>
      <c r="D512" s="25" t="s">
        <v>99</v>
      </c>
      <c r="E512" s="25" t="s">
        <v>99</v>
      </c>
      <c r="H512" s="26">
        <v>0.11572469646817249</v>
      </c>
      <c r="I512" s="26">
        <v>87.787644188911699</v>
      </c>
      <c r="J512" s="26">
        <v>4.6971819301848052</v>
      </c>
      <c r="K512" s="26">
        <v>0.22315809942505135</v>
      </c>
      <c r="L512" s="26">
        <v>0.29144332673511297</v>
      </c>
      <c r="M512" s="26">
        <v>0.29161666780287476</v>
      </c>
      <c r="N512" s="26">
        <v>1.0131739926078029</v>
      </c>
      <c r="O512" s="26">
        <v>6.0724508049281321</v>
      </c>
      <c r="P512" s="26">
        <v>0.61216223449691998</v>
      </c>
      <c r="Q512" s="26">
        <v>1.784458577823409</v>
      </c>
      <c r="R512" s="26">
        <v>1.784458577823409</v>
      </c>
      <c r="S512" s="26">
        <v>4.3962463449691985E-3</v>
      </c>
      <c r="T512" s="26">
        <v>153.42022866529777</v>
      </c>
    </row>
    <row r="513" spans="1:23" x14ac:dyDescent="0.3">
      <c r="A513" s="25" t="s">
        <v>58</v>
      </c>
      <c r="B513" s="25">
        <v>3</v>
      </c>
      <c r="C513" s="25" t="s">
        <v>9</v>
      </c>
      <c r="D513" s="25" t="s">
        <v>99</v>
      </c>
      <c r="E513" s="25" t="s">
        <v>99</v>
      </c>
      <c r="H513" s="26">
        <v>0</v>
      </c>
      <c r="I513" s="26">
        <v>0</v>
      </c>
      <c r="J513" s="26">
        <v>0</v>
      </c>
      <c r="K513" s="26">
        <v>0</v>
      </c>
      <c r="L513" s="26">
        <v>0</v>
      </c>
      <c r="M513" s="26">
        <v>0</v>
      </c>
      <c r="N513" s="26">
        <v>0</v>
      </c>
      <c r="O513" s="26">
        <v>0</v>
      </c>
      <c r="P513" s="26">
        <v>0.7540661279475982</v>
      </c>
      <c r="Q513" s="26">
        <v>0</v>
      </c>
      <c r="R513" s="26">
        <v>0</v>
      </c>
      <c r="S513" s="26">
        <v>0</v>
      </c>
    </row>
    <row r="514" spans="1:23" x14ac:dyDescent="0.3">
      <c r="A514" s="25" t="s">
        <v>58</v>
      </c>
      <c r="B514" s="25">
        <v>3</v>
      </c>
      <c r="C514" s="25" t="s">
        <v>5</v>
      </c>
      <c r="D514" s="25" t="s">
        <v>99</v>
      </c>
      <c r="E514" s="25" t="s">
        <v>99</v>
      </c>
      <c r="H514" s="26">
        <v>0</v>
      </c>
      <c r="I514" s="26">
        <v>0</v>
      </c>
      <c r="J514" s="26">
        <v>0</v>
      </c>
      <c r="K514" s="26">
        <v>0</v>
      </c>
      <c r="L514" s="26">
        <v>0</v>
      </c>
      <c r="M514" s="26">
        <v>0</v>
      </c>
      <c r="N514" s="26">
        <v>0</v>
      </c>
      <c r="O514" s="26">
        <v>0</v>
      </c>
      <c r="P514" s="26">
        <v>0.49116527965367962</v>
      </c>
      <c r="Q514" s="26">
        <v>0</v>
      </c>
      <c r="R514" s="26">
        <v>0</v>
      </c>
      <c r="S514" s="26">
        <v>0</v>
      </c>
      <c r="T514" s="26">
        <v>10.734868567099566</v>
      </c>
    </row>
    <row r="515" spans="1:23" x14ac:dyDescent="0.3">
      <c r="A515" s="25" t="s">
        <v>58</v>
      </c>
      <c r="B515" s="25">
        <v>3</v>
      </c>
      <c r="C515" s="25" t="s">
        <v>22</v>
      </c>
      <c r="D515" s="25" t="s">
        <v>99</v>
      </c>
      <c r="E515" s="25" t="s">
        <v>99</v>
      </c>
      <c r="H515" s="26">
        <v>15.218569293868921</v>
      </c>
      <c r="I515" s="26">
        <v>12.736191226215643</v>
      </c>
      <c r="J515" s="26">
        <v>0.11105409488372094</v>
      </c>
      <c r="K515" s="26">
        <v>13.026378342494716</v>
      </c>
      <c r="L515" s="26">
        <v>0.1785148937843552</v>
      </c>
      <c r="M515" s="26">
        <v>1.1774576355179704</v>
      </c>
      <c r="N515" s="26">
        <v>0.32690315577167017</v>
      </c>
      <c r="O515" s="26">
        <v>3.511273127272728</v>
      </c>
      <c r="P515" s="26">
        <v>0.23604025128964062</v>
      </c>
      <c r="Q515" s="26">
        <v>3.65455842832981</v>
      </c>
      <c r="R515" s="26">
        <v>3.65455842832981</v>
      </c>
      <c r="S515" s="26">
        <v>0.27467909145877378</v>
      </c>
      <c r="T515" s="26">
        <v>36.924818164904863</v>
      </c>
    </row>
    <row r="516" spans="1:23" x14ac:dyDescent="0.3">
      <c r="A516" s="25" t="s">
        <v>58</v>
      </c>
      <c r="B516" s="25">
        <v>3</v>
      </c>
      <c r="C516" s="25" t="s">
        <v>7</v>
      </c>
      <c r="D516" s="25" t="s">
        <v>99</v>
      </c>
      <c r="E516" s="25" t="s">
        <v>99</v>
      </c>
      <c r="H516" s="26">
        <v>10.475306569593148</v>
      </c>
      <c r="I516" s="26">
        <v>9.4863606895074941</v>
      </c>
      <c r="J516" s="26">
        <v>0.16263855413276232</v>
      </c>
      <c r="K516" s="26">
        <v>11.110430381156316</v>
      </c>
      <c r="L516" s="26">
        <v>0.14758743970021412</v>
      </c>
      <c r="M516" s="26">
        <v>0.88329327794432555</v>
      </c>
      <c r="N516" s="26">
        <v>0.19096507460385437</v>
      </c>
      <c r="O516" s="26">
        <v>2.8313279199143473</v>
      </c>
      <c r="P516" s="26">
        <v>0.22466433567451818</v>
      </c>
      <c r="Q516" s="26">
        <v>2.9499309918629546</v>
      </c>
      <c r="R516" s="26">
        <v>2.9499309918629546</v>
      </c>
      <c r="S516" s="26">
        <v>0.19976727524625268</v>
      </c>
      <c r="T516" s="26">
        <v>25.202691040685224</v>
      </c>
    </row>
    <row r="517" spans="1:23" x14ac:dyDescent="0.3">
      <c r="A517" s="25" t="s">
        <v>58</v>
      </c>
      <c r="B517" s="25">
        <v>3</v>
      </c>
      <c r="C517" s="25" t="s">
        <v>17</v>
      </c>
      <c r="D517" s="25" t="s">
        <v>99</v>
      </c>
      <c r="E517" s="25" t="s">
        <v>99</v>
      </c>
      <c r="H517" s="26">
        <v>7.8423083566878988</v>
      </c>
      <c r="I517" s="26">
        <v>6.309894747346072</v>
      </c>
      <c r="J517" s="26">
        <v>0.54380187091295129</v>
      </c>
      <c r="K517" s="26">
        <v>7.3815663609341824</v>
      </c>
      <c r="L517" s="26">
        <v>0.20675332284501063</v>
      </c>
      <c r="M517" s="26">
        <v>0.77001182972399151</v>
      </c>
      <c r="N517" s="26">
        <v>0.11813109129511679</v>
      </c>
      <c r="O517" s="26">
        <v>3.900362357112527</v>
      </c>
      <c r="P517" s="26">
        <v>0.3515429017834395</v>
      </c>
      <c r="Q517" s="42">
        <v>2.9617517808917202</v>
      </c>
      <c r="R517" s="42">
        <v>2.9617517808917202</v>
      </c>
      <c r="S517" s="42">
        <v>0.1078079098938429</v>
      </c>
      <c r="T517" s="26">
        <v>14.949116369426752</v>
      </c>
      <c r="W517" s="25"/>
    </row>
    <row r="518" spans="1:23" x14ac:dyDescent="0.3">
      <c r="A518" s="25" t="s">
        <v>58</v>
      </c>
      <c r="B518" s="25">
        <v>3</v>
      </c>
      <c r="C518" s="25" t="s">
        <v>57</v>
      </c>
      <c r="D518" s="25" t="s">
        <v>99</v>
      </c>
      <c r="E518" s="25" t="s">
        <v>99</v>
      </c>
      <c r="H518" s="26">
        <v>3.0416790084210525</v>
      </c>
      <c r="I518" s="26">
        <v>3.2215980917894744</v>
      </c>
      <c r="J518" s="26">
        <v>0.38143150753684207</v>
      </c>
      <c r="K518" s="26">
        <v>2.7003817301052635</v>
      </c>
      <c r="L518" s="26">
        <v>0.14228113911578949</v>
      </c>
      <c r="M518" s="26">
        <v>0.32249744581052631</v>
      </c>
      <c r="N518" s="26">
        <v>5.3355685557894744E-2</v>
      </c>
      <c r="O518" s="26">
        <v>1.2156702757894737</v>
      </c>
      <c r="P518" s="26">
        <v>0.20283716951578948</v>
      </c>
      <c r="Q518" s="42">
        <v>2.2106580088421053</v>
      </c>
      <c r="R518" s="42">
        <v>2.2106580088421053</v>
      </c>
      <c r="S518" s="42">
        <v>3.6377584345263163E-2</v>
      </c>
      <c r="T518" s="26">
        <v>7.1922171494736853</v>
      </c>
      <c r="W518" s="25"/>
    </row>
    <row r="519" spans="1:23" x14ac:dyDescent="0.3">
      <c r="A519" s="25" t="s">
        <v>58</v>
      </c>
      <c r="B519" s="25">
        <v>3</v>
      </c>
      <c r="C519" s="25" t="s">
        <v>108</v>
      </c>
      <c r="D519" s="25" t="s">
        <v>100</v>
      </c>
      <c r="E519" s="25" t="s">
        <v>100</v>
      </c>
      <c r="H519" s="25">
        <v>4.7220920544580203</v>
      </c>
      <c r="I519" s="25">
        <v>271.50789951310196</v>
      </c>
      <c r="J519" s="25">
        <v>10.484902526939489</v>
      </c>
      <c r="K519" s="25">
        <v>1.8245417010491498</v>
      </c>
      <c r="L519" s="25">
        <v>1.7985426108796099</v>
      </c>
      <c r="M519" s="25">
        <v>0.88602563974246396</v>
      </c>
      <c r="N519" s="25">
        <v>2.0793610768939796</v>
      </c>
      <c r="O519" s="25">
        <v>1.1294718189036401</v>
      </c>
      <c r="P519" s="25">
        <v>1.3635918391356898</v>
      </c>
      <c r="Q519" s="29">
        <v>3.8282585699308903E-2</v>
      </c>
      <c r="R519" s="29">
        <v>68.075207481916493</v>
      </c>
      <c r="S519" s="29">
        <v>0.35232023533020701</v>
      </c>
      <c r="T519" s="25">
        <v>328.54208367752693</v>
      </c>
      <c r="W519" s="25"/>
    </row>
    <row r="520" spans="1:23" x14ac:dyDescent="0.3">
      <c r="A520" s="25" t="s">
        <v>58</v>
      </c>
      <c r="B520" s="25">
        <v>3</v>
      </c>
      <c r="C520" s="25" t="s">
        <v>9</v>
      </c>
      <c r="D520" s="25" t="s">
        <v>100</v>
      </c>
      <c r="E520" s="25" t="s">
        <v>100</v>
      </c>
      <c r="H520" s="25">
        <v>26.344736705159612</v>
      </c>
      <c r="I520" s="25">
        <v>308.50016540110568</v>
      </c>
      <c r="J520" s="25">
        <v>2.7260233063571153</v>
      </c>
      <c r="K520" s="25">
        <v>11.660674676543268</v>
      </c>
      <c r="L520" s="25">
        <v>10.470611786702884</v>
      </c>
      <c r="M520" s="25">
        <v>1.0504117557553845</v>
      </c>
      <c r="N520" s="25">
        <v>0.21817818375324038</v>
      </c>
      <c r="O520" s="25">
        <v>5.1499849444701917</v>
      </c>
      <c r="P520" s="25">
        <v>0.61867217251480755</v>
      </c>
      <c r="Q520" s="29">
        <v>3.9753048100673073E-2</v>
      </c>
      <c r="R520" s="29">
        <v>50.101833938798073</v>
      </c>
      <c r="S520" s="29">
        <v>1.8374440454074035</v>
      </c>
      <c r="T520" s="25">
        <v>40.381894805119224</v>
      </c>
      <c r="W520" s="25"/>
    </row>
    <row r="521" spans="1:23" x14ac:dyDescent="0.3">
      <c r="A521" s="25" t="s">
        <v>58</v>
      </c>
      <c r="B521" s="25">
        <v>3</v>
      </c>
      <c r="C521" s="25" t="s">
        <v>5</v>
      </c>
      <c r="D521" s="25" t="s">
        <v>100</v>
      </c>
      <c r="E521" s="25" t="s">
        <v>100</v>
      </c>
      <c r="H521" s="25">
        <v>48.871223934496072</v>
      </c>
      <c r="I521" s="25">
        <v>447.80540465531595</v>
      </c>
      <c r="J521" s="25">
        <v>5.4023689450866881</v>
      </c>
      <c r="K521" s="25">
        <v>11.090844760870596</v>
      </c>
      <c r="L521" s="25">
        <v>16.508377300977806</v>
      </c>
      <c r="M521" s="25">
        <v>2.216704399402341</v>
      </c>
      <c r="N521" s="25">
        <v>0.2322528860282628</v>
      </c>
      <c r="O521" s="25">
        <v>10.319038115635506</v>
      </c>
      <c r="P521" s="25">
        <v>0.25728019983819217</v>
      </c>
      <c r="Q521" s="29">
        <v>9.3225503091011949E-2</v>
      </c>
      <c r="R521" s="29">
        <v>81.624694380131672</v>
      </c>
      <c r="S521" s="29">
        <v>3.4439582778188313</v>
      </c>
      <c r="T521" s="25">
        <v>24.354638820910999</v>
      </c>
      <c r="W521" s="25"/>
    </row>
    <row r="522" spans="1:23" x14ac:dyDescent="0.3">
      <c r="A522" s="25" t="s">
        <v>58</v>
      </c>
      <c r="B522" s="25">
        <v>3</v>
      </c>
      <c r="C522" s="25" t="s">
        <v>22</v>
      </c>
      <c r="D522" s="25" t="s">
        <v>100</v>
      </c>
      <c r="E522" s="25" t="s">
        <v>100</v>
      </c>
      <c r="H522" s="25">
        <v>32.962969160616005</v>
      </c>
      <c r="I522" s="25">
        <v>334.29173984745006</v>
      </c>
      <c r="J522" s="25">
        <v>3.9135244243931009</v>
      </c>
      <c r="K522" s="25">
        <v>14.19529553240414</v>
      </c>
      <c r="L522" s="25">
        <v>15.198704055536322</v>
      </c>
      <c r="M522" s="25">
        <v>1.9389700446747404</v>
      </c>
      <c r="N522" s="25">
        <v>0.28396234705588203</v>
      </c>
      <c r="O522" s="25">
        <v>10.112412252622681</v>
      </c>
      <c r="P522" s="25">
        <v>0.22434443954670003</v>
      </c>
      <c r="Q522" s="29">
        <v>5.0562467778548004E-2</v>
      </c>
      <c r="R522" s="29">
        <v>56.43170717872821</v>
      </c>
      <c r="S522" s="29">
        <v>2.9081036990141405</v>
      </c>
      <c r="T522" s="25">
        <v>44.306268659696997</v>
      </c>
      <c r="W522" s="25"/>
    </row>
    <row r="523" spans="1:23" x14ac:dyDescent="0.3">
      <c r="A523" s="25" t="s">
        <v>58</v>
      </c>
      <c r="B523" s="25">
        <v>3</v>
      </c>
      <c r="C523" s="25" t="s">
        <v>7</v>
      </c>
      <c r="D523" s="25" t="s">
        <v>100</v>
      </c>
      <c r="E523" s="25" t="s">
        <v>100</v>
      </c>
      <c r="H523" s="25">
        <v>42.894530058235617</v>
      </c>
      <c r="I523" s="25">
        <v>374.59562033153873</v>
      </c>
      <c r="J523" s="25">
        <v>4.8671053705645804</v>
      </c>
      <c r="K523" s="25">
        <v>15.678179685800735</v>
      </c>
      <c r="L523" s="25">
        <v>16.598128172710076</v>
      </c>
      <c r="M523" s="25">
        <v>2.3191868208148056</v>
      </c>
      <c r="N523" s="25">
        <v>0.31209930881861808</v>
      </c>
      <c r="O523" s="25">
        <v>11.897057315352434</v>
      </c>
      <c r="P523" s="25">
        <v>0.2920917542731768</v>
      </c>
      <c r="Q523" s="29">
        <v>5.6266009823561176E-2</v>
      </c>
      <c r="R523" s="29">
        <v>71.326000676305298</v>
      </c>
      <c r="S523" s="29">
        <v>3.3346452545588807</v>
      </c>
      <c r="T523" s="25">
        <v>41.850351557922622</v>
      </c>
      <c r="W523" s="25"/>
    </row>
    <row r="524" spans="1:23" x14ac:dyDescent="0.3">
      <c r="A524" s="25" t="s">
        <v>58</v>
      </c>
      <c r="B524" s="25">
        <v>3</v>
      </c>
      <c r="C524" s="25" t="s">
        <v>17</v>
      </c>
      <c r="D524" s="25" t="s">
        <v>100</v>
      </c>
      <c r="E524" s="25" t="s">
        <v>100</v>
      </c>
      <c r="H524" s="25">
        <v>36.702274613504436</v>
      </c>
      <c r="I524" s="25">
        <v>339.56868413996091</v>
      </c>
      <c r="J524" s="25">
        <v>4.9301312665324133</v>
      </c>
      <c r="K524" s="25">
        <v>10.439359261464688</v>
      </c>
      <c r="L524" s="25">
        <v>16.239512767842786</v>
      </c>
      <c r="M524" s="25">
        <v>1.8607368715314088</v>
      </c>
      <c r="N524" s="25">
        <v>0.24814331744271612</v>
      </c>
      <c r="O524" s="25">
        <v>11.548835870949102</v>
      </c>
      <c r="P524" s="25">
        <v>0.17533880694199264</v>
      </c>
      <c r="Q524" s="29">
        <v>7.924361134401435E-2</v>
      </c>
      <c r="R524" s="29">
        <v>72.357844942611095</v>
      </c>
      <c r="S524" s="29">
        <v>1.7805058406381133</v>
      </c>
      <c r="T524" s="25">
        <v>27.305588352674047</v>
      </c>
      <c r="W524" s="25"/>
    </row>
    <row r="525" spans="1:23" x14ac:dyDescent="0.3">
      <c r="A525" s="25" t="s">
        <v>58</v>
      </c>
      <c r="B525" s="25">
        <v>3</v>
      </c>
      <c r="C525" s="25" t="s">
        <v>57</v>
      </c>
      <c r="D525" s="25" t="s">
        <v>100</v>
      </c>
      <c r="E525" s="25" t="s">
        <v>100</v>
      </c>
      <c r="H525" s="25">
        <v>38.146987477495202</v>
      </c>
      <c r="I525" s="25">
        <v>348.04891192165206</v>
      </c>
      <c r="J525" s="25">
        <v>5.3895782075176797</v>
      </c>
      <c r="K525" s="25">
        <v>9.9478958473012806</v>
      </c>
      <c r="L525" s="25">
        <v>15.8054669769126</v>
      </c>
      <c r="M525" s="25">
        <v>1.71692563090338</v>
      </c>
      <c r="N525" s="25">
        <v>0.22840497512325003</v>
      </c>
      <c r="O525" s="25">
        <v>12.636330973168022</v>
      </c>
      <c r="P525" s="25">
        <v>0.10551980233618201</v>
      </c>
      <c r="Q525" s="29">
        <v>8.9584545368418006E-2</v>
      </c>
      <c r="R525" s="29">
        <v>81.785763525965393</v>
      </c>
      <c r="S525" s="29">
        <v>1.306294029011676</v>
      </c>
      <c r="T525" s="25">
        <v>22.435007722459201</v>
      </c>
      <c r="W525" s="25"/>
    </row>
    <row r="526" spans="1:23" x14ac:dyDescent="0.3">
      <c r="A526" s="25" t="s">
        <v>55</v>
      </c>
      <c r="B526" s="25">
        <v>1</v>
      </c>
      <c r="C526" s="25" t="s">
        <v>108</v>
      </c>
      <c r="D526" s="25" t="s">
        <v>106</v>
      </c>
      <c r="E526" s="25" t="s">
        <v>106</v>
      </c>
      <c r="H526" s="25">
        <v>2.8424421335952847E-3</v>
      </c>
      <c r="I526" s="25">
        <v>25.118367603143419</v>
      </c>
      <c r="J526" s="25">
        <v>5.6211800117878186</v>
      </c>
      <c r="K526" s="25">
        <v>1.8052017282907662E-3</v>
      </c>
      <c r="L526" s="25">
        <v>0.86527725284872303</v>
      </c>
      <c r="M526" s="25">
        <v>1.2694495353634578</v>
      </c>
      <c r="N526" s="25">
        <v>1.0280608595284872</v>
      </c>
      <c r="O526" s="25">
        <v>2.1148156876227901E-2</v>
      </c>
      <c r="P526" s="25">
        <v>0.38476961866404719</v>
      </c>
      <c r="Q526" s="29">
        <v>7.5070026463654225</v>
      </c>
      <c r="R526" s="29">
        <v>24.136469764243614</v>
      </c>
      <c r="S526" s="29">
        <v>0</v>
      </c>
      <c r="T526" s="25">
        <v>4.4227486051080546E-2</v>
      </c>
      <c r="W526" s="25"/>
    </row>
    <row r="527" spans="1:23" x14ac:dyDescent="0.3">
      <c r="A527" s="25" t="s">
        <v>55</v>
      </c>
      <c r="B527" s="25">
        <v>1</v>
      </c>
      <c r="C527" s="25" t="s">
        <v>9</v>
      </c>
      <c r="D527" s="25" t="s">
        <v>106</v>
      </c>
      <c r="E527" s="25" t="s">
        <v>106</v>
      </c>
      <c r="H527" s="25">
        <v>0.12178761909638555</v>
      </c>
      <c r="I527" s="25">
        <v>26.92235845381526</v>
      </c>
      <c r="J527" s="25">
        <v>2.0378229056224901</v>
      </c>
      <c r="K527" s="25">
        <v>8.0913735060240966E-2</v>
      </c>
      <c r="L527" s="25">
        <v>0.23507078293172692</v>
      </c>
      <c r="M527" s="25">
        <v>0.1665206879718876</v>
      </c>
      <c r="N527" s="25">
        <v>3.0501962851405624E-2</v>
      </c>
      <c r="O527" s="25">
        <v>4.2653521124497995E-2</v>
      </c>
      <c r="P527" s="25">
        <v>0.13147072935742971</v>
      </c>
      <c r="Q527" s="29">
        <v>2.7459336164658641</v>
      </c>
      <c r="R527" s="29">
        <v>22.117051927710843</v>
      </c>
      <c r="S527" s="29">
        <v>5.0581918955823292E-2</v>
      </c>
      <c r="T527" s="25">
        <v>1.2854988259036144E-2</v>
      </c>
      <c r="W527" s="25"/>
    </row>
    <row r="528" spans="1:23" x14ac:dyDescent="0.3">
      <c r="A528" s="25" t="s">
        <v>55</v>
      </c>
      <c r="B528" s="25">
        <v>1</v>
      </c>
      <c r="C528" s="25" t="s">
        <v>5</v>
      </c>
      <c r="D528" s="25" t="s">
        <v>106</v>
      </c>
      <c r="E528" s="25" t="s">
        <v>106</v>
      </c>
      <c r="H528" s="25">
        <v>0.57086391414141413</v>
      </c>
      <c r="I528" s="25">
        <v>6.1588114545454546</v>
      </c>
      <c r="J528" s="25">
        <v>0.21167800181818186</v>
      </c>
      <c r="K528" s="25">
        <v>0.58625769454545462</v>
      </c>
      <c r="L528" s="25">
        <v>2.9537180484848484E-2</v>
      </c>
      <c r="M528" s="25">
        <v>2.1003237212121214E-2</v>
      </c>
      <c r="N528" s="25">
        <v>3.024596921212121E-3</v>
      </c>
      <c r="O528" s="25">
        <v>1.1230156842424241E-2</v>
      </c>
      <c r="P528" s="25">
        <v>1.7768866351515152E-3</v>
      </c>
      <c r="Q528" s="29">
        <v>0</v>
      </c>
      <c r="R528" s="29">
        <v>2.6942763636363636</v>
      </c>
      <c r="S528" s="29">
        <v>0.426596235959596</v>
      </c>
      <c r="T528" s="25">
        <v>2.5913234282828284E-3</v>
      </c>
      <c r="W528" s="25"/>
    </row>
    <row r="529" spans="1:23" x14ac:dyDescent="0.3">
      <c r="A529" s="25" t="s">
        <v>55</v>
      </c>
      <c r="B529" s="25">
        <v>1</v>
      </c>
      <c r="C529" s="25" t="s">
        <v>22</v>
      </c>
      <c r="D529" s="25" t="s">
        <v>106</v>
      </c>
      <c r="E529" s="25" t="s">
        <v>106</v>
      </c>
      <c r="H529" s="25">
        <v>0.34960563578336556</v>
      </c>
      <c r="I529" s="25">
        <v>4.0065529690522244</v>
      </c>
      <c r="J529" s="25">
        <v>5.8559980735009676E-2</v>
      </c>
      <c r="K529" s="25">
        <v>0.14375604172147002</v>
      </c>
      <c r="L529" s="25">
        <v>6.1429436421663449E-3</v>
      </c>
      <c r="M529" s="25">
        <v>9.8268934700193444E-3</v>
      </c>
      <c r="N529" s="25">
        <v>2.040349479690522E-3</v>
      </c>
      <c r="O529" s="25">
        <v>8.7057533094777578E-3</v>
      </c>
      <c r="P529" s="25">
        <v>2.6033981334622823E-3</v>
      </c>
      <c r="Q529" s="29">
        <v>0.59001873288201157</v>
      </c>
      <c r="R529" s="29">
        <v>0.65478069535783368</v>
      </c>
      <c r="S529" s="29">
        <v>0.11106960468085107</v>
      </c>
      <c r="T529" s="25">
        <v>8.6336836228239852E-4</v>
      </c>
      <c r="W529" s="25"/>
    </row>
    <row r="530" spans="1:23" x14ac:dyDescent="0.3">
      <c r="A530" s="25" t="s">
        <v>55</v>
      </c>
      <c r="B530" s="25">
        <v>1</v>
      </c>
      <c r="C530" s="25" t="s">
        <v>7</v>
      </c>
      <c r="D530" s="25" t="s">
        <v>106</v>
      </c>
      <c r="E530" s="25" t="s">
        <v>106</v>
      </c>
      <c r="H530" s="25">
        <v>0.32299799451219519</v>
      </c>
      <c r="I530" s="25">
        <v>6.0290549105691058</v>
      </c>
      <c r="J530" s="25">
        <v>6.4215955772357711E-2</v>
      </c>
      <c r="K530" s="25">
        <v>6.2101578841463417E-2</v>
      </c>
      <c r="L530" s="25">
        <v>7.8268881565040655E-3</v>
      </c>
      <c r="M530" s="25">
        <v>1.6557300955284553E-2</v>
      </c>
      <c r="N530" s="25">
        <v>2.5285707601626017E-3</v>
      </c>
      <c r="O530" s="25">
        <v>9.7220796971544711E-3</v>
      </c>
      <c r="P530" s="25">
        <v>2.1056806321138209E-3</v>
      </c>
      <c r="Q530" s="29">
        <v>0.58655399471544711</v>
      </c>
      <c r="R530" s="29">
        <v>0.52651545609756101</v>
      </c>
      <c r="S530" s="29">
        <v>0.46460202154471547</v>
      </c>
      <c r="T530" s="25">
        <v>1.2695411538617887E-3</v>
      </c>
      <c r="W530" s="25"/>
    </row>
    <row r="531" spans="1:23" x14ac:dyDescent="0.3">
      <c r="A531" s="25" t="s">
        <v>55</v>
      </c>
      <c r="B531" s="25">
        <v>1</v>
      </c>
      <c r="C531" s="25" t="s">
        <v>17</v>
      </c>
      <c r="D531" s="25" t="s">
        <v>106</v>
      </c>
      <c r="E531" s="25" t="s">
        <v>106</v>
      </c>
      <c r="H531" s="25">
        <v>0.25500219960238568</v>
      </c>
      <c r="I531" s="25">
        <v>4.9440625626242536</v>
      </c>
      <c r="J531" s="25">
        <v>4.7439857415506964E-2</v>
      </c>
      <c r="K531" s="25">
        <v>3.6691589721669977E-2</v>
      </c>
      <c r="L531" s="25">
        <v>7.2025614194831007E-3</v>
      </c>
      <c r="M531" s="25">
        <v>1.1814805437375746E-2</v>
      </c>
      <c r="N531" s="25">
        <v>2.4710634592445329E-3</v>
      </c>
      <c r="O531" s="25">
        <v>9.9251607495029828E-3</v>
      </c>
      <c r="P531" s="25">
        <v>2.2260503200795226E-3</v>
      </c>
      <c r="Q531" s="29">
        <v>0.61562536898608344</v>
      </c>
      <c r="R531" s="29">
        <v>0.38989715168986083</v>
      </c>
      <c r="S531" s="29">
        <v>0.41279437455268386</v>
      </c>
      <c r="T531" s="25">
        <v>9.9649609741550701E-4</v>
      </c>
    </row>
    <row r="532" spans="1:23" x14ac:dyDescent="0.3">
      <c r="A532" s="25" t="s">
        <v>55</v>
      </c>
      <c r="B532" s="25">
        <v>1</v>
      </c>
      <c r="C532" s="25" t="s">
        <v>108</v>
      </c>
      <c r="D532" s="25" t="s">
        <v>99</v>
      </c>
      <c r="E532" s="25" t="s">
        <v>99</v>
      </c>
      <c r="H532" s="26">
        <v>6.9148666438356154E-2</v>
      </c>
      <c r="I532" s="26">
        <v>59.274513424657542</v>
      </c>
      <c r="J532" s="26">
        <v>7.2313316438356159</v>
      </c>
      <c r="K532" s="26">
        <v>0.13874338438356165</v>
      </c>
      <c r="L532" s="26">
        <v>0.28334650506849318</v>
      </c>
      <c r="M532" s="26">
        <v>0.42606476716894981</v>
      </c>
      <c r="N532" s="26">
        <v>0.80684538401826478</v>
      </c>
      <c r="O532" s="26">
        <v>11.245665538812784</v>
      </c>
      <c r="P532" s="26">
        <v>0.44227112447488587</v>
      </c>
      <c r="Q532" s="42">
        <v>1.9041148867579911</v>
      </c>
      <c r="R532" s="42">
        <v>1.9041148867579911</v>
      </c>
      <c r="S532" s="42">
        <v>2.2453212168949774E-3</v>
      </c>
      <c r="T532" s="26">
        <v>189.07040146118723</v>
      </c>
    </row>
    <row r="533" spans="1:23" x14ac:dyDescent="0.3">
      <c r="A533" s="25" t="s">
        <v>55</v>
      </c>
      <c r="B533" s="25">
        <v>1</v>
      </c>
      <c r="C533" s="25" t="s">
        <v>9</v>
      </c>
      <c r="D533" s="25" t="s">
        <v>99</v>
      </c>
      <c r="E533" s="25" t="s">
        <v>99</v>
      </c>
      <c r="H533" s="26">
        <v>0.55799206532438483</v>
      </c>
      <c r="I533" s="26">
        <v>13.409022791946308</v>
      </c>
      <c r="J533" s="26">
        <v>0.60999394407158847</v>
      </c>
      <c r="K533" s="26">
        <v>0.51922172796420585</v>
      </c>
      <c r="L533" s="26">
        <v>5.0392973870246084E-2</v>
      </c>
      <c r="M533" s="26">
        <v>2.7695361078299778E-2</v>
      </c>
      <c r="N533" s="26">
        <v>1.2490110997762862E-2</v>
      </c>
      <c r="O533" s="26">
        <v>7.9199290872483221</v>
      </c>
      <c r="P533" s="26">
        <v>0.25769687212527964</v>
      </c>
      <c r="Q533" s="42">
        <v>0.26372168935123003</v>
      </c>
      <c r="R533" s="42">
        <v>0.26372168935123003</v>
      </c>
      <c r="S533" s="42">
        <v>1.3860439664429529E-2</v>
      </c>
      <c r="T533" s="26">
        <v>12.569437986577181</v>
      </c>
    </row>
    <row r="534" spans="1:23" x14ac:dyDescent="0.3">
      <c r="A534" s="25" t="s">
        <v>55</v>
      </c>
      <c r="B534" s="25">
        <v>1</v>
      </c>
      <c r="C534" s="25" t="s">
        <v>5</v>
      </c>
      <c r="D534" s="25" t="s">
        <v>99</v>
      </c>
      <c r="E534" s="25" t="s">
        <v>99</v>
      </c>
      <c r="H534" s="26">
        <v>2.6638347540229885</v>
      </c>
      <c r="I534" s="26">
        <v>3.0414577685823758</v>
      </c>
      <c r="J534" s="26">
        <v>6.2821385747126438E-2</v>
      </c>
      <c r="K534" s="26">
        <v>9.6394692796934862</v>
      </c>
      <c r="L534" s="26">
        <v>4.7341241570881223E-2</v>
      </c>
      <c r="M534" s="26">
        <v>0.11200254034482758</v>
      </c>
      <c r="N534" s="26">
        <v>8.8678883716475105E-3</v>
      </c>
      <c r="O534" s="26">
        <v>0.23463243145593868</v>
      </c>
      <c r="P534" s="26">
        <v>9.7802954597701164E-2</v>
      </c>
      <c r="Q534" s="42">
        <v>0.57621898160919538</v>
      </c>
      <c r="R534" s="42">
        <v>0.57621898160919538</v>
      </c>
      <c r="S534" s="42">
        <v>0.15375076394636011</v>
      </c>
      <c r="T534" s="26">
        <v>3.6300436666666669</v>
      </c>
    </row>
    <row r="535" spans="1:23" x14ac:dyDescent="0.3">
      <c r="A535" s="25" t="s">
        <v>55</v>
      </c>
      <c r="B535" s="25">
        <v>1</v>
      </c>
      <c r="C535" s="25" t="s">
        <v>22</v>
      </c>
      <c r="D535" s="25" t="s">
        <v>99</v>
      </c>
      <c r="E535" s="25" t="s">
        <v>99</v>
      </c>
      <c r="H535" s="26">
        <v>13.769491976190478</v>
      </c>
      <c r="I535" s="26">
        <v>9.6358691380952397</v>
      </c>
      <c r="J535" s="26">
        <v>0.17289825585714286</v>
      </c>
      <c r="K535" s="26">
        <v>12.774424642857145</v>
      </c>
      <c r="L535" s="26">
        <v>0.17463985442857144</v>
      </c>
      <c r="M535" s="26">
        <v>0.94891947904761897</v>
      </c>
      <c r="N535" s="26">
        <v>3.398636807619048E-2</v>
      </c>
      <c r="O535" s="26">
        <v>7.2960210619047636</v>
      </c>
      <c r="P535" s="26">
        <v>0.1962927498095238</v>
      </c>
      <c r="Q535" s="42">
        <v>3.8911540228571431</v>
      </c>
      <c r="R535" s="42">
        <v>3.8911540228571431</v>
      </c>
      <c r="S535" s="42">
        <v>0.28290293400000005</v>
      </c>
      <c r="T535" s="26">
        <v>22.414919033333337</v>
      </c>
    </row>
    <row r="536" spans="1:23" x14ac:dyDescent="0.3">
      <c r="A536" s="25" t="s">
        <v>55</v>
      </c>
      <c r="B536" s="25">
        <v>1</v>
      </c>
      <c r="C536" s="25" t="s">
        <v>7</v>
      </c>
      <c r="D536" s="25" t="s">
        <v>99</v>
      </c>
      <c r="E536" s="25" t="s">
        <v>99</v>
      </c>
      <c r="H536" s="26">
        <v>10.287738342222221</v>
      </c>
      <c r="I536" s="26">
        <v>9.1172179555555566</v>
      </c>
      <c r="J536" s="26">
        <v>8.7305912977777775E-2</v>
      </c>
      <c r="K536" s="26">
        <v>8.6992335333333326</v>
      </c>
      <c r="L536" s="26">
        <v>0.13738721893333333</v>
      </c>
      <c r="M536" s="26">
        <v>0.95697950266666665</v>
      </c>
      <c r="N536" s="26">
        <v>3.5042956444444447E-2</v>
      </c>
      <c r="O536" s="26">
        <v>2.4736308382222219</v>
      </c>
      <c r="P536" s="26">
        <v>0.12821515955555557</v>
      </c>
      <c r="Q536" s="42">
        <v>3.8065103613333329</v>
      </c>
      <c r="R536" s="42">
        <v>3.8065103613333329</v>
      </c>
      <c r="S536" s="42">
        <v>0.21364070506666666</v>
      </c>
      <c r="T536" s="26">
        <v>17.938349831111111</v>
      </c>
    </row>
    <row r="537" spans="1:23" x14ac:dyDescent="0.3">
      <c r="A537" s="25" t="s">
        <v>55</v>
      </c>
      <c r="B537" s="25">
        <v>1</v>
      </c>
      <c r="C537" s="25" t="s">
        <v>17</v>
      </c>
      <c r="D537" s="25" t="s">
        <v>99</v>
      </c>
      <c r="E537" s="25" t="s">
        <v>99</v>
      </c>
      <c r="H537" s="26">
        <v>11.528109194379391</v>
      </c>
      <c r="I537" s="26">
        <v>10.162422885245901</v>
      </c>
      <c r="J537" s="26">
        <v>0.15557957859484781</v>
      </c>
      <c r="K537" s="26">
        <v>10.207188332552693</v>
      </c>
      <c r="L537" s="26">
        <v>0.17906322154566745</v>
      </c>
      <c r="M537" s="26">
        <v>1.0829191854800937</v>
      </c>
      <c r="N537" s="26">
        <v>5.2881166744730673E-2</v>
      </c>
      <c r="O537" s="26">
        <v>5.2518719859484779</v>
      </c>
      <c r="P537" s="26">
        <v>0.19122348730679159</v>
      </c>
      <c r="Q537" s="42">
        <v>4.3186127241217802</v>
      </c>
      <c r="R537" s="42">
        <v>0.51738124309133493</v>
      </c>
      <c r="S537" s="42">
        <v>0.21954640880562062</v>
      </c>
      <c r="T537" s="26">
        <v>19.642459138173301</v>
      </c>
    </row>
    <row r="538" spans="1:23" x14ac:dyDescent="0.3">
      <c r="A538" s="25" t="s">
        <v>55</v>
      </c>
      <c r="B538" s="25">
        <v>1</v>
      </c>
      <c r="C538" s="25" t="s">
        <v>108</v>
      </c>
      <c r="D538" s="25" t="s">
        <v>100</v>
      </c>
      <c r="E538" s="25" t="s">
        <v>100</v>
      </c>
      <c r="H538" s="25">
        <v>1.0016738414809376</v>
      </c>
      <c r="I538" s="25">
        <v>39.876661533298083</v>
      </c>
      <c r="J538" s="25">
        <v>3.3763219196430532</v>
      </c>
      <c r="K538" s="25">
        <v>0.44001692693156486</v>
      </c>
      <c r="L538" s="25">
        <v>0.3466373120432884</v>
      </c>
      <c r="M538" s="25">
        <v>0.26427544479340398</v>
      </c>
      <c r="N538" s="25">
        <v>0.36174889511227376</v>
      </c>
      <c r="O538" s="25">
        <v>0.17157439470965688</v>
      </c>
      <c r="P538" s="25">
        <v>0.13755186434054265</v>
      </c>
      <c r="Q538" s="29">
        <v>1.5133937747721499E-2</v>
      </c>
      <c r="R538" s="29">
        <v>15.823286071876309</v>
      </c>
      <c r="S538" s="29">
        <v>7.3017607924139999E-2</v>
      </c>
      <c r="T538" s="25">
        <v>86.970476228059113</v>
      </c>
      <c r="W538" s="25"/>
    </row>
    <row r="539" spans="1:23" x14ac:dyDescent="0.3">
      <c r="A539" s="25" t="s">
        <v>55</v>
      </c>
      <c r="B539" s="25">
        <v>1</v>
      </c>
      <c r="C539" s="25" t="s">
        <v>5</v>
      </c>
      <c r="D539" s="25" t="s">
        <v>100</v>
      </c>
      <c r="E539" s="25" t="s">
        <v>100</v>
      </c>
      <c r="H539" s="25">
        <v>47.872342308102397</v>
      </c>
      <c r="I539" s="25">
        <v>386.02275506467197</v>
      </c>
      <c r="J539" s="25">
        <v>5.7548786657155189</v>
      </c>
      <c r="K539" s="25">
        <v>11.297661863723839</v>
      </c>
      <c r="L539" s="25">
        <v>14.978726832678401</v>
      </c>
      <c r="M539" s="25">
        <v>1.3608167155623041</v>
      </c>
      <c r="N539" s="25">
        <v>0.246619956732512</v>
      </c>
      <c r="O539" s="25">
        <v>11.93371869746848</v>
      </c>
      <c r="P539" s="25">
        <v>0.15699642400921596</v>
      </c>
      <c r="Q539" s="29">
        <v>7.9239338351043201E-2</v>
      </c>
      <c r="R539" s="29">
        <v>89.731147122284796</v>
      </c>
      <c r="S539" s="29">
        <v>3.2070449840598396</v>
      </c>
      <c r="T539" s="25">
        <v>14.048139032083199</v>
      </c>
      <c r="W539" s="25"/>
    </row>
    <row r="540" spans="1:23" x14ac:dyDescent="0.3">
      <c r="A540" s="25" t="s">
        <v>55</v>
      </c>
      <c r="B540" s="25">
        <v>1</v>
      </c>
      <c r="C540" s="25" t="s">
        <v>22</v>
      </c>
      <c r="D540" s="25" t="s">
        <v>100</v>
      </c>
      <c r="E540" s="25" t="s">
        <v>100</v>
      </c>
      <c r="H540" s="25">
        <v>47.746895490771394</v>
      </c>
      <c r="I540" s="25">
        <v>366.40952030613363</v>
      </c>
      <c r="J540" s="25">
        <v>5.9767227809277115</v>
      </c>
      <c r="K540" s="25">
        <v>13.224367552741986</v>
      </c>
      <c r="L540" s="25">
        <v>15.550665070207666</v>
      </c>
      <c r="M540" s="25">
        <v>2.1411738385854613</v>
      </c>
      <c r="N540" s="25">
        <v>0.30981554923895116</v>
      </c>
      <c r="O540" s="25">
        <v>11.549973785576681</v>
      </c>
      <c r="P540" s="25">
        <v>0.16962547191266833</v>
      </c>
      <c r="Q540" s="25">
        <v>9.454712889079106E-2</v>
      </c>
      <c r="R540" s="25">
        <v>92.616019434994698</v>
      </c>
      <c r="S540" s="25">
        <v>2.5339306052066699</v>
      </c>
      <c r="T540" s="25">
        <v>24.776098907389642</v>
      </c>
      <c r="W540" s="25"/>
    </row>
    <row r="541" spans="1:23" x14ac:dyDescent="0.3">
      <c r="A541" s="25" t="s">
        <v>55</v>
      </c>
      <c r="B541" s="25">
        <v>1</v>
      </c>
      <c r="C541" s="25" t="s">
        <v>7</v>
      </c>
      <c r="D541" s="25" t="s">
        <v>100</v>
      </c>
      <c r="E541" s="25" t="s">
        <v>100</v>
      </c>
      <c r="H541" s="25">
        <v>43.042116205891894</v>
      </c>
      <c r="I541" s="25">
        <v>344.11814892672396</v>
      </c>
      <c r="J541" s="25">
        <v>5.4401855247592348</v>
      </c>
      <c r="K541" s="25">
        <v>12.332959788627972</v>
      </c>
      <c r="L541" s="25">
        <v>13.8641591827319</v>
      </c>
      <c r="M541" s="25">
        <v>2.2384349441988634</v>
      </c>
      <c r="N541" s="25">
        <v>0.29828051766470848</v>
      </c>
      <c r="O541" s="25">
        <v>10.671688949444809</v>
      </c>
      <c r="P541" s="25">
        <v>0.1467218413301708</v>
      </c>
      <c r="Q541" s="25">
        <v>8.5622705882706776E-2</v>
      </c>
      <c r="R541" s="25">
        <v>83.00548440011606</v>
      </c>
      <c r="S541" s="25">
        <v>2.4513934587236057</v>
      </c>
      <c r="T541" s="25">
        <v>26.338545832223847</v>
      </c>
      <c r="W541" s="25"/>
    </row>
    <row r="542" spans="1:23" x14ac:dyDescent="0.3">
      <c r="A542" s="25" t="s">
        <v>55</v>
      </c>
      <c r="B542" s="25">
        <v>1</v>
      </c>
      <c r="C542" s="25" t="s">
        <v>17</v>
      </c>
      <c r="D542" s="25" t="s">
        <v>100</v>
      </c>
      <c r="E542" s="25" t="s">
        <v>100</v>
      </c>
      <c r="H542" s="25">
        <v>46.45918282590187</v>
      </c>
      <c r="I542" s="25">
        <v>418.94079045773651</v>
      </c>
      <c r="J542" s="25">
        <v>5.4146235675317964</v>
      </c>
      <c r="K542" s="25">
        <v>12.534711790515175</v>
      </c>
      <c r="L542" s="25">
        <v>16.61749938498674</v>
      </c>
      <c r="M542" s="25">
        <v>2.183920558536713</v>
      </c>
      <c r="N542" s="25">
        <v>0.31701006091465395</v>
      </c>
      <c r="O542" s="25">
        <v>11.099090852279248</v>
      </c>
      <c r="P542" s="25">
        <v>0.21034398730766696</v>
      </c>
      <c r="Q542" s="25">
        <v>0.10682330238009834</v>
      </c>
      <c r="R542" s="25">
        <v>103.93701188259358</v>
      </c>
      <c r="S542" s="25">
        <v>2.2397499191200088</v>
      </c>
      <c r="T542" s="25">
        <v>28.43556615603152</v>
      </c>
      <c r="W542" s="25"/>
    </row>
    <row r="543" spans="1:23" x14ac:dyDescent="0.3">
      <c r="A543" s="25" t="s">
        <v>55</v>
      </c>
      <c r="B543" s="25">
        <v>2</v>
      </c>
      <c r="C543" s="25" t="s">
        <v>108</v>
      </c>
      <c r="D543" s="25" t="s">
        <v>106</v>
      </c>
      <c r="E543" s="25" t="s">
        <v>106</v>
      </c>
      <c r="H543" s="25">
        <v>4.505167864097364E-3</v>
      </c>
      <c r="I543" s="25">
        <v>22.931491805273833</v>
      </c>
      <c r="J543" s="25">
        <v>3.3844293103448275</v>
      </c>
      <c r="K543" s="25">
        <v>2.1692989208924951E-3</v>
      </c>
      <c r="L543" s="25">
        <v>0.78245952434077082</v>
      </c>
      <c r="M543" s="25">
        <v>0.76094976247464519</v>
      </c>
      <c r="N543" s="25">
        <v>1.1671144393509127</v>
      </c>
      <c r="O543" s="25">
        <v>2.458229961460446E-2</v>
      </c>
      <c r="P543" s="25">
        <v>0.3818895991886409</v>
      </c>
      <c r="Q543" s="25">
        <v>9.2687587707910755</v>
      </c>
      <c r="R543" s="25">
        <v>13.055952793103447</v>
      </c>
      <c r="S543" s="25">
        <v>1.4881701618661258E-2</v>
      </c>
      <c r="T543" s="25">
        <v>4.537973823529412E-2</v>
      </c>
      <c r="W543" s="25"/>
    </row>
    <row r="544" spans="1:23" x14ac:dyDescent="0.3">
      <c r="A544" s="25" t="s">
        <v>55</v>
      </c>
      <c r="B544" s="25">
        <v>2</v>
      </c>
      <c r="C544" s="25" t="s">
        <v>9</v>
      </c>
      <c r="D544" s="25" t="s">
        <v>106</v>
      </c>
      <c r="E544" s="25" t="s">
        <v>106</v>
      </c>
      <c r="H544" s="25">
        <v>4.3167874678362569E-2</v>
      </c>
      <c r="I544" s="25">
        <v>28.541622923976607</v>
      </c>
      <c r="J544" s="25">
        <v>1.3967844998050682</v>
      </c>
      <c r="K544" s="25">
        <v>3.784601614035088E-2</v>
      </c>
      <c r="L544" s="25">
        <v>0.38892515146198831</v>
      </c>
      <c r="M544" s="25">
        <v>0.26825244561403505</v>
      </c>
      <c r="N544" s="25">
        <v>0.24402722709551655</v>
      </c>
      <c r="O544" s="25">
        <v>3.6316551988304094E-2</v>
      </c>
      <c r="P544" s="25">
        <v>0.22152827894736843</v>
      </c>
      <c r="Q544" s="25">
        <v>4.9523798421052634</v>
      </c>
      <c r="R544" s="25">
        <v>8.0925702222222231</v>
      </c>
      <c r="S544" s="25">
        <v>6.048239233918129E-2</v>
      </c>
      <c r="T544" s="25">
        <v>4.458078847953216E-2</v>
      </c>
      <c r="W544" s="25"/>
    </row>
    <row r="545" spans="1:23" x14ac:dyDescent="0.3">
      <c r="A545" s="25" t="s">
        <v>55</v>
      </c>
      <c r="B545" s="25">
        <v>2</v>
      </c>
      <c r="C545" s="25" t="s">
        <v>5</v>
      </c>
      <c r="D545" s="25" t="s">
        <v>106</v>
      </c>
      <c r="E545" s="25" t="s">
        <v>106</v>
      </c>
      <c r="H545" s="25">
        <v>0.21323460019379845</v>
      </c>
      <c r="I545" s="25">
        <v>6.9746825872093021</v>
      </c>
      <c r="J545" s="25">
        <v>0.10780147251937985</v>
      </c>
      <c r="K545" s="25">
        <v>0.22964542054263565</v>
      </c>
      <c r="L545" s="25">
        <v>4.5082690562015498E-2</v>
      </c>
      <c r="M545" s="25">
        <v>3.0277217984496122E-2</v>
      </c>
      <c r="N545" s="25">
        <v>6.7776169903100781E-3</v>
      </c>
      <c r="O545" s="25">
        <v>1.165490056007752E-2</v>
      </c>
      <c r="P545" s="25">
        <v>1.5585368507751938E-2</v>
      </c>
      <c r="Q545" s="25">
        <v>0.37919524205426358</v>
      </c>
      <c r="R545" s="25">
        <v>0.90284301763565888</v>
      </c>
      <c r="S545" s="25">
        <v>0.21921581201550389</v>
      </c>
      <c r="T545" s="25">
        <v>5.2780971395348835E-3</v>
      </c>
      <c r="W545" s="25"/>
    </row>
    <row r="546" spans="1:23" x14ac:dyDescent="0.3">
      <c r="A546" s="25" t="s">
        <v>55</v>
      </c>
      <c r="B546" s="25">
        <v>2</v>
      </c>
      <c r="C546" s="25" t="s">
        <v>22</v>
      </c>
      <c r="D546" s="25" t="s">
        <v>106</v>
      </c>
      <c r="E546" s="25" t="s">
        <v>106</v>
      </c>
      <c r="H546" s="25">
        <v>0.50994610099601589</v>
      </c>
      <c r="I546" s="25">
        <v>4.9727537031872515</v>
      </c>
      <c r="J546" s="25">
        <v>4.9453474322709162E-2</v>
      </c>
      <c r="K546" s="25">
        <v>0.22834244203187248</v>
      </c>
      <c r="L546" s="25">
        <v>1.2741816258964143E-2</v>
      </c>
      <c r="M546" s="25">
        <v>1.2463227442231075E-2</v>
      </c>
      <c r="N546" s="25">
        <v>3.3740290896414346E-3</v>
      </c>
      <c r="O546" s="25">
        <v>1.1694185380478089E-2</v>
      </c>
      <c r="P546" s="25">
        <v>2.6387992270916335E-3</v>
      </c>
      <c r="Q546" s="25">
        <v>0.41289730258964147</v>
      </c>
      <c r="R546" s="25">
        <v>0.41720652729083663</v>
      </c>
      <c r="S546" s="25">
        <v>0.46494854960159365</v>
      </c>
      <c r="T546" s="25">
        <v>2.564242703187251E-3</v>
      </c>
      <c r="W546" s="25"/>
    </row>
    <row r="547" spans="1:23" x14ac:dyDescent="0.3">
      <c r="A547" s="25" t="s">
        <v>55</v>
      </c>
      <c r="B547" s="25">
        <v>2</v>
      </c>
      <c r="C547" s="25" t="s">
        <v>7</v>
      </c>
      <c r="D547" s="25" t="s">
        <v>106</v>
      </c>
      <c r="E547" s="25" t="s">
        <v>106</v>
      </c>
      <c r="H547" s="25">
        <v>0.19066036804642164</v>
      </c>
      <c r="I547" s="25">
        <v>4.4768392069632501</v>
      </c>
      <c r="J547" s="25">
        <v>3.4169617292069632E-2</v>
      </c>
      <c r="K547" s="25">
        <v>2.7320136344294005E-2</v>
      </c>
      <c r="L547" s="25">
        <v>4.6157368220502903E-3</v>
      </c>
      <c r="M547" s="25">
        <v>1.0330167615087042E-2</v>
      </c>
      <c r="N547" s="25">
        <v>2.1514831798839463E-3</v>
      </c>
      <c r="O547" s="25">
        <v>7.6890362398452606E-3</v>
      </c>
      <c r="P547" s="25">
        <v>2.1091480154738877E-3</v>
      </c>
      <c r="Q547" s="25">
        <v>0.48663716460348166</v>
      </c>
      <c r="R547" s="25">
        <v>0.19589154738878142</v>
      </c>
      <c r="S547" s="25">
        <v>0.38098629941972922</v>
      </c>
      <c r="T547" s="25">
        <v>1.5378339883945842E-3</v>
      </c>
      <c r="W547" s="25"/>
    </row>
    <row r="548" spans="1:23" x14ac:dyDescent="0.3">
      <c r="A548" s="25" t="s">
        <v>55</v>
      </c>
      <c r="B548" s="25">
        <v>2</v>
      </c>
      <c r="C548" s="25" t="s">
        <v>17</v>
      </c>
      <c r="D548" s="25" t="s">
        <v>106</v>
      </c>
      <c r="E548" s="25" t="s">
        <v>106</v>
      </c>
      <c r="H548" s="25">
        <v>6.8064320416666671E-2</v>
      </c>
      <c r="I548" s="25">
        <v>3.8759177651515149</v>
      </c>
      <c r="J548" s="25">
        <v>2.0248059659090909E-2</v>
      </c>
      <c r="K548" s="25">
        <v>6.2340888806818179E-3</v>
      </c>
      <c r="L548" s="25">
        <v>3.4101076628787878E-3</v>
      </c>
      <c r="M548" s="25">
        <v>6.8950533825757575E-3</v>
      </c>
      <c r="N548" s="25">
        <v>2.8727636856060602E-3</v>
      </c>
      <c r="O548" s="25">
        <v>7.1142022973484844E-3</v>
      </c>
      <c r="P548" s="25">
        <v>2.4547320624999998E-3</v>
      </c>
      <c r="Q548" s="25">
        <v>0.6331848486742423</v>
      </c>
      <c r="R548" s="25">
        <v>9.9861564999999985E-2</v>
      </c>
      <c r="S548" s="25">
        <v>2.7723536174242423E-2</v>
      </c>
      <c r="T548" s="25">
        <v>1.0738787176136364E-3</v>
      </c>
      <c r="W548" s="25"/>
    </row>
    <row r="549" spans="1:23" x14ac:dyDescent="0.3">
      <c r="A549" s="25" t="s">
        <v>55</v>
      </c>
      <c r="B549" s="25">
        <v>2</v>
      </c>
      <c r="C549" s="25" t="s">
        <v>57</v>
      </c>
      <c r="D549" s="25" t="s">
        <v>106</v>
      </c>
      <c r="E549" s="25" t="s">
        <v>106</v>
      </c>
      <c r="H549" s="25">
        <v>5.505223361702128E-2</v>
      </c>
      <c r="I549" s="25">
        <v>2.8292460851063832</v>
      </c>
      <c r="J549" s="25">
        <v>1.8258618257253386E-2</v>
      </c>
      <c r="K549" s="25">
        <v>2.7945386885880079E-3</v>
      </c>
      <c r="L549" s="25">
        <v>1.0560182655705998E-2</v>
      </c>
      <c r="M549" s="25">
        <v>1.3072888390715666E-3</v>
      </c>
      <c r="N549" s="25">
        <v>2.5175518704061896E-3</v>
      </c>
      <c r="O549" s="25">
        <v>8.0514297292069627E-3</v>
      </c>
      <c r="P549" s="25">
        <v>3.2325698065764027E-3</v>
      </c>
      <c r="Q549" s="25">
        <v>0.47896404216634436</v>
      </c>
      <c r="R549" s="25">
        <v>6.3050772301740804E-2</v>
      </c>
      <c r="S549" s="25">
        <v>4.7702339381044484E-2</v>
      </c>
      <c r="T549" s="25">
        <v>3.6398562166344295E-3</v>
      </c>
      <c r="W549" s="25"/>
    </row>
    <row r="550" spans="1:23" x14ac:dyDescent="0.3">
      <c r="A550" s="25" t="s">
        <v>55</v>
      </c>
      <c r="B550" s="25">
        <v>2</v>
      </c>
      <c r="C550" s="25" t="s">
        <v>108</v>
      </c>
      <c r="D550" s="25" t="s">
        <v>99</v>
      </c>
      <c r="E550" s="25" t="s">
        <v>99</v>
      </c>
      <c r="H550" s="26">
        <v>0.11003869755888651</v>
      </c>
      <c r="I550" s="26">
        <v>50.27576047109207</v>
      </c>
      <c r="J550" s="26">
        <v>3.9416034111349041</v>
      </c>
      <c r="K550" s="26">
        <v>0.22037665443254814</v>
      </c>
      <c r="L550" s="26">
        <v>0.21470087773019272</v>
      </c>
      <c r="M550" s="26">
        <v>0.24516837173447537</v>
      </c>
      <c r="N550" s="26">
        <v>0.78390457901498933</v>
      </c>
      <c r="O550" s="26">
        <v>8.0652489250535329</v>
      </c>
      <c r="P550" s="26">
        <v>0.4027409256102783</v>
      </c>
      <c r="Q550" s="26">
        <v>1.6065058094218414</v>
      </c>
      <c r="R550" s="26">
        <v>1.6065058094218414</v>
      </c>
      <c r="S550" s="26">
        <v>4.4911726295503215E-3</v>
      </c>
      <c r="T550" s="26">
        <v>146.1471004282655</v>
      </c>
      <c r="W550" s="25"/>
    </row>
    <row r="551" spans="1:23" x14ac:dyDescent="0.3">
      <c r="A551" s="25" t="s">
        <v>55</v>
      </c>
      <c r="B551" s="25">
        <v>2</v>
      </c>
      <c r="C551" s="25" t="s">
        <v>9</v>
      </c>
      <c r="D551" s="25" t="s">
        <v>99</v>
      </c>
      <c r="E551" s="25" t="s">
        <v>99</v>
      </c>
      <c r="H551" s="26">
        <v>0.38935890848360655</v>
      </c>
      <c r="I551" s="26">
        <v>21.844798643442623</v>
      </c>
      <c r="J551" s="26">
        <v>0.57073691762295087</v>
      </c>
      <c r="K551" s="26">
        <v>0.78023895696721302</v>
      </c>
      <c r="L551" s="26">
        <v>7.2173887499999992E-2</v>
      </c>
      <c r="M551" s="26">
        <v>5.6262629139344274E-2</v>
      </c>
      <c r="N551" s="26">
        <v>7.5506873647540981E-2</v>
      </c>
      <c r="O551" s="26">
        <v>6.4539742336065578</v>
      </c>
      <c r="P551" s="26">
        <v>0.4092797748770492</v>
      </c>
      <c r="Q551" s="26">
        <v>0.20056232188524592</v>
      </c>
      <c r="R551" s="26">
        <v>0.20056232188524592</v>
      </c>
      <c r="S551" s="26">
        <v>2.1927401577868853E-2</v>
      </c>
      <c r="T551" s="26">
        <v>47.705185532786892</v>
      </c>
    </row>
    <row r="552" spans="1:23" x14ac:dyDescent="0.3">
      <c r="A552" s="25" t="s">
        <v>55</v>
      </c>
      <c r="B552" s="25">
        <v>2</v>
      </c>
      <c r="C552" s="25" t="s">
        <v>5</v>
      </c>
      <c r="D552" s="25" t="s">
        <v>99</v>
      </c>
      <c r="E552" s="25" t="s">
        <v>99</v>
      </c>
      <c r="H552" s="26">
        <v>1.3194405887804881</v>
      </c>
      <c r="I552" s="26">
        <v>4.6391524453658546</v>
      </c>
      <c r="J552" s="26">
        <v>9.8227699804878069E-2</v>
      </c>
      <c r="K552" s="26">
        <v>5.0743451414634153</v>
      </c>
      <c r="L552" s="26">
        <v>3.877658987317073E-2</v>
      </c>
      <c r="M552" s="26">
        <v>4.3416400814634153E-2</v>
      </c>
      <c r="N552" s="26">
        <v>7.4662811121951221E-3</v>
      </c>
      <c r="O552" s="26">
        <v>11.586550273170733</v>
      </c>
      <c r="P552" s="26">
        <v>0.17512193731707318</v>
      </c>
      <c r="Q552" s="26">
        <v>3.549608072195122E-2</v>
      </c>
      <c r="R552" s="26">
        <v>3.549608072195122E-2</v>
      </c>
      <c r="S552" s="26">
        <v>0.11651325190243904</v>
      </c>
      <c r="T552" s="26">
        <v>5.8192819414634158</v>
      </c>
    </row>
    <row r="553" spans="1:23" x14ac:dyDescent="0.3">
      <c r="A553" s="25" t="s">
        <v>55</v>
      </c>
      <c r="B553" s="25">
        <v>2</v>
      </c>
      <c r="C553" s="25" t="s">
        <v>22</v>
      </c>
      <c r="D553" s="25" t="s">
        <v>99</v>
      </c>
      <c r="E553" s="25" t="s">
        <v>99</v>
      </c>
      <c r="H553" s="26">
        <v>21.210662678048781</v>
      </c>
      <c r="I553" s="26">
        <v>8.5284867658536587</v>
      </c>
      <c r="J553" s="26">
        <v>0.10740251858536587</v>
      </c>
      <c r="K553" s="26">
        <v>20.087409658536586</v>
      </c>
      <c r="L553" s="26">
        <v>7.0540054585365858E-2</v>
      </c>
      <c r="M553" s="26">
        <v>0.58104049365853661</v>
      </c>
      <c r="N553" s="26">
        <v>5.5738925756097568E-2</v>
      </c>
      <c r="O553" s="26">
        <v>2.5363566487804881</v>
      </c>
      <c r="P553" s="26">
        <v>0.29048960882926833</v>
      </c>
      <c r="Q553" s="26">
        <v>2.094417984390244</v>
      </c>
      <c r="R553" s="26">
        <v>2.094417984390244</v>
      </c>
      <c r="S553" s="26">
        <v>0.39445176078048783</v>
      </c>
      <c r="T553" s="26">
        <v>18.316620907317077</v>
      </c>
    </row>
    <row r="554" spans="1:23" x14ac:dyDescent="0.3">
      <c r="A554" s="25" t="s">
        <v>55</v>
      </c>
      <c r="B554" s="25">
        <v>2</v>
      </c>
      <c r="C554" s="25" t="s">
        <v>7</v>
      </c>
      <c r="D554" s="25" t="s">
        <v>99</v>
      </c>
      <c r="E554" s="25" t="s">
        <v>99</v>
      </c>
      <c r="H554" s="26">
        <v>11.474277959349592</v>
      </c>
      <c r="I554" s="26">
        <v>8.4528108008130101</v>
      </c>
      <c r="J554" s="26">
        <v>0.18495218089430895</v>
      </c>
      <c r="K554" s="26">
        <v>7.1288247398373983</v>
      </c>
      <c r="L554" s="26">
        <v>0.10528355642276423</v>
      </c>
      <c r="M554" s="26">
        <v>0.75441104227642275</v>
      </c>
      <c r="N554" s="26">
        <v>5.1122454186991871E-2</v>
      </c>
      <c r="O554" s="26">
        <v>3.3419905150406506</v>
      </c>
      <c r="P554" s="26">
        <v>0.22164176337398375</v>
      </c>
      <c r="Q554" s="42">
        <v>2.2991660443089428</v>
      </c>
      <c r="R554" s="26">
        <v>2.2991660443089428</v>
      </c>
      <c r="S554" s="26">
        <v>0.17759893008130082</v>
      </c>
      <c r="T554" s="26">
        <v>20.627698747967479</v>
      </c>
    </row>
    <row r="555" spans="1:23" x14ac:dyDescent="0.3">
      <c r="A555" s="25" t="s">
        <v>55</v>
      </c>
      <c r="B555" s="25">
        <v>2</v>
      </c>
      <c r="C555" s="25" t="s">
        <v>17</v>
      </c>
      <c r="D555" s="25" t="s">
        <v>99</v>
      </c>
      <c r="E555" s="25" t="s">
        <v>99</v>
      </c>
      <c r="H555" s="26">
        <v>6.0438250317460316</v>
      </c>
      <c r="I555" s="26">
        <v>7.2191636349206352</v>
      </c>
      <c r="J555" s="26">
        <v>0.42038841468253973</v>
      </c>
      <c r="K555" s="26">
        <v>4.8801592063492061</v>
      </c>
      <c r="L555" s="26">
        <v>0.14615865138888889</v>
      </c>
      <c r="M555" s="26">
        <v>0.77505076349206348</v>
      </c>
      <c r="N555" s="26">
        <v>6.7152951190476193E-2</v>
      </c>
      <c r="O555" s="26">
        <v>5.150823813492063</v>
      </c>
      <c r="P555" s="26">
        <v>0.2867991911904762</v>
      </c>
      <c r="Q555" s="42">
        <v>2.5051494174603173</v>
      </c>
      <c r="R555" s="26">
        <v>2.5051494174603173</v>
      </c>
      <c r="S555" s="26">
        <v>0.13285568178571427</v>
      </c>
      <c r="T555" s="26">
        <v>18.205100765873016</v>
      </c>
    </row>
    <row r="556" spans="1:23" x14ac:dyDescent="0.3">
      <c r="A556" s="25" t="s">
        <v>55</v>
      </c>
      <c r="B556" s="25">
        <v>2</v>
      </c>
      <c r="C556" s="25" t="s">
        <v>57</v>
      </c>
      <c r="D556" s="25" t="s">
        <v>99</v>
      </c>
      <c r="E556" s="25" t="s">
        <v>99</v>
      </c>
      <c r="H556" s="26">
        <v>0</v>
      </c>
      <c r="I556" s="26">
        <v>0</v>
      </c>
      <c r="J556" s="26">
        <v>0</v>
      </c>
      <c r="K556" s="26">
        <v>0</v>
      </c>
      <c r="L556" s="26">
        <v>0</v>
      </c>
      <c r="M556" s="26">
        <v>0</v>
      </c>
      <c r="N556" s="26">
        <v>0</v>
      </c>
      <c r="O556" s="26">
        <v>0</v>
      </c>
      <c r="P556" s="26">
        <v>0</v>
      </c>
      <c r="Q556" s="42">
        <v>0</v>
      </c>
      <c r="R556" s="26">
        <v>0</v>
      </c>
      <c r="S556" s="26">
        <v>0</v>
      </c>
      <c r="T556" s="26">
        <v>10.808874269565218</v>
      </c>
    </row>
    <row r="557" spans="1:23" x14ac:dyDescent="0.3">
      <c r="A557" s="25" t="s">
        <v>55</v>
      </c>
      <c r="B557" s="25">
        <v>2</v>
      </c>
      <c r="C557" s="25" t="s">
        <v>108</v>
      </c>
      <c r="D557" s="25" t="s">
        <v>100</v>
      </c>
      <c r="E557" s="25" t="s">
        <v>100</v>
      </c>
      <c r="H557" s="25">
        <v>1.8043059992192865</v>
      </c>
      <c r="I557" s="25">
        <v>36.324488463384355</v>
      </c>
      <c r="J557" s="25">
        <v>1.4966273925250555</v>
      </c>
      <c r="K557" s="25">
        <v>0.77075321239213102</v>
      </c>
      <c r="L557" s="25">
        <v>0.5539108067220464</v>
      </c>
      <c r="M557" s="25">
        <v>0.20291630115356907</v>
      </c>
      <c r="N557" s="25">
        <v>0.26795493251608177</v>
      </c>
      <c r="O557" s="25">
        <v>0.35000952250285772</v>
      </c>
      <c r="P557" s="25">
        <v>6.0597685131291552E-2</v>
      </c>
      <c r="Q557" s="29">
        <v>1.78607907568008E-2</v>
      </c>
      <c r="R557" s="25">
        <v>8.5361107058047789</v>
      </c>
      <c r="S557" s="25">
        <v>0.17806126021977198</v>
      </c>
      <c r="T557" s="25">
        <v>49.099113300530753</v>
      </c>
      <c r="W557" s="25"/>
    </row>
    <row r="558" spans="1:23" x14ac:dyDescent="0.3">
      <c r="A558" s="25" t="s">
        <v>55</v>
      </c>
      <c r="B558" s="25">
        <v>2</v>
      </c>
      <c r="C558" s="25" t="s">
        <v>9</v>
      </c>
      <c r="D558" s="25" t="s">
        <v>100</v>
      </c>
      <c r="E558" s="25" t="s">
        <v>100</v>
      </c>
      <c r="H558" s="25">
        <v>17.241591617994047</v>
      </c>
      <c r="I558" s="25">
        <v>189.48278964603369</v>
      </c>
      <c r="J558" s="25">
        <v>2.3732983049035297</v>
      </c>
      <c r="K558" s="25">
        <v>4.2515028567059998</v>
      </c>
      <c r="L558" s="25">
        <v>5.8588320594180461</v>
      </c>
      <c r="M558" s="25">
        <v>0.49608534631882162</v>
      </c>
      <c r="N558" s="25">
        <v>0.11977315439506846</v>
      </c>
      <c r="O558" s="25">
        <v>4.6201487107666166</v>
      </c>
      <c r="P558" s="25">
        <v>7.9821272261462323E-2</v>
      </c>
      <c r="Q558" s="29">
        <v>1.7218159228499494E-2</v>
      </c>
      <c r="R558" s="25">
        <v>35.782015693679128</v>
      </c>
      <c r="S558" s="25">
        <v>1.5792717507419354</v>
      </c>
      <c r="T558" s="25">
        <v>14.8085279765262</v>
      </c>
      <c r="W558" s="25"/>
    </row>
    <row r="559" spans="1:23" x14ac:dyDescent="0.3">
      <c r="A559" s="25" t="s">
        <v>55</v>
      </c>
      <c r="B559" s="25">
        <v>2</v>
      </c>
      <c r="C559" s="25" t="s">
        <v>5</v>
      </c>
      <c r="D559" s="25" t="s">
        <v>100</v>
      </c>
      <c r="E559" s="25" t="s">
        <v>100</v>
      </c>
      <c r="H559" s="25">
        <v>31.414502518502601</v>
      </c>
      <c r="I559" s="25">
        <v>359.82728894157538</v>
      </c>
      <c r="J559" s="25">
        <v>3.3482601179726648</v>
      </c>
      <c r="K559" s="25">
        <v>6.1033580188569747</v>
      </c>
      <c r="L559" s="25">
        <v>14.785142884208094</v>
      </c>
      <c r="M559" s="25">
        <v>0.62668688513902471</v>
      </c>
      <c r="N559" s="25">
        <v>0.18276783123311721</v>
      </c>
      <c r="O559" s="25">
        <v>9.2140520894952562</v>
      </c>
      <c r="P559" s="25">
        <v>0.11076896935873974</v>
      </c>
      <c r="Q559" s="29">
        <v>5.1471929258582697E-2</v>
      </c>
      <c r="R559" s="25">
        <v>54.652648294729786</v>
      </c>
      <c r="S559" s="25">
        <v>2.555019372344105</v>
      </c>
      <c r="T559" s="25">
        <v>8.6163103278841646</v>
      </c>
      <c r="W559" s="25"/>
    </row>
    <row r="560" spans="1:23" x14ac:dyDescent="0.3">
      <c r="A560" s="25" t="s">
        <v>55</v>
      </c>
      <c r="B560" s="25">
        <v>2</v>
      </c>
      <c r="C560" s="25" t="s">
        <v>22</v>
      </c>
      <c r="D560" s="25" t="s">
        <v>100</v>
      </c>
      <c r="E560" s="25" t="s">
        <v>100</v>
      </c>
      <c r="H560" s="25">
        <v>37.930001983231215</v>
      </c>
      <c r="I560" s="25">
        <v>351.11363165473784</v>
      </c>
      <c r="J560" s="25">
        <v>4.5957378509746656</v>
      </c>
      <c r="K560" s="25">
        <v>8.140768639588952</v>
      </c>
      <c r="L560" s="25">
        <v>14.095401933221998</v>
      </c>
      <c r="M560" s="25">
        <v>1.4345842896028531</v>
      </c>
      <c r="N560" s="25">
        <v>0.18596618710495275</v>
      </c>
      <c r="O560" s="25">
        <v>9.7951550507190568</v>
      </c>
      <c r="P560" s="25">
        <v>0.14187750638267299</v>
      </c>
      <c r="Q560" s="29">
        <v>8.3134274131022742E-2</v>
      </c>
      <c r="R560" s="25">
        <v>67.515635379855439</v>
      </c>
      <c r="S560" s="25">
        <v>2.1275250506343766</v>
      </c>
      <c r="T560" s="25">
        <v>19.234482294458871</v>
      </c>
      <c r="W560" s="25"/>
    </row>
    <row r="561" spans="1:23" x14ac:dyDescent="0.3">
      <c r="A561" s="25" t="s">
        <v>55</v>
      </c>
      <c r="B561" s="25">
        <v>2</v>
      </c>
      <c r="C561" s="25" t="s">
        <v>7</v>
      </c>
      <c r="D561" s="25" t="s">
        <v>100</v>
      </c>
      <c r="E561" s="25" t="s">
        <v>100</v>
      </c>
      <c r="H561" s="25">
        <v>43.818733422031343</v>
      </c>
      <c r="I561" s="25">
        <v>484.89225062212</v>
      </c>
      <c r="J561" s="25">
        <v>5.9867176243468014</v>
      </c>
      <c r="K561" s="25">
        <v>8.7123143397730018</v>
      </c>
      <c r="L561" s="25">
        <v>17.663250408771002</v>
      </c>
      <c r="M561" s="25">
        <v>1.9607998608641668</v>
      </c>
      <c r="N561" s="25">
        <v>0.21958028230391002</v>
      </c>
      <c r="O561" s="25">
        <v>11.55860160920667</v>
      </c>
      <c r="P561" s="25">
        <v>0.15960283960199334</v>
      </c>
      <c r="Q561" s="29">
        <v>0.10964883432338002</v>
      </c>
      <c r="R561" s="25">
        <v>87.289518027448011</v>
      </c>
      <c r="S561" s="25">
        <v>1.8248422638141668</v>
      </c>
      <c r="T561" s="25">
        <v>27.040097356972336</v>
      </c>
      <c r="W561" s="25"/>
    </row>
    <row r="562" spans="1:23" x14ac:dyDescent="0.3">
      <c r="A562" s="25" t="s">
        <v>55</v>
      </c>
      <c r="B562" s="25">
        <v>2</v>
      </c>
      <c r="C562" s="25" t="s">
        <v>17</v>
      </c>
      <c r="D562" s="25" t="s">
        <v>100</v>
      </c>
      <c r="E562" s="25" t="s">
        <v>100</v>
      </c>
      <c r="H562" s="25">
        <v>44.111975846124452</v>
      </c>
      <c r="I562" s="25">
        <v>401.70948128645608</v>
      </c>
      <c r="J562" s="25">
        <v>6.7583698359493098</v>
      </c>
      <c r="K562" s="25">
        <v>10.742652436601929</v>
      </c>
      <c r="L562" s="25">
        <v>16.79346210490386</v>
      </c>
      <c r="M562" s="25">
        <v>2.4872063240961881</v>
      </c>
      <c r="N562" s="25">
        <v>0.26005706572764975</v>
      </c>
      <c r="O562" s="25">
        <v>13.115874928202841</v>
      </c>
      <c r="P562" s="25">
        <v>0.12269423333422226</v>
      </c>
      <c r="Q562" s="29">
        <v>0.10479206146030985</v>
      </c>
      <c r="R562" s="25">
        <v>86.601437789898512</v>
      </c>
      <c r="S562" s="25">
        <v>1.6277332324756477</v>
      </c>
      <c r="T562" s="25">
        <v>26.371568971765385</v>
      </c>
      <c r="W562" s="25"/>
    </row>
    <row r="563" spans="1:23" x14ac:dyDescent="0.3">
      <c r="A563" s="25" t="s">
        <v>55</v>
      </c>
      <c r="B563" s="25">
        <v>2</v>
      </c>
      <c r="C563" s="25" t="s">
        <v>57</v>
      </c>
      <c r="D563" s="25" t="s">
        <v>100</v>
      </c>
      <c r="E563" s="25" t="s">
        <v>100</v>
      </c>
      <c r="H563" s="25">
        <v>42.576511091172527</v>
      </c>
      <c r="I563" s="25">
        <v>383.01214994778456</v>
      </c>
      <c r="J563" s="25">
        <v>6.0726410289167196</v>
      </c>
      <c r="K563" s="25">
        <v>8.9801429414556466</v>
      </c>
      <c r="L563" s="25">
        <v>17.653216509121609</v>
      </c>
      <c r="M563" s="25">
        <v>1.9911417207133939</v>
      </c>
      <c r="N563" s="25">
        <v>0.2046828596428672</v>
      </c>
      <c r="O563" s="25">
        <v>12.952118294019524</v>
      </c>
      <c r="P563" s="25">
        <v>8.7075411418718884E-2</v>
      </c>
      <c r="Q563" s="29">
        <v>0.11390115725191143</v>
      </c>
      <c r="R563" s="25">
        <v>84.907391773642118</v>
      </c>
      <c r="S563" s="25">
        <v>1.4374134519553721</v>
      </c>
      <c r="T563" s="25">
        <v>22.281765184541896</v>
      </c>
      <c r="W563" s="25"/>
    </row>
    <row r="564" spans="1:23" x14ac:dyDescent="0.3">
      <c r="A564" s="25" t="s">
        <v>55</v>
      </c>
      <c r="B564" s="25">
        <v>7</v>
      </c>
      <c r="C564" s="25" t="s">
        <v>9</v>
      </c>
      <c r="D564" s="25" t="s">
        <v>106</v>
      </c>
      <c r="E564" s="25" t="s">
        <v>106</v>
      </c>
      <c r="H564" s="25">
        <v>0.19833054747999998</v>
      </c>
      <c r="I564" s="25">
        <v>23.431705900000001</v>
      </c>
      <c r="J564" s="25">
        <v>1.3260692232</v>
      </c>
      <c r="K564" s="25">
        <v>0.12700351094000001</v>
      </c>
      <c r="L564" s="25">
        <v>0.51643886400000005</v>
      </c>
      <c r="M564" s="25">
        <v>0.26642623139999999</v>
      </c>
      <c r="N564" s="25">
        <v>0.21959450700000002</v>
      </c>
      <c r="O564" s="25">
        <v>3.5446328220000003E-2</v>
      </c>
      <c r="P564" s="25">
        <v>0.15138988942000001</v>
      </c>
      <c r="Q564" s="29">
        <v>5.0712084539999998</v>
      </c>
      <c r="R564" s="25">
        <v>8.3561566480000007</v>
      </c>
      <c r="S564" s="25">
        <v>0.24245771020000001</v>
      </c>
      <c r="T564" s="25">
        <v>3.4369668839999999E-2</v>
      </c>
      <c r="W564" s="25"/>
    </row>
    <row r="565" spans="1:23" x14ac:dyDescent="0.3">
      <c r="A565" s="25" t="s">
        <v>55</v>
      </c>
      <c r="B565" s="25">
        <v>7</v>
      </c>
      <c r="C565" s="25" t="s">
        <v>5</v>
      </c>
      <c r="D565" s="25" t="s">
        <v>106</v>
      </c>
      <c r="E565" s="25" t="s">
        <v>106</v>
      </c>
      <c r="H565" s="25">
        <v>0.33600437649402393</v>
      </c>
      <c r="I565" s="25">
        <v>3.3224470796812748</v>
      </c>
      <c r="J565" s="25">
        <v>5.8046556055776889E-2</v>
      </c>
      <c r="K565" s="25">
        <v>0.14338395288844621</v>
      </c>
      <c r="L565" s="25">
        <v>3.8162027749003985E-2</v>
      </c>
      <c r="M565" s="25">
        <v>2.3420066653386452E-2</v>
      </c>
      <c r="N565" s="25">
        <v>2.8852306274900399E-2</v>
      </c>
      <c r="O565" s="25">
        <v>1.1985767227091633E-2</v>
      </c>
      <c r="P565" s="25">
        <v>4.3846511952191237E-3</v>
      </c>
      <c r="Q565" s="29">
        <v>0.71571199482071712</v>
      </c>
      <c r="R565" s="25">
        <v>0.35884196972111548</v>
      </c>
      <c r="S565" s="25">
        <v>0.309023915936255</v>
      </c>
      <c r="T565" s="25">
        <v>2.2914643944223108E-3</v>
      </c>
      <c r="W565" s="25"/>
    </row>
    <row r="566" spans="1:23" x14ac:dyDescent="0.3">
      <c r="A566" s="25" t="s">
        <v>55</v>
      </c>
      <c r="B566" s="25">
        <v>7</v>
      </c>
      <c r="C566" s="25" t="s">
        <v>22</v>
      </c>
      <c r="D566" s="25" t="s">
        <v>106</v>
      </c>
      <c r="E566" s="25" t="s">
        <v>106</v>
      </c>
      <c r="H566" s="25">
        <v>0.25973817470817118</v>
      </c>
      <c r="I566" s="25">
        <v>3.0895952898832686</v>
      </c>
      <c r="J566" s="25">
        <v>4.0531627470817122E-2</v>
      </c>
      <c r="K566" s="25">
        <v>4.1730793521400772E-2</v>
      </c>
      <c r="L566" s="25">
        <v>1.2533145204280154E-2</v>
      </c>
      <c r="M566" s="25">
        <v>1.3484548499999999E-2</v>
      </c>
      <c r="N566" s="25">
        <v>3.0924501828793773E-2</v>
      </c>
      <c r="O566" s="25">
        <v>8.6902423949416323E-3</v>
      </c>
      <c r="P566" s="25">
        <v>2.2456106945525291E-3</v>
      </c>
      <c r="Q566" s="29">
        <v>0.42750972295719847</v>
      </c>
      <c r="R566" s="25">
        <v>0.22525089513618676</v>
      </c>
      <c r="S566" s="25">
        <v>0.27427416284046696</v>
      </c>
      <c r="T566" s="25">
        <v>1.5644467918287939E-3</v>
      </c>
      <c r="W566" s="25"/>
    </row>
    <row r="567" spans="1:23" x14ac:dyDescent="0.3">
      <c r="A567" s="25" t="s">
        <v>55</v>
      </c>
      <c r="B567" s="25">
        <v>7</v>
      </c>
      <c r="C567" s="25" t="s">
        <v>7</v>
      </c>
      <c r="D567" s="25" t="s">
        <v>106</v>
      </c>
      <c r="E567" s="25" t="s">
        <v>106</v>
      </c>
      <c r="H567" s="25">
        <v>0.19956956999999997</v>
      </c>
      <c r="I567" s="25">
        <v>2.6627497980392154</v>
      </c>
      <c r="J567" s="25">
        <v>3.5438607333333337E-2</v>
      </c>
      <c r="K567" s="25">
        <v>2.2931431607843139E-2</v>
      </c>
      <c r="L567" s="25">
        <v>7.2412126333333332E-3</v>
      </c>
      <c r="M567" s="25">
        <v>1.2200253239215687E-2</v>
      </c>
      <c r="N567" s="25">
        <v>1.4453020276470588E-2</v>
      </c>
      <c r="O567" s="25">
        <v>9.2930619352941182E-3</v>
      </c>
      <c r="P567" s="25">
        <v>3.3993319470588235E-3</v>
      </c>
      <c r="Q567" s="29">
        <v>0.81828166647058831</v>
      </c>
      <c r="R567" s="25">
        <v>0.21024484764705884</v>
      </c>
      <c r="S567" s="25">
        <v>2.1596778215686278E-2</v>
      </c>
      <c r="T567" s="25">
        <v>1.4505448066666666E-3</v>
      </c>
      <c r="W567" s="25"/>
    </row>
    <row r="568" spans="1:23" x14ac:dyDescent="0.3">
      <c r="A568" s="25" t="s">
        <v>55</v>
      </c>
      <c r="B568" s="25">
        <v>7</v>
      </c>
      <c r="C568" s="25" t="s">
        <v>17</v>
      </c>
      <c r="D568" s="25" t="s">
        <v>106</v>
      </c>
      <c r="E568" s="25" t="s">
        <v>106</v>
      </c>
      <c r="H568" s="25">
        <v>7.3789734184261033E-2</v>
      </c>
      <c r="I568" s="25">
        <v>1.0794950571976967</v>
      </c>
      <c r="J568" s="25">
        <v>1.3485872226487524E-2</v>
      </c>
      <c r="K568" s="25">
        <v>1.1524279178502879E-2</v>
      </c>
      <c r="L568" s="25">
        <v>2.9874644472168907E-3</v>
      </c>
      <c r="M568" s="25">
        <v>3.6995589558541267E-3</v>
      </c>
      <c r="N568" s="25">
        <v>3.4046055335892516E-3</v>
      </c>
      <c r="O568" s="25">
        <v>6.7523382840690982E-3</v>
      </c>
      <c r="P568" s="25">
        <v>3.1485301708253362E-3</v>
      </c>
      <c r="Q568" s="29">
        <v>0.68818645681381951</v>
      </c>
      <c r="R568" s="25">
        <v>7.4647179616122841E-2</v>
      </c>
      <c r="S568" s="25">
        <v>3.263040852207294E-2</v>
      </c>
      <c r="T568" s="25">
        <v>4.3482848157389633E-4</v>
      </c>
      <c r="W568" s="25"/>
    </row>
    <row r="569" spans="1:23" x14ac:dyDescent="0.3">
      <c r="A569" s="25" t="s">
        <v>55</v>
      </c>
      <c r="B569" s="25">
        <v>7</v>
      </c>
      <c r="C569" s="25" t="s">
        <v>57</v>
      </c>
      <c r="D569" s="25" t="s">
        <v>106</v>
      </c>
      <c r="E569" s="25" t="s">
        <v>106</v>
      </c>
      <c r="H569" s="25">
        <v>0.15159962839103872</v>
      </c>
      <c r="I569" s="25">
        <v>1.8919223122199593</v>
      </c>
      <c r="J569" s="25">
        <v>2.0829059409368637E-2</v>
      </c>
      <c r="K569" s="25">
        <v>2.1573545967413444E-2</v>
      </c>
      <c r="L569" s="25">
        <v>6.36881150916497E-3</v>
      </c>
      <c r="M569" s="25">
        <v>4.0867915152749488E-3</v>
      </c>
      <c r="N569" s="25">
        <v>3.7899937474541751E-3</v>
      </c>
      <c r="O569" s="25">
        <v>7.0552528859470481E-3</v>
      </c>
      <c r="P569" s="25">
        <v>4.2791610101832996E-3</v>
      </c>
      <c r="Q569" s="29">
        <v>0.3571008661914461</v>
      </c>
      <c r="R569" s="25">
        <v>7.2440444012219954E-2</v>
      </c>
      <c r="S569" s="25">
        <v>0.48405259857433813</v>
      </c>
      <c r="T569" s="25">
        <v>6.7728267596741342E-4</v>
      </c>
      <c r="W569" s="25"/>
    </row>
    <row r="570" spans="1:23" x14ac:dyDescent="0.3">
      <c r="A570" s="25" t="s">
        <v>55</v>
      </c>
      <c r="B570" s="25">
        <v>7</v>
      </c>
      <c r="C570" s="25" t="s">
        <v>108</v>
      </c>
      <c r="D570" s="25" t="s">
        <v>99</v>
      </c>
      <c r="E570" s="25" t="s">
        <v>99</v>
      </c>
      <c r="H570" s="26">
        <v>0.22887628155555553</v>
      </c>
      <c r="I570" s="26">
        <v>93.342425111111112</v>
      </c>
      <c r="J570" s="26">
        <v>6.8697704944444444</v>
      </c>
      <c r="K570" s="26">
        <v>0.38259505111111114</v>
      </c>
      <c r="L570" s="26">
        <v>0.56003100444444442</v>
      </c>
      <c r="M570" s="26">
        <v>0.53165132355555567</v>
      </c>
      <c r="N570" s="26">
        <v>1.7054579683333333</v>
      </c>
      <c r="O570" s="26">
        <v>11.977335816666669</v>
      </c>
      <c r="P570" s="26">
        <v>0.73770456777777793</v>
      </c>
      <c r="Q570" s="42">
        <v>4.6289765966666678</v>
      </c>
      <c r="R570" s="26">
        <v>4.6289765966666678</v>
      </c>
      <c r="S570" s="26">
        <v>7.1985766888888894E-3</v>
      </c>
      <c r="T570" s="26">
        <v>215.13228922222223</v>
      </c>
    </row>
    <row r="571" spans="1:23" x14ac:dyDescent="0.3">
      <c r="A571" s="25" t="s">
        <v>55</v>
      </c>
      <c r="B571" s="25">
        <v>7</v>
      </c>
      <c r="C571" s="25" t="s">
        <v>9</v>
      </c>
      <c r="D571" s="25" t="s">
        <v>99</v>
      </c>
      <c r="E571" s="25" t="s">
        <v>99</v>
      </c>
      <c r="H571" s="26">
        <v>1.7782349204081633</v>
      </c>
      <c r="I571" s="26">
        <v>16.523783530612246</v>
      </c>
      <c r="J571" s="26">
        <v>0.43997733918367343</v>
      </c>
      <c r="K571" s="26">
        <v>2.2155766844897959</v>
      </c>
      <c r="L571" s="26">
        <v>0.12502445004081633</v>
      </c>
      <c r="M571" s="26">
        <v>0.14904259477551021</v>
      </c>
      <c r="N571" s="26">
        <v>6.7708857102040818E-2</v>
      </c>
      <c r="O571" s="26">
        <v>3.4047304346938772</v>
      </c>
      <c r="P571" s="26">
        <v>0.57488181714285713</v>
      </c>
      <c r="Q571" s="42">
        <v>1.5933736440816326</v>
      </c>
      <c r="R571" s="26">
        <v>1.5933736440816326</v>
      </c>
      <c r="S571" s="26">
        <v>7.1586672163265308E-2</v>
      </c>
      <c r="T571" s="26">
        <v>27.408711595918369</v>
      </c>
    </row>
    <row r="572" spans="1:23" x14ac:dyDescent="0.3">
      <c r="A572" s="25" t="s">
        <v>55</v>
      </c>
      <c r="B572" s="25">
        <v>7</v>
      </c>
      <c r="C572" s="25" t="s">
        <v>5</v>
      </c>
      <c r="D572" s="25" t="s">
        <v>99</v>
      </c>
      <c r="E572" s="25" t="s">
        <v>99</v>
      </c>
      <c r="H572" s="26">
        <v>8.8908096701902757</v>
      </c>
      <c r="I572" s="26">
        <v>6.4852006173361527</v>
      </c>
      <c r="J572" s="26">
        <v>0.15399120587737844</v>
      </c>
      <c r="K572" s="26">
        <v>13.750998380549683</v>
      </c>
      <c r="L572" s="26">
        <v>0.14313965086680763</v>
      </c>
      <c r="M572" s="26">
        <v>0.8660484773784356</v>
      </c>
      <c r="N572" s="26">
        <v>0.11055227809725159</v>
      </c>
      <c r="O572" s="26">
        <v>2.7964419602536998</v>
      </c>
      <c r="P572" s="26">
        <v>0.33587443298097253</v>
      </c>
      <c r="Q572" s="42">
        <v>3.5782071019027488</v>
      </c>
      <c r="R572" s="26">
        <v>3.5782071019027488</v>
      </c>
      <c r="S572" s="26">
        <v>0.24871165813953489</v>
      </c>
      <c r="T572" s="26">
        <v>18.061268883720935</v>
      </c>
    </row>
    <row r="573" spans="1:23" x14ac:dyDescent="0.3">
      <c r="A573" s="25" t="s">
        <v>55</v>
      </c>
      <c r="B573" s="25">
        <v>7</v>
      </c>
      <c r="C573" s="25" t="s">
        <v>22</v>
      </c>
      <c r="D573" s="25" t="s">
        <v>99</v>
      </c>
      <c r="E573" s="25" t="s">
        <v>99</v>
      </c>
      <c r="H573" s="26">
        <v>0</v>
      </c>
      <c r="I573" s="26">
        <v>0</v>
      </c>
      <c r="J573" s="26">
        <v>0</v>
      </c>
      <c r="K573" s="26">
        <v>0</v>
      </c>
      <c r="L573" s="26">
        <v>0</v>
      </c>
      <c r="M573" s="26">
        <v>0</v>
      </c>
      <c r="N573" s="26">
        <v>0</v>
      </c>
      <c r="O573" s="26">
        <v>0</v>
      </c>
      <c r="P573" s="26">
        <v>0</v>
      </c>
      <c r="Q573" s="42">
        <v>0</v>
      </c>
      <c r="R573" s="26">
        <v>0</v>
      </c>
      <c r="S573" s="26">
        <v>0</v>
      </c>
      <c r="T573" s="26">
        <v>18.684144690909093</v>
      </c>
    </row>
    <row r="574" spans="1:23" x14ac:dyDescent="0.3">
      <c r="A574" s="25" t="s">
        <v>55</v>
      </c>
      <c r="B574" s="25">
        <v>7</v>
      </c>
      <c r="C574" s="25" t="s">
        <v>7</v>
      </c>
      <c r="D574" s="25" t="s">
        <v>99</v>
      </c>
      <c r="E574" s="25" t="s">
        <v>99</v>
      </c>
      <c r="H574" s="26">
        <v>11.422218354211665</v>
      </c>
      <c r="I574" s="26">
        <v>7.7966563498920083</v>
      </c>
      <c r="J574" s="26">
        <v>0.21288521904967606</v>
      </c>
      <c r="K574" s="26">
        <v>14.274079611231103</v>
      </c>
      <c r="L574" s="26">
        <v>0.13786017952483803</v>
      </c>
      <c r="M574" s="26">
        <v>1.3747429775377968</v>
      </c>
      <c r="N574" s="26">
        <v>0.20633937900647947</v>
      </c>
      <c r="O574" s="26">
        <v>3.2486280522678186</v>
      </c>
      <c r="P574" s="26">
        <v>0.30256504198704104</v>
      </c>
      <c r="Q574" s="42">
        <v>4.2954612047516196</v>
      </c>
      <c r="R574" s="26">
        <v>4.2954612047516196</v>
      </c>
      <c r="S574" s="26">
        <v>0.26711946177105833</v>
      </c>
      <c r="T574" s="26">
        <v>21.787848107991362</v>
      </c>
    </row>
    <row r="575" spans="1:23" x14ac:dyDescent="0.3">
      <c r="A575" s="25" t="s">
        <v>55</v>
      </c>
      <c r="B575" s="25">
        <v>7</v>
      </c>
      <c r="C575" s="25" t="s">
        <v>17</v>
      </c>
      <c r="D575" s="25" t="s">
        <v>99</v>
      </c>
      <c r="E575" s="25" t="s">
        <v>99</v>
      </c>
      <c r="H575" s="26">
        <v>10.653256361904763</v>
      </c>
      <c r="I575" s="26">
        <v>7.3485894142857147</v>
      </c>
      <c r="J575" s="26">
        <v>0.76240312428571444</v>
      </c>
      <c r="K575" s="26">
        <v>10.800386357142857</v>
      </c>
      <c r="L575" s="26">
        <v>0.26565125471428574</v>
      </c>
      <c r="M575" s="26">
        <v>1.1435898171428571</v>
      </c>
      <c r="N575" s="26">
        <v>0.11128881171428573</v>
      </c>
      <c r="O575" s="26">
        <v>8.5992712619047627</v>
      </c>
      <c r="P575" s="26">
        <v>0.51230145142857142</v>
      </c>
      <c r="Q575" s="42">
        <v>4.070259404761905</v>
      </c>
      <c r="R575" s="26">
        <v>4.070259404761905</v>
      </c>
      <c r="S575" s="26">
        <v>0.20082777538095239</v>
      </c>
      <c r="T575" s="26">
        <v>18.041860147619047</v>
      </c>
    </row>
    <row r="576" spans="1:23" x14ac:dyDescent="0.3">
      <c r="A576" s="25" t="s">
        <v>55</v>
      </c>
      <c r="B576" s="25">
        <v>7</v>
      </c>
      <c r="C576" s="25" t="s">
        <v>57</v>
      </c>
      <c r="D576" s="25" t="s">
        <v>99</v>
      </c>
      <c r="E576" s="25" t="s">
        <v>99</v>
      </c>
      <c r="H576" s="26">
        <v>2.3675017621739132</v>
      </c>
      <c r="I576" s="26">
        <v>4.4594651521739133</v>
      </c>
      <c r="J576" s="26">
        <v>0.69735256304347826</v>
      </c>
      <c r="K576" s="26">
        <v>2.7728904000000001</v>
      </c>
      <c r="L576" s="26">
        <v>0.23107057230434785</v>
      </c>
      <c r="M576" s="26">
        <v>0.44484540652173915</v>
      </c>
      <c r="N576" s="26">
        <v>5.2055305260869565E-2</v>
      </c>
      <c r="O576" s="26">
        <v>5.0021706434782605</v>
      </c>
      <c r="P576" s="26">
        <v>0.33506992417391301</v>
      </c>
      <c r="Q576" s="42">
        <v>2.2186442995652169</v>
      </c>
      <c r="R576" s="26">
        <v>2.2186442995652169</v>
      </c>
      <c r="S576" s="26">
        <v>5.8918952521739128E-2</v>
      </c>
      <c r="T576" s="26">
        <v>7.415567373913043</v>
      </c>
    </row>
    <row r="577" spans="1:23" x14ac:dyDescent="0.3">
      <c r="A577" s="25" t="s">
        <v>55</v>
      </c>
      <c r="B577" s="25">
        <v>7</v>
      </c>
      <c r="C577" s="25" t="s">
        <v>108</v>
      </c>
      <c r="D577" s="25" t="s">
        <v>100</v>
      </c>
      <c r="E577" s="25" t="s">
        <v>100</v>
      </c>
      <c r="H577" s="25">
        <v>3.6489734406864058</v>
      </c>
      <c r="I577" s="25">
        <v>75.292084283670377</v>
      </c>
      <c r="J577" s="25">
        <v>3.4537491296421488</v>
      </c>
      <c r="K577" s="25">
        <v>1.3643450697732344</v>
      </c>
      <c r="L577" s="25">
        <v>1.0695413251356773</v>
      </c>
      <c r="M577" s="25">
        <v>0.40736497350759393</v>
      </c>
      <c r="N577" s="25">
        <v>0.72657964988249535</v>
      </c>
      <c r="O577" s="25">
        <v>0.84895320629009297</v>
      </c>
      <c r="P577" s="25">
        <v>0.23062649683024675</v>
      </c>
      <c r="Q577" s="29">
        <v>2.5029083249760001E-2</v>
      </c>
      <c r="R577" s="25">
        <v>20.098070686424517</v>
      </c>
      <c r="S577" s="25">
        <v>0.33386191512176361</v>
      </c>
      <c r="T577" s="25">
        <v>93.059215822085434</v>
      </c>
      <c r="W577" s="25"/>
    </row>
    <row r="578" spans="1:23" x14ac:dyDescent="0.3">
      <c r="A578" s="25" t="s">
        <v>55</v>
      </c>
      <c r="B578" s="25">
        <v>7</v>
      </c>
      <c r="C578" s="25" t="s">
        <v>9</v>
      </c>
      <c r="D578" s="25" t="s">
        <v>100</v>
      </c>
      <c r="E578" s="25" t="s">
        <v>100</v>
      </c>
      <c r="H578" s="25">
        <v>24.674405637002</v>
      </c>
      <c r="I578" s="25">
        <v>215.29894108899001</v>
      </c>
      <c r="J578" s="25">
        <v>3.2595914584420003</v>
      </c>
      <c r="K578" s="25">
        <v>6.8141288901620003</v>
      </c>
      <c r="L578" s="25">
        <v>7.8767011776639988</v>
      </c>
      <c r="M578" s="25">
        <v>1.0191557724468998</v>
      </c>
      <c r="N578" s="25">
        <v>0.18691951041653995</v>
      </c>
      <c r="O578" s="25">
        <v>6.3311855260170002</v>
      </c>
      <c r="P578" s="25">
        <v>0.23767646061158998</v>
      </c>
      <c r="Q578" s="29">
        <v>3.6230059389699996E-2</v>
      </c>
      <c r="R578" s="25">
        <v>52.676697367469991</v>
      </c>
      <c r="S578" s="25">
        <v>1.553506637188</v>
      </c>
      <c r="T578" s="25">
        <v>21.252529175492999</v>
      </c>
      <c r="W578" s="25"/>
    </row>
    <row r="579" spans="1:23" x14ac:dyDescent="0.3">
      <c r="A579" s="25" t="s">
        <v>55</v>
      </c>
      <c r="B579" s="25">
        <v>7</v>
      </c>
      <c r="C579" s="25" t="s">
        <v>5</v>
      </c>
      <c r="D579" s="25" t="s">
        <v>100</v>
      </c>
      <c r="E579" s="25" t="s">
        <v>100</v>
      </c>
      <c r="H579" s="25">
        <v>35.218840841471476</v>
      </c>
      <c r="I579" s="25">
        <v>285.78402623048095</v>
      </c>
      <c r="J579" s="25">
        <v>4.3062405163705026</v>
      </c>
      <c r="K579" s="25">
        <v>12.422915365183767</v>
      </c>
      <c r="L579" s="25">
        <v>13.477929871090689</v>
      </c>
      <c r="M579" s="25">
        <v>2.2454294752597121</v>
      </c>
      <c r="N579" s="25">
        <v>0.28843044090719572</v>
      </c>
      <c r="O579" s="25">
        <v>9.0398476413992537</v>
      </c>
      <c r="P579" s="25">
        <v>0.23342107533154477</v>
      </c>
      <c r="Q579" s="29">
        <v>7.9067095259998263E-2</v>
      </c>
      <c r="R579" s="25">
        <v>63.675158190187069</v>
      </c>
      <c r="S579" s="25">
        <v>2.8135322814901476</v>
      </c>
      <c r="T579" s="25">
        <v>29.89376152797438</v>
      </c>
      <c r="W579" s="25"/>
    </row>
    <row r="580" spans="1:23" x14ac:dyDescent="0.3">
      <c r="A580" s="25" t="s">
        <v>55</v>
      </c>
      <c r="B580" s="25">
        <v>7</v>
      </c>
      <c r="C580" s="25" t="s">
        <v>22</v>
      </c>
      <c r="D580" s="25" t="s">
        <v>100</v>
      </c>
      <c r="E580" s="25" t="s">
        <v>100</v>
      </c>
      <c r="H580" s="25">
        <v>42.237156914187189</v>
      </c>
      <c r="I580" s="25">
        <v>341.14657935525651</v>
      </c>
      <c r="J580" s="25">
        <v>5.4465978406157065</v>
      </c>
      <c r="K580" s="25">
        <v>12.54945923519667</v>
      </c>
      <c r="L580" s="25">
        <v>14.15787225122372</v>
      </c>
      <c r="M580" s="25">
        <v>2.4741188904590388</v>
      </c>
      <c r="N580" s="25">
        <v>0.41211310048457706</v>
      </c>
      <c r="O580" s="25">
        <v>9.9062425281348094</v>
      </c>
      <c r="P580" s="25">
        <v>0.22083353463365388</v>
      </c>
      <c r="Q580" s="25">
        <v>8.7250935799689108E-2</v>
      </c>
      <c r="R580" s="25">
        <v>80.422658613108993</v>
      </c>
      <c r="S580" s="25">
        <v>3.0930676178875642</v>
      </c>
      <c r="T580" s="25">
        <v>28.940439181755774</v>
      </c>
      <c r="W580" s="25"/>
    </row>
    <row r="581" spans="1:23" x14ac:dyDescent="0.3">
      <c r="A581" s="25" t="s">
        <v>55</v>
      </c>
      <c r="B581" s="25">
        <v>7</v>
      </c>
      <c r="C581" s="25" t="s">
        <v>7</v>
      </c>
      <c r="D581" s="25" t="s">
        <v>100</v>
      </c>
      <c r="E581" s="25" t="s">
        <v>100</v>
      </c>
      <c r="H581" s="25">
        <v>35.751712675990873</v>
      </c>
      <c r="I581" s="29">
        <v>299.62991741257201</v>
      </c>
      <c r="J581" s="29">
        <v>5.1364815385268381</v>
      </c>
      <c r="K581" s="29">
        <v>15.578535717304151</v>
      </c>
      <c r="L581" s="29">
        <v>12.790919041266637</v>
      </c>
      <c r="M581" s="29">
        <v>2.8953385664439573</v>
      </c>
      <c r="N581" s="29">
        <v>0.35006106990789526</v>
      </c>
      <c r="O581" s="29">
        <v>8.7614247955571578</v>
      </c>
      <c r="P581" s="29">
        <v>0.24286514559937447</v>
      </c>
      <c r="Q581" s="29">
        <v>7.9066025557845851E-2</v>
      </c>
      <c r="R581" s="29">
        <v>70.264055919585019</v>
      </c>
      <c r="S581" s="29">
        <v>3.3456057919636999</v>
      </c>
      <c r="T581" s="29">
        <v>35.316483307249626</v>
      </c>
      <c r="W581" s="25"/>
    </row>
    <row r="582" spans="1:23" x14ac:dyDescent="0.3">
      <c r="A582" s="25" t="s">
        <v>55</v>
      </c>
      <c r="B582" s="25">
        <v>7</v>
      </c>
      <c r="C582" s="25" t="s">
        <v>17</v>
      </c>
      <c r="D582" s="25" t="s">
        <v>100</v>
      </c>
      <c r="E582" s="25" t="s">
        <v>100</v>
      </c>
      <c r="H582" s="25">
        <v>44.890778525203714</v>
      </c>
      <c r="I582" s="29">
        <v>345.15854533507201</v>
      </c>
      <c r="J582" s="29">
        <v>6.6819207170087429</v>
      </c>
      <c r="K582" s="29">
        <v>13.42202571120372</v>
      </c>
      <c r="L582" s="29">
        <v>15.128230325715814</v>
      </c>
      <c r="M582" s="29">
        <v>3.2146275602433954</v>
      </c>
      <c r="N582" s="29">
        <v>0.29371905655777442</v>
      </c>
      <c r="O582" s="29">
        <v>12.263219706868187</v>
      </c>
      <c r="P582" s="29">
        <v>0.21912357014690231</v>
      </c>
      <c r="Q582" s="29">
        <v>9.4858273103816282E-2</v>
      </c>
      <c r="R582" s="29">
        <v>90.445234318856038</v>
      </c>
      <c r="S582" s="29">
        <v>2.3567993726291863</v>
      </c>
      <c r="T582" s="29">
        <v>31.062980260854186</v>
      </c>
      <c r="W582" s="25"/>
    </row>
    <row r="583" spans="1:23" x14ac:dyDescent="0.3">
      <c r="A583" s="25" t="s">
        <v>55</v>
      </c>
      <c r="B583" s="25">
        <v>7</v>
      </c>
      <c r="C583" s="25" t="s">
        <v>57</v>
      </c>
      <c r="D583" s="25" t="s">
        <v>100</v>
      </c>
      <c r="E583" s="25" t="s">
        <v>100</v>
      </c>
      <c r="H583" s="25">
        <v>46.014433996839536</v>
      </c>
      <c r="I583" s="29">
        <v>385.38552649930955</v>
      </c>
      <c r="J583" s="29">
        <v>6.0387370480951796</v>
      </c>
      <c r="K583" s="29">
        <v>13.527392937087178</v>
      </c>
      <c r="L583" s="29">
        <v>20.616247545732513</v>
      </c>
      <c r="M583" s="29">
        <v>2.6999210360271646</v>
      </c>
      <c r="N583" s="29">
        <v>0.29937546585674868</v>
      </c>
      <c r="O583" s="29">
        <v>11.930870675342407</v>
      </c>
      <c r="P583" s="29">
        <v>0.12317671479440312</v>
      </c>
      <c r="Q583" s="29">
        <v>0.126399454813138</v>
      </c>
      <c r="R583" s="29">
        <v>89.679500963118159</v>
      </c>
      <c r="S583" s="29">
        <v>1.66056458965592</v>
      </c>
      <c r="T583" s="29">
        <v>30.172999793612867</v>
      </c>
      <c r="W583" s="25"/>
    </row>
    <row r="584" spans="1:23" x14ac:dyDescent="0.3">
      <c r="A584" s="25" t="s">
        <v>65</v>
      </c>
      <c r="B584" s="25">
        <v>1</v>
      </c>
      <c r="C584" s="25" t="s">
        <v>22</v>
      </c>
      <c r="D584" s="25" t="s">
        <v>99</v>
      </c>
      <c r="E584" s="25" t="s">
        <v>99</v>
      </c>
      <c r="H584" s="26">
        <v>12.2295016875124</v>
      </c>
      <c r="I584" s="42">
        <v>47.250347429025211</v>
      </c>
      <c r="J584" s="42">
        <v>0.29461981338098076</v>
      </c>
      <c r="K584" s="42">
        <v>15.52511415525114</v>
      </c>
      <c r="L584" s="42">
        <v>6.2437959102640453E-2</v>
      </c>
      <c r="M584" s="42">
        <v>2.084574151280524</v>
      </c>
      <c r="N584" s="42">
        <v>0.16120706769902718</v>
      </c>
      <c r="O584" s="42">
        <v>6.8890212428032553E-3</v>
      </c>
      <c r="P584" s="42">
        <v>5.8169545364304152E-2</v>
      </c>
      <c r="Q584" s="42">
        <v>4.8640063529878894</v>
      </c>
      <c r="R584" s="42">
        <v>0.87353583482231478</v>
      </c>
      <c r="S584" s="42">
        <v>0.58328370061544565</v>
      </c>
      <c r="T584" s="42">
        <v>49.235656144530473</v>
      </c>
      <c r="W584" s="25"/>
    </row>
    <row r="585" spans="1:23" x14ac:dyDescent="0.3">
      <c r="A585" s="25" t="s">
        <v>65</v>
      </c>
      <c r="B585" s="25">
        <v>1</v>
      </c>
      <c r="C585" s="25" t="s">
        <v>7</v>
      </c>
      <c r="D585" s="25" t="s">
        <v>99</v>
      </c>
      <c r="E585" s="25" t="s">
        <v>99</v>
      </c>
      <c r="H585" s="26">
        <v>12.112896903175224</v>
      </c>
      <c r="I585" s="42">
        <v>38.808310466483739</v>
      </c>
      <c r="J585" s="42">
        <v>0.62720501764014114</v>
      </c>
      <c r="K585" s="42">
        <v>10.701685613484909</v>
      </c>
      <c r="L585" s="42">
        <v>4.2140337122696978E-2</v>
      </c>
      <c r="M585" s="42">
        <v>1.9560956487651902</v>
      </c>
      <c r="N585" s="42">
        <v>0.17052136417091335</v>
      </c>
      <c r="O585" s="42">
        <v>7.0168561348490791E-3</v>
      </c>
      <c r="P585" s="42">
        <v>0.14484515876127008</v>
      </c>
      <c r="Q585" s="42">
        <v>2.5872206977655825</v>
      </c>
      <c r="R585" s="42">
        <v>1.2661701293610348</v>
      </c>
      <c r="S585" s="42">
        <v>0.36671893375146997</v>
      </c>
      <c r="T585" s="42">
        <v>36.926695413563309</v>
      </c>
      <c r="W585" s="25"/>
    </row>
    <row r="586" spans="1:23" x14ac:dyDescent="0.3">
      <c r="A586" s="25" t="s">
        <v>65</v>
      </c>
      <c r="B586" s="25">
        <v>1</v>
      </c>
      <c r="C586" s="25" t="s">
        <v>17</v>
      </c>
      <c r="D586" s="25" t="s">
        <v>99</v>
      </c>
      <c r="E586" s="25" t="s">
        <v>99</v>
      </c>
      <c r="H586" s="26">
        <v>11.755455081580498</v>
      </c>
      <c r="I586" s="42">
        <v>66.44387654806367</v>
      </c>
      <c r="J586" s="42">
        <v>1.7810104187143696</v>
      </c>
      <c r="K586" s="42">
        <v>12.620404953803812</v>
      </c>
      <c r="L586" s="42">
        <v>0.14468252408099075</v>
      </c>
      <c r="M586" s="42">
        <v>4.7179083939453506</v>
      </c>
      <c r="N586" s="42">
        <v>0.24139964615687043</v>
      </c>
      <c r="O586" s="42">
        <v>7.8631806565755847E-3</v>
      </c>
      <c r="P586" s="42">
        <v>0.41674857479850597</v>
      </c>
      <c r="Q586" s="42">
        <v>3.0076666011401612</v>
      </c>
      <c r="R586" s="42">
        <v>2.8857873009632398</v>
      </c>
      <c r="S586" s="42">
        <v>0.73795950461961868</v>
      </c>
      <c r="T586" s="42">
        <v>47.257715746019258</v>
      </c>
      <c r="W586" s="25"/>
    </row>
    <row r="587" spans="1:23" x14ac:dyDescent="0.3">
      <c r="A587" s="25" t="s">
        <v>65</v>
      </c>
      <c r="B587" s="25">
        <v>1</v>
      </c>
      <c r="C587" s="25" t="s">
        <v>5</v>
      </c>
      <c r="D587" s="25" t="s">
        <v>100</v>
      </c>
      <c r="E587" s="25" t="s">
        <v>100</v>
      </c>
      <c r="H587" s="25">
        <v>19.303164166987248</v>
      </c>
      <c r="I587" s="29">
        <v>183.80342389667749</v>
      </c>
      <c r="J587" s="29">
        <v>5.7135794821858621</v>
      </c>
      <c r="K587" s="29">
        <v>26.832458368517997</v>
      </c>
      <c r="L587" s="29">
        <v>4.3465671864234992</v>
      </c>
      <c r="M587" s="29">
        <v>1.5730210085167251</v>
      </c>
      <c r="N587" s="29">
        <v>0.41026670773785118</v>
      </c>
      <c r="O587" s="29">
        <v>21.351261445565996</v>
      </c>
      <c r="P587" s="29">
        <v>0.37699814207062243</v>
      </c>
      <c r="Q587" s="29">
        <v>9.7600723382789377E-3</v>
      </c>
      <c r="R587" s="29">
        <v>68.313692561081496</v>
      </c>
      <c r="S587" s="29">
        <v>2.8602297800499126</v>
      </c>
      <c r="T587" s="29">
        <v>38.599566889526123</v>
      </c>
      <c r="W587" s="25"/>
    </row>
    <row r="588" spans="1:23" x14ac:dyDescent="0.3">
      <c r="A588" s="25" t="s">
        <v>65</v>
      </c>
      <c r="B588" s="25">
        <v>1</v>
      </c>
      <c r="C588" s="25" t="s">
        <v>22</v>
      </c>
      <c r="D588" s="25" t="s">
        <v>100</v>
      </c>
      <c r="E588" s="25" t="s">
        <v>100</v>
      </c>
      <c r="H588" s="25">
        <v>19.18196154642321</v>
      </c>
      <c r="I588" s="29">
        <v>161.41140125648093</v>
      </c>
      <c r="J588" s="29">
        <v>6.782794166473014</v>
      </c>
      <c r="K588" s="29">
        <v>26.64825374336575</v>
      </c>
      <c r="L588" s="29">
        <v>3.9516875553534203</v>
      </c>
      <c r="M588" s="29">
        <v>2.3478837195051345</v>
      </c>
      <c r="N588" s="29">
        <v>0.47969991292580183</v>
      </c>
      <c r="O588" s="29">
        <v>16.696379001220592</v>
      </c>
      <c r="P588" s="29">
        <v>0.37693036541513003</v>
      </c>
      <c r="Q588" s="29">
        <v>1.1242244532367263E-2</v>
      </c>
      <c r="R588" s="29">
        <v>70.63302214655269</v>
      </c>
      <c r="S588" s="29">
        <v>2.6176873726660932</v>
      </c>
      <c r="T588" s="29">
        <v>55.542032715415957</v>
      </c>
      <c r="W588" s="25"/>
    </row>
    <row r="589" spans="1:23" x14ac:dyDescent="0.3">
      <c r="A589" s="25" t="s">
        <v>65</v>
      </c>
      <c r="B589" s="25">
        <v>1</v>
      </c>
      <c r="C589" s="25" t="s">
        <v>7</v>
      </c>
      <c r="D589" s="25" t="s">
        <v>100</v>
      </c>
      <c r="E589" s="25" t="s">
        <v>100</v>
      </c>
      <c r="H589" s="25">
        <v>14.738104866484525</v>
      </c>
      <c r="I589" s="29">
        <v>204.09861045753453</v>
      </c>
      <c r="J589" s="29">
        <v>5.3847128126861081</v>
      </c>
      <c r="K589" s="29">
        <v>20.27507564394417</v>
      </c>
      <c r="L589" s="29">
        <v>4.7517190155342623</v>
      </c>
      <c r="M589" s="29">
        <v>1.7914044550370476</v>
      </c>
      <c r="N589" s="29">
        <v>0.39244507377943338</v>
      </c>
      <c r="O589" s="29">
        <v>14.36443911913155</v>
      </c>
      <c r="P589" s="29">
        <v>0.3388976030222679</v>
      </c>
      <c r="Q589" s="29">
        <v>1.0343724594249155E-2</v>
      </c>
      <c r="R589" s="29">
        <v>62.107129822406556</v>
      </c>
      <c r="S589" s="29">
        <v>2.0381894927731432</v>
      </c>
      <c r="T589" s="29">
        <v>45.360435457089295</v>
      </c>
      <c r="W589" s="25"/>
    </row>
    <row r="590" spans="1:23" x14ac:dyDescent="0.3">
      <c r="A590" s="25" t="s">
        <v>65</v>
      </c>
      <c r="B590" s="25">
        <v>1</v>
      </c>
      <c r="C590" s="25" t="s">
        <v>17</v>
      </c>
      <c r="D590" s="25" t="s">
        <v>100</v>
      </c>
      <c r="E590" s="25" t="s">
        <v>100</v>
      </c>
      <c r="H590" s="25">
        <v>38.491747684989555</v>
      </c>
      <c r="I590" s="29">
        <v>351.61798655834201</v>
      </c>
      <c r="J590" s="29">
        <v>25.700921541646053</v>
      </c>
      <c r="K590" s="29">
        <v>38.6653273619998</v>
      </c>
      <c r="L590" s="29">
        <v>6.4633696505544957</v>
      </c>
      <c r="M590" s="29">
        <v>10.571469494716341</v>
      </c>
      <c r="N590" s="29">
        <v>0.9258116545396845</v>
      </c>
      <c r="O590" s="29">
        <v>20.426058144830098</v>
      </c>
      <c r="P590" s="29">
        <v>0.34174977687210151</v>
      </c>
      <c r="Q590" s="29">
        <v>7.8511483552116297E-3</v>
      </c>
      <c r="R590" s="29">
        <v>182.66219551807148</v>
      </c>
      <c r="S590" s="29">
        <v>3.0300698912079751</v>
      </c>
      <c r="T590" s="29">
        <v>70.572409894726249</v>
      </c>
      <c r="W590" s="25"/>
    </row>
    <row r="591" spans="1:23" x14ac:dyDescent="0.3">
      <c r="A591" s="25" t="s">
        <v>65</v>
      </c>
      <c r="B591" s="25">
        <v>2</v>
      </c>
      <c r="C591" s="25" t="s">
        <v>5</v>
      </c>
      <c r="D591" s="25" t="s">
        <v>99</v>
      </c>
      <c r="E591" s="25" t="s">
        <v>99</v>
      </c>
      <c r="H591" s="26">
        <v>5.5001992825827024</v>
      </c>
      <c r="I591" s="42">
        <v>26.703866082104422</v>
      </c>
      <c r="J591" s="42">
        <v>0.12275807094459944</v>
      </c>
      <c r="K591" s="42">
        <v>14.547628537265842</v>
      </c>
      <c r="L591" s="42">
        <v>3.4276604224790751E-2</v>
      </c>
      <c r="M591" s="42">
        <v>0.78517337584695102</v>
      </c>
      <c r="N591" s="42">
        <v>6.2176165803108807E-2</v>
      </c>
      <c r="O591" s="42">
        <v>8.0111598246313271E-3</v>
      </c>
      <c r="P591" s="42">
        <v>6.775607811877242E-2</v>
      </c>
      <c r="Q591" s="42">
        <v>2.849740932642487</v>
      </c>
      <c r="R591" s="42">
        <v>0.47827819848545233</v>
      </c>
      <c r="S591" s="42">
        <v>0.39569549621363093</v>
      </c>
      <c r="T591" s="42">
        <v>17.497010761259464</v>
      </c>
    </row>
    <row r="592" spans="1:23" x14ac:dyDescent="0.3">
      <c r="A592" s="25" t="s">
        <v>65</v>
      </c>
      <c r="B592" s="25">
        <v>2</v>
      </c>
      <c r="C592" s="25" t="s">
        <v>22</v>
      </c>
      <c r="D592" s="25" t="s">
        <v>99</v>
      </c>
      <c r="E592" s="25" t="s">
        <v>99</v>
      </c>
      <c r="H592" s="26">
        <v>10.400952759031362</v>
      </c>
      <c r="I592" s="42">
        <v>27.788805081381494</v>
      </c>
      <c r="J592" s="42">
        <v>0.1965065502183406</v>
      </c>
      <c r="K592" s="42">
        <v>10.242159587137753</v>
      </c>
      <c r="L592" s="42">
        <v>3.2354108773322746E-2</v>
      </c>
      <c r="M592" s="42">
        <v>1.4172290591504566</v>
      </c>
      <c r="N592" s="42">
        <v>0.11036125446605795</v>
      </c>
      <c r="O592" s="42">
        <v>8.1381500595474384E-3</v>
      </c>
      <c r="P592" s="42">
        <v>7.4831282254863046E-2</v>
      </c>
      <c r="Q592" s="42">
        <v>3.0567685589519651</v>
      </c>
      <c r="R592" s="42">
        <v>0.5240174672489083</v>
      </c>
      <c r="S592" s="42">
        <v>0.36447002778880505</v>
      </c>
      <c r="T592" s="42">
        <v>25.446605795950774</v>
      </c>
    </row>
    <row r="593" spans="1:23" x14ac:dyDescent="0.3">
      <c r="A593" s="25" t="s">
        <v>65</v>
      </c>
      <c r="B593" s="25">
        <v>2</v>
      </c>
      <c r="C593" s="25" t="s">
        <v>7</v>
      </c>
      <c r="D593" s="25" t="s">
        <v>99</v>
      </c>
      <c r="E593" s="25" t="s">
        <v>99</v>
      </c>
      <c r="H593" s="26">
        <v>8.4365325077399387</v>
      </c>
      <c r="I593" s="42">
        <v>30.185758513931887</v>
      </c>
      <c r="J593" s="42">
        <v>0.22291021671826622</v>
      </c>
      <c r="K593" s="42">
        <v>8.9009287925696601</v>
      </c>
      <c r="L593" s="42">
        <v>3.8699690402476776E-2</v>
      </c>
      <c r="M593" s="42">
        <v>1.4512383900928791</v>
      </c>
      <c r="N593" s="42">
        <v>0.11571207430340558</v>
      </c>
      <c r="O593" s="42">
        <v>8.9976780185758512E-3</v>
      </c>
      <c r="P593" s="42">
        <v>6.7917956656346742E-2</v>
      </c>
      <c r="Q593" s="42">
        <v>3.0185758513931886</v>
      </c>
      <c r="R593" s="42">
        <v>0.54179566563467496</v>
      </c>
      <c r="S593" s="42">
        <v>0.3746904024767802</v>
      </c>
      <c r="T593" s="42">
        <v>25.464396284829721</v>
      </c>
    </row>
    <row r="594" spans="1:23" x14ac:dyDescent="0.3">
      <c r="A594" s="25" t="s">
        <v>65</v>
      </c>
      <c r="B594" s="25">
        <v>2</v>
      </c>
      <c r="C594" s="25" t="s">
        <v>17</v>
      </c>
      <c r="D594" s="25" t="s">
        <v>99</v>
      </c>
      <c r="E594" s="25" t="s">
        <v>99</v>
      </c>
      <c r="H594" s="26">
        <v>6.3990461049284582</v>
      </c>
      <c r="I594" s="42">
        <v>26.709062003179653</v>
      </c>
      <c r="J594" s="42">
        <v>0.18243243243243243</v>
      </c>
      <c r="K594" s="42">
        <v>7.1939586645469005</v>
      </c>
      <c r="L594" s="42">
        <v>2.5039745627980923E-2</v>
      </c>
      <c r="M594" s="42">
        <v>1.0651828298887123</v>
      </c>
      <c r="N594" s="42">
        <v>0.11486486486486487</v>
      </c>
      <c r="O594" s="42">
        <v>6.7567567567567571E-3</v>
      </c>
      <c r="P594" s="42">
        <v>6.7170111287758349E-2</v>
      </c>
      <c r="Q594" s="42">
        <v>5.6836248012718604</v>
      </c>
      <c r="R594" s="42">
        <v>0.50874403815580294</v>
      </c>
      <c r="S594" s="42">
        <v>0.29491255961844198</v>
      </c>
      <c r="T594" s="42">
        <v>20.588235294117645</v>
      </c>
    </row>
    <row r="595" spans="1:23" x14ac:dyDescent="0.3">
      <c r="A595" s="25" t="s">
        <v>65</v>
      </c>
      <c r="B595" s="25">
        <v>2</v>
      </c>
      <c r="C595" s="25" t="s">
        <v>5</v>
      </c>
      <c r="D595" s="25" t="s">
        <v>100</v>
      </c>
      <c r="E595" s="25" t="s">
        <v>100</v>
      </c>
      <c r="H595" s="25">
        <v>26.947812817391146</v>
      </c>
      <c r="I595" s="29">
        <v>196.07012849468572</v>
      </c>
      <c r="J595" s="29">
        <v>5.2561312393656854</v>
      </c>
      <c r="K595" s="29">
        <v>22.571646009888855</v>
      </c>
      <c r="L595" s="29">
        <v>5.5414102268638281</v>
      </c>
      <c r="M595" s="29">
        <v>1.1887457393541598</v>
      </c>
      <c r="N595" s="29">
        <v>0.46289078072807144</v>
      </c>
      <c r="O595" s="29">
        <v>21.064051729789711</v>
      </c>
      <c r="P595" s="29">
        <v>0.49606762703471996</v>
      </c>
      <c r="Q595" s="29">
        <v>1.6714930081121997E-2</v>
      </c>
      <c r="R595" s="29">
        <v>54.587639899794858</v>
      </c>
      <c r="S595" s="29">
        <v>3.3377926212372859</v>
      </c>
      <c r="T595" s="29">
        <v>34.826866699950003</v>
      </c>
    </row>
    <row r="596" spans="1:23" x14ac:dyDescent="0.3">
      <c r="A596" s="25" t="s">
        <v>65</v>
      </c>
      <c r="B596" s="25">
        <v>2</v>
      </c>
      <c r="C596" s="25" t="s">
        <v>22</v>
      </c>
      <c r="D596" s="25" t="s">
        <v>100</v>
      </c>
      <c r="E596" s="25" t="s">
        <v>100</v>
      </c>
      <c r="H596" s="25">
        <v>15.204520365387223</v>
      </c>
      <c r="I596" s="29">
        <v>234.56584473544675</v>
      </c>
      <c r="J596" s="29">
        <v>5.8602384826258103</v>
      </c>
      <c r="K596" s="29">
        <v>23.606188662093796</v>
      </c>
      <c r="L596" s="29">
        <v>5.0542533132037049</v>
      </c>
      <c r="M596" s="29">
        <v>1.9399951261747075</v>
      </c>
      <c r="N596" s="29">
        <v>0.52378052031663092</v>
      </c>
      <c r="O596" s="29">
        <v>15.454929558155298</v>
      </c>
      <c r="P596" s="29">
        <v>0.42508625155049495</v>
      </c>
      <c r="Q596" s="29">
        <v>1.0923094194601647E-2</v>
      </c>
      <c r="R596" s="29">
        <v>61.1304457412594</v>
      </c>
      <c r="S596" s="29">
        <v>2.583613231603977</v>
      </c>
      <c r="T596" s="29">
        <v>46.580552287745398</v>
      </c>
    </row>
    <row r="597" spans="1:23" x14ac:dyDescent="0.3">
      <c r="A597" s="25" t="s">
        <v>65</v>
      </c>
      <c r="B597" s="25">
        <v>2</v>
      </c>
      <c r="C597" s="25" t="s">
        <v>7</v>
      </c>
      <c r="D597" s="25" t="s">
        <v>100</v>
      </c>
      <c r="E597" s="25" t="s">
        <v>100</v>
      </c>
      <c r="H597" s="25">
        <v>35.682440655304561</v>
      </c>
      <c r="I597" s="29">
        <v>348.46471029850437</v>
      </c>
      <c r="J597" s="29">
        <v>10.829482923761217</v>
      </c>
      <c r="K597" s="29">
        <v>26.119244637545872</v>
      </c>
      <c r="L597" s="29">
        <v>7.30408903683887</v>
      </c>
      <c r="M597" s="29">
        <v>4.244986947070565</v>
      </c>
      <c r="N597" s="29">
        <v>0.55710663945100436</v>
      </c>
      <c r="O597" s="29">
        <v>22.055219471897608</v>
      </c>
      <c r="P597" s="29">
        <v>0.33483850774248913</v>
      </c>
      <c r="Q597" s="29">
        <v>1.4680593877648697E-2</v>
      </c>
      <c r="R597" s="29">
        <v>100.35088331583717</v>
      </c>
      <c r="S597" s="29">
        <v>2.7446391636871308</v>
      </c>
      <c r="T597" s="29">
        <v>49.288043005988477</v>
      </c>
    </row>
    <row r="598" spans="1:23" x14ac:dyDescent="0.3">
      <c r="A598" s="25" t="s">
        <v>65</v>
      </c>
      <c r="B598" s="25">
        <v>2</v>
      </c>
      <c r="C598" s="25" t="s">
        <v>17</v>
      </c>
      <c r="D598" s="25" t="s">
        <v>100</v>
      </c>
      <c r="E598" s="25" t="s">
        <v>100</v>
      </c>
      <c r="H598" s="25">
        <v>17.713398777311202</v>
      </c>
      <c r="I598" s="29">
        <v>278.71232803817639</v>
      </c>
      <c r="J598" s="29">
        <v>5.7470056937790632</v>
      </c>
      <c r="K598" s="29">
        <v>19.018948845158498</v>
      </c>
      <c r="L598" s="29">
        <v>6.7601098412672824</v>
      </c>
      <c r="M598" s="29">
        <v>1.7493297887397163</v>
      </c>
      <c r="N598" s="29">
        <v>0.40964703087591497</v>
      </c>
      <c r="O598" s="29">
        <v>16.294048934516649</v>
      </c>
      <c r="P598" s="29">
        <v>0.27126199516522786</v>
      </c>
      <c r="Q598" s="29">
        <v>1.4103684323803774E-2</v>
      </c>
      <c r="R598" s="29">
        <v>61.736870836660167</v>
      </c>
      <c r="S598" s="29">
        <v>2.4396416907504719</v>
      </c>
      <c r="T598" s="29">
        <v>35.399360419703299</v>
      </c>
      <c r="W598" s="25"/>
    </row>
    <row r="599" spans="1:23" x14ac:dyDescent="0.3">
      <c r="A599" s="25" t="s">
        <v>65</v>
      </c>
      <c r="B599" s="25">
        <v>3</v>
      </c>
      <c r="C599" s="25" t="s">
        <v>5</v>
      </c>
      <c r="D599" s="25" t="s">
        <v>99</v>
      </c>
      <c r="E599" s="25" t="s">
        <v>99</v>
      </c>
      <c r="H599" s="26">
        <v>5.1558752997601927</v>
      </c>
      <c r="I599" s="42">
        <v>54.756195043964837</v>
      </c>
      <c r="J599" s="42">
        <v>0.47162270183852922</v>
      </c>
      <c r="K599" s="42">
        <v>11.950439648281376</v>
      </c>
      <c r="L599" s="42">
        <v>4.8760991207034379E-2</v>
      </c>
      <c r="M599" s="42">
        <v>1.2949640287769786</v>
      </c>
      <c r="N599" s="42">
        <v>0.14108713029576339</v>
      </c>
      <c r="O599" s="42">
        <v>1.1191047162270186E-2</v>
      </c>
      <c r="P599" s="42">
        <v>5.9352517985611523E-2</v>
      </c>
      <c r="Q599" s="42">
        <v>3.3573141486810552</v>
      </c>
      <c r="R599" s="42">
        <v>1.278976818545164</v>
      </c>
      <c r="S599" s="42">
        <v>0.31802557953637095</v>
      </c>
      <c r="T599" s="42">
        <v>31.974420463629098</v>
      </c>
      <c r="W599" s="25"/>
    </row>
    <row r="600" spans="1:23" x14ac:dyDescent="0.3">
      <c r="A600" s="25" t="s">
        <v>65</v>
      </c>
      <c r="B600" s="25">
        <v>3</v>
      </c>
      <c r="C600" s="25" t="s">
        <v>22</v>
      </c>
      <c r="D600" s="25" t="s">
        <v>99</v>
      </c>
      <c r="E600" s="25" t="s">
        <v>99</v>
      </c>
      <c r="H600" s="26">
        <v>10.513739545997611</v>
      </c>
      <c r="I600" s="42">
        <v>61.330147351652727</v>
      </c>
      <c r="J600" s="42">
        <v>0.61728395061728392</v>
      </c>
      <c r="K600" s="42">
        <v>10.314615690959776</v>
      </c>
      <c r="L600" s="42">
        <v>4.8187972919155712E-2</v>
      </c>
      <c r="M600" s="42">
        <v>1.7562724014336919</v>
      </c>
      <c r="N600" s="42">
        <v>0.19275189167662285</v>
      </c>
      <c r="O600" s="42">
        <v>9.1596973317403432E-3</v>
      </c>
      <c r="P600" s="42">
        <v>0.10254878534448428</v>
      </c>
      <c r="Q600" s="42">
        <v>4.0223018717642374</v>
      </c>
      <c r="R600" s="42">
        <v>1.5053763440860215</v>
      </c>
      <c r="S600" s="42">
        <v>0.34038231780167261</v>
      </c>
      <c r="T600" s="42">
        <v>41.338112305854246</v>
      </c>
      <c r="W600" s="25"/>
    </row>
    <row r="601" spans="1:23" x14ac:dyDescent="0.3">
      <c r="A601" s="25" t="s">
        <v>65</v>
      </c>
      <c r="B601" s="25">
        <v>3</v>
      </c>
      <c r="C601" s="25" t="s">
        <v>7</v>
      </c>
      <c r="D601" s="25" t="s">
        <v>99</v>
      </c>
      <c r="E601" s="25" t="s">
        <v>99</v>
      </c>
      <c r="H601" s="26">
        <v>9.3383667792569049</v>
      </c>
      <c r="I601" s="42">
        <v>44.108881382873044</v>
      </c>
      <c r="J601" s="42">
        <v>0.63977746870653696</v>
      </c>
      <c r="K601" s="42">
        <v>8.7820385455990468</v>
      </c>
      <c r="L601" s="42">
        <v>6.0401351082853175E-2</v>
      </c>
      <c r="M601" s="42">
        <v>2.2094178422412085</v>
      </c>
      <c r="N601" s="42">
        <v>0.20703357838267436</v>
      </c>
      <c r="O601" s="42">
        <v>9.7357440890125171E-3</v>
      </c>
      <c r="P601" s="42">
        <v>0.12576991853765149</v>
      </c>
      <c r="Q601" s="42">
        <v>4.4704947347506456</v>
      </c>
      <c r="R601" s="42">
        <v>1.2596860719252931</v>
      </c>
      <c r="S601" s="42">
        <v>0.38553546592489568</v>
      </c>
      <c r="T601" s="42">
        <v>37.035565269223127</v>
      </c>
      <c r="W601" s="25"/>
    </row>
    <row r="602" spans="1:23" x14ac:dyDescent="0.3">
      <c r="A602" s="25" t="s">
        <v>65</v>
      </c>
      <c r="B602" s="25">
        <v>3</v>
      </c>
      <c r="C602" s="25" t="s">
        <v>17</v>
      </c>
      <c r="D602" s="25" t="s">
        <v>99</v>
      </c>
      <c r="E602" s="25" t="s">
        <v>99</v>
      </c>
      <c r="H602" s="26">
        <v>8.111833037999606</v>
      </c>
      <c r="I602" s="42">
        <v>44.496948218153179</v>
      </c>
      <c r="J602" s="42">
        <v>0.92144122858830468</v>
      </c>
      <c r="K602" s="42">
        <v>9.0175231344752902</v>
      </c>
      <c r="L602" s="42">
        <v>6.497341996455995E-2</v>
      </c>
      <c r="M602" s="42">
        <v>2.4768655247095883</v>
      </c>
      <c r="N602" s="42">
        <v>0.20515849576688325</v>
      </c>
      <c r="O602" s="42">
        <v>9.627879503839339E-3</v>
      </c>
      <c r="P602" s="42">
        <v>0.24808033077377437</v>
      </c>
      <c r="Q602" s="42">
        <v>3.799960622169718</v>
      </c>
      <c r="R602" s="42">
        <v>1.4412285883047846</v>
      </c>
      <c r="S602" s="42">
        <v>0.38952549714510731</v>
      </c>
      <c r="T602" s="42">
        <v>36.148848198464265</v>
      </c>
      <c r="W602" s="25"/>
    </row>
    <row r="603" spans="1:23" x14ac:dyDescent="0.3">
      <c r="A603" s="25" t="s">
        <v>65</v>
      </c>
      <c r="B603" s="25">
        <v>3</v>
      </c>
      <c r="C603" s="25" t="s">
        <v>5</v>
      </c>
      <c r="D603" s="25" t="s">
        <v>100</v>
      </c>
      <c r="E603" s="25" t="s">
        <v>100</v>
      </c>
      <c r="H603" s="25">
        <v>25.952244236768045</v>
      </c>
      <c r="I603" s="29">
        <v>289.57640591508539</v>
      </c>
      <c r="J603" s="29">
        <v>10.663654351067979</v>
      </c>
      <c r="K603" s="29">
        <v>28.038269419699088</v>
      </c>
      <c r="L603" s="29">
        <v>5.5448868228989312</v>
      </c>
      <c r="M603" s="29">
        <v>4.016543250056583</v>
      </c>
      <c r="N603" s="29">
        <v>0.59130384533210856</v>
      </c>
      <c r="O603" s="29">
        <v>17.368641073967112</v>
      </c>
      <c r="P603" s="29">
        <v>0.4022076751293579</v>
      </c>
      <c r="Q603" s="29">
        <v>1.1910163285288431E-2</v>
      </c>
      <c r="R603" s="29">
        <v>98.162525388393604</v>
      </c>
      <c r="S603" s="29">
        <v>3.0160027573980952</v>
      </c>
      <c r="T603" s="29">
        <v>51.846038062024697</v>
      </c>
      <c r="W603" s="25"/>
    </row>
    <row r="604" spans="1:23" x14ac:dyDescent="0.3">
      <c r="A604" s="25" t="s">
        <v>65</v>
      </c>
      <c r="B604" s="25">
        <v>3</v>
      </c>
      <c r="C604" s="25" t="s">
        <v>22</v>
      </c>
      <c r="D604" s="25" t="s">
        <v>100</v>
      </c>
      <c r="E604" s="25" t="s">
        <v>100</v>
      </c>
      <c r="H604" s="25">
        <v>42.641441499580687</v>
      </c>
      <c r="I604" s="29">
        <v>377.41675807561171</v>
      </c>
      <c r="J604" s="29">
        <v>16.60248808758088</v>
      </c>
      <c r="K604" s="29">
        <v>35.729960589333665</v>
      </c>
      <c r="L604" s="29">
        <v>7.4847445937685668</v>
      </c>
      <c r="M604" s="29">
        <v>7.4117067571873756</v>
      </c>
      <c r="N604" s="29">
        <v>0.69587738285440393</v>
      </c>
      <c r="O604" s="29">
        <v>21.219164017598633</v>
      </c>
      <c r="P604" s="29">
        <v>0.51846576830262436</v>
      </c>
      <c r="Q604" s="29">
        <v>1.9020414943564684E-2</v>
      </c>
      <c r="R604" s="29">
        <v>131.11112472780644</v>
      </c>
      <c r="S604" s="29">
        <v>3.2153723592170933</v>
      </c>
      <c r="T604" s="29">
        <v>82.298856689899907</v>
      </c>
      <c r="W604" s="25"/>
    </row>
    <row r="605" spans="1:23" x14ac:dyDescent="0.3">
      <c r="A605" s="25" t="s">
        <v>65</v>
      </c>
      <c r="B605" s="25">
        <v>3</v>
      </c>
      <c r="C605" s="25" t="s">
        <v>7</v>
      </c>
      <c r="D605" s="25" t="s">
        <v>100</v>
      </c>
      <c r="E605" s="25" t="s">
        <v>100</v>
      </c>
      <c r="H605" s="25">
        <v>39.010684847508223</v>
      </c>
      <c r="I605" s="29">
        <v>342.33369873114526</v>
      </c>
      <c r="J605" s="29">
        <v>16.943913369003777</v>
      </c>
      <c r="K605" s="29">
        <v>31.609253588198531</v>
      </c>
      <c r="L605" s="29">
        <v>6.7428150330401238</v>
      </c>
      <c r="M605" s="29">
        <v>7.3924012926282971</v>
      </c>
      <c r="N605" s="29">
        <v>0.6538992078719893</v>
      </c>
      <c r="O605" s="29">
        <v>19.487573416675996</v>
      </c>
      <c r="P605" s="29">
        <v>0.4425593655176977</v>
      </c>
      <c r="Q605" s="29">
        <v>1.6343481753755197E-2</v>
      </c>
      <c r="R605" s="29">
        <v>129.80524095793155</v>
      </c>
      <c r="S605" s="29">
        <v>2.942803655122618</v>
      </c>
      <c r="T605" s="29">
        <v>71.724414399208925</v>
      </c>
    </row>
    <row r="606" spans="1:23" x14ac:dyDescent="0.3">
      <c r="A606" s="25" t="s">
        <v>65</v>
      </c>
      <c r="B606" s="25">
        <v>3</v>
      </c>
      <c r="C606" s="25" t="s">
        <v>17</v>
      </c>
      <c r="D606" s="25" t="s">
        <v>100</v>
      </c>
      <c r="E606" s="25" t="s">
        <v>100</v>
      </c>
      <c r="H606" s="25">
        <v>46.73390646535902</v>
      </c>
      <c r="I606" s="29">
        <v>387.68499360728981</v>
      </c>
      <c r="J606" s="29">
        <v>21.628286375930308</v>
      </c>
      <c r="K606" s="29">
        <v>35.479249504747642</v>
      </c>
      <c r="L606" s="29">
        <v>7.3339584938670752</v>
      </c>
      <c r="M606" s="29">
        <v>10.321881087676141</v>
      </c>
      <c r="N606" s="29">
        <v>0.72072825969234133</v>
      </c>
      <c r="O606" s="29">
        <v>21.506449645588713</v>
      </c>
      <c r="P606" s="29">
        <v>0.44908457955271197</v>
      </c>
      <c r="Q606" s="29">
        <v>1.9641594787713153E-2</v>
      </c>
      <c r="R606" s="29">
        <v>155.39581109043732</v>
      </c>
      <c r="S606" s="29">
        <v>2.8351718381306137</v>
      </c>
      <c r="T606" s="29">
        <v>75.043784695148616</v>
      </c>
    </row>
    <row r="607" spans="1:23" x14ac:dyDescent="0.3">
      <c r="A607" s="25" t="s">
        <v>65</v>
      </c>
      <c r="B607" s="25">
        <v>4</v>
      </c>
      <c r="C607" s="25" t="s">
        <v>5</v>
      </c>
      <c r="D607" s="25" t="s">
        <v>99</v>
      </c>
      <c r="E607" s="25" t="s">
        <v>99</v>
      </c>
      <c r="H607" s="26">
        <v>2.0836653386454183</v>
      </c>
      <c r="I607" s="42">
        <v>29.880478087649401</v>
      </c>
      <c r="J607" s="42">
        <v>0.19800796812749005</v>
      </c>
      <c r="K607" s="42">
        <v>6.4541832669322714</v>
      </c>
      <c r="L607" s="42">
        <v>5.0597609561752993E-2</v>
      </c>
      <c r="M607" s="42">
        <v>0.26414342629482068</v>
      </c>
      <c r="N607" s="42">
        <v>1.8326693227091632E-2</v>
      </c>
      <c r="O607" s="42">
        <v>1.444223107569721E-2</v>
      </c>
      <c r="P607" s="42">
        <v>7.6533864541832669E-2</v>
      </c>
      <c r="Q607" s="42">
        <v>2.2709163346613548</v>
      </c>
      <c r="R607" s="42">
        <v>0.71314741035856566</v>
      </c>
      <c r="S607" s="42">
        <v>0.17856573705179285</v>
      </c>
      <c r="T607" s="42">
        <v>8.0079681274900416</v>
      </c>
    </row>
    <row r="608" spans="1:23" x14ac:dyDescent="0.3">
      <c r="A608" s="25" t="s">
        <v>65</v>
      </c>
      <c r="B608" s="25">
        <v>4</v>
      </c>
      <c r="C608" s="25" t="s">
        <v>22</v>
      </c>
      <c r="D608" s="25" t="s">
        <v>99</v>
      </c>
      <c r="E608" s="25" t="s">
        <v>99</v>
      </c>
      <c r="H608" s="26">
        <v>8.13387818641759</v>
      </c>
      <c r="I608" s="42">
        <v>29.577738859700332</v>
      </c>
      <c r="J608" s="42">
        <v>0.27281572290328854</v>
      </c>
      <c r="K608" s="42">
        <v>10.352208600895116</v>
      </c>
      <c r="L608" s="42">
        <v>4.3004475578906402E-2</v>
      </c>
      <c r="M608" s="42">
        <v>0.90289939676979947</v>
      </c>
      <c r="N608" s="42">
        <v>4.5144969838489972E-2</v>
      </c>
      <c r="O608" s="42">
        <v>9.651683206849582E-3</v>
      </c>
      <c r="P608" s="42">
        <v>7.4333527923720555E-2</v>
      </c>
      <c r="Q608" s="42">
        <v>2.9966919634170073</v>
      </c>
      <c r="R608" s="42">
        <v>0.77446974119478484</v>
      </c>
      <c r="S608" s="42">
        <v>0.27374975676201596</v>
      </c>
      <c r="T608" s="42">
        <v>15.722903288577543</v>
      </c>
    </row>
    <row r="609" spans="1:23" x14ac:dyDescent="0.3">
      <c r="A609" s="25" t="s">
        <v>65</v>
      </c>
      <c r="B609" s="25">
        <v>4</v>
      </c>
      <c r="C609" s="25" t="s">
        <v>7</v>
      </c>
      <c r="D609" s="25" t="s">
        <v>99</v>
      </c>
      <c r="E609" s="25" t="s">
        <v>99</v>
      </c>
      <c r="H609" s="26">
        <v>7.4660633484162897</v>
      </c>
      <c r="I609" s="42">
        <v>36.95324283559578</v>
      </c>
      <c r="J609" s="42">
        <v>0.96907993966817507</v>
      </c>
      <c r="K609" s="42">
        <v>8.8989441930618405</v>
      </c>
      <c r="L609" s="42">
        <v>7.0889894419306196E-2</v>
      </c>
      <c r="M609" s="42">
        <v>2.070135746606335</v>
      </c>
      <c r="N609" s="42">
        <v>0.1297134238310709</v>
      </c>
      <c r="O609" s="42">
        <v>9.2194570135746608E-3</v>
      </c>
      <c r="P609" s="42">
        <v>0.26018099547511314</v>
      </c>
      <c r="Q609" s="42">
        <v>2.960030165912519</v>
      </c>
      <c r="R609" s="42">
        <v>1.5233785822021115</v>
      </c>
      <c r="S609" s="42">
        <v>0.33691553544494723</v>
      </c>
      <c r="T609" s="42">
        <v>21.304675716440425</v>
      </c>
      <c r="W609" s="25"/>
    </row>
    <row r="610" spans="1:23" x14ac:dyDescent="0.3">
      <c r="A610" s="25" t="s">
        <v>65</v>
      </c>
      <c r="B610" s="25">
        <v>4</v>
      </c>
      <c r="C610" s="25" t="s">
        <v>17</v>
      </c>
      <c r="D610" s="25" t="s">
        <v>99</v>
      </c>
      <c r="E610" s="25" t="s">
        <v>99</v>
      </c>
      <c r="H610" s="26">
        <v>6.8798809966530321</v>
      </c>
      <c r="I610" s="42">
        <v>29.378951283004838</v>
      </c>
      <c r="J610" s="42">
        <v>1.1491260691706955</v>
      </c>
      <c r="K610" s="42">
        <v>8.1442915582000754</v>
      </c>
      <c r="L610" s="42">
        <v>7.0472294533283755E-2</v>
      </c>
      <c r="M610" s="42">
        <v>2.0899962811454076</v>
      </c>
      <c r="N610" s="42">
        <v>0.16214206024544445</v>
      </c>
      <c r="O610" s="42">
        <v>9.1111937523242845E-3</v>
      </c>
      <c r="P610" s="42">
        <v>0.34213462253625887</v>
      </c>
      <c r="Q610" s="42">
        <v>2.9936779471922654</v>
      </c>
      <c r="R610" s="42">
        <v>2.0156191892896991</v>
      </c>
      <c r="S610" s="42">
        <v>0.25961323912235035</v>
      </c>
      <c r="T610" s="42">
        <v>19.858683525474156</v>
      </c>
      <c r="W610" s="25"/>
    </row>
    <row r="611" spans="1:23" x14ac:dyDescent="0.3">
      <c r="A611" s="25" t="s">
        <v>65</v>
      </c>
      <c r="B611" s="25">
        <v>4</v>
      </c>
      <c r="C611" s="25" t="s">
        <v>5</v>
      </c>
      <c r="D611" s="25" t="s">
        <v>100</v>
      </c>
      <c r="E611" s="25" t="s">
        <v>100</v>
      </c>
      <c r="H611" s="25">
        <v>20.909871942973552</v>
      </c>
      <c r="I611" s="29">
        <v>299.94903904386143</v>
      </c>
      <c r="J611" s="29">
        <v>8.3540781790046132</v>
      </c>
      <c r="K611" s="29">
        <v>21.568284955613574</v>
      </c>
      <c r="L611" s="29">
        <v>5.2300365308720718</v>
      </c>
      <c r="M611" s="29">
        <v>2.5807633210444525</v>
      </c>
      <c r="N611" s="29">
        <v>0.48743124190520476</v>
      </c>
      <c r="O611" s="29">
        <v>16.850969170285406</v>
      </c>
      <c r="P611" s="29">
        <v>0.47865434359949482</v>
      </c>
      <c r="Q611" s="29">
        <v>9.718752014431958E-3</v>
      </c>
      <c r="R611" s="29">
        <v>85.947654766728988</v>
      </c>
      <c r="S611" s="29">
        <v>3.2655033357647549</v>
      </c>
      <c r="T611" s="29">
        <v>33.768674986416762</v>
      </c>
      <c r="W611" s="25"/>
    </row>
    <row r="612" spans="1:23" x14ac:dyDescent="0.3">
      <c r="A612" s="25" t="s">
        <v>65</v>
      </c>
      <c r="B612" s="25">
        <v>4</v>
      </c>
      <c r="C612" s="25" t="s">
        <v>22</v>
      </c>
      <c r="D612" s="25" t="s">
        <v>100</v>
      </c>
      <c r="E612" s="25" t="s">
        <v>100</v>
      </c>
      <c r="H612" s="25">
        <v>26.163130041812792</v>
      </c>
      <c r="I612" s="29">
        <v>301.08622801955721</v>
      </c>
      <c r="J612" s="29">
        <v>9.3536067133419998</v>
      </c>
      <c r="K612" s="29">
        <v>26.352954404108726</v>
      </c>
      <c r="L612" s="29">
        <v>6.7025298727819402</v>
      </c>
      <c r="M612" s="29">
        <v>3.2011643625081705</v>
      </c>
      <c r="N612" s="29">
        <v>0.51425550449363233</v>
      </c>
      <c r="O612" s="29">
        <v>16.948778124983932</v>
      </c>
      <c r="P612" s="29">
        <v>0.4567874930069184</v>
      </c>
      <c r="Q612" s="29">
        <v>1.6214107409219792E-2</v>
      </c>
      <c r="R612" s="29">
        <v>88.000999000611287</v>
      </c>
      <c r="S612" s="29">
        <v>3.0378155594058769</v>
      </c>
      <c r="T612" s="29">
        <v>45.745953914666096</v>
      </c>
      <c r="W612" s="25"/>
    </row>
    <row r="613" spans="1:23" x14ac:dyDescent="0.3">
      <c r="A613" s="25" t="s">
        <v>65</v>
      </c>
      <c r="B613" s="25">
        <v>4</v>
      </c>
      <c r="C613" s="25" t="s">
        <v>7</v>
      </c>
      <c r="D613" s="25" t="s">
        <v>100</v>
      </c>
      <c r="E613" s="25" t="s">
        <v>100</v>
      </c>
      <c r="H613" s="25">
        <v>39.74720014547399</v>
      </c>
      <c r="I613" s="29">
        <v>338.97957584503621</v>
      </c>
      <c r="J613" s="29">
        <v>17.801894163166729</v>
      </c>
      <c r="K613" s="29">
        <v>30.256692924425021</v>
      </c>
      <c r="L613" s="29">
        <v>8.033867027804888</v>
      </c>
      <c r="M613" s="29">
        <v>7.6605305025522501</v>
      </c>
      <c r="N613" s="29">
        <v>0.62287095007926263</v>
      </c>
      <c r="O613" s="29">
        <v>17.787194868679226</v>
      </c>
      <c r="P613" s="29">
        <v>0.30339061870396605</v>
      </c>
      <c r="Q613" s="29">
        <v>1.3649154318676445E-2</v>
      </c>
      <c r="R613" s="29">
        <v>140.61111330808944</v>
      </c>
      <c r="S613" s="29">
        <v>2.5913013070176083</v>
      </c>
      <c r="T613" s="29">
        <v>55.924439753780838</v>
      </c>
    </row>
    <row r="614" spans="1:23" x14ac:dyDescent="0.3">
      <c r="A614" s="25" t="s">
        <v>65</v>
      </c>
      <c r="B614" s="25">
        <v>4</v>
      </c>
      <c r="C614" s="25" t="s">
        <v>17</v>
      </c>
      <c r="D614" s="25" t="s">
        <v>100</v>
      </c>
      <c r="E614" s="25" t="s">
        <v>100</v>
      </c>
      <c r="H614" s="25">
        <v>41.042334627523871</v>
      </c>
      <c r="I614" s="29">
        <v>369.4468588110322</v>
      </c>
      <c r="J614" s="29">
        <v>14.444432721902581</v>
      </c>
      <c r="K614" s="29">
        <v>25.919918115984515</v>
      </c>
      <c r="L614" s="29">
        <v>9.3339083108575149</v>
      </c>
      <c r="M614" s="29">
        <v>6.5043121636789021</v>
      </c>
      <c r="N614" s="29">
        <v>0.47578752200760965</v>
      </c>
      <c r="O614" s="29">
        <v>16.844391040901289</v>
      </c>
      <c r="P614" s="29">
        <v>0.29429133230632254</v>
      </c>
      <c r="Q614" s="29">
        <v>2.0650522584756126E-2</v>
      </c>
      <c r="R614" s="29">
        <v>118.34672563557741</v>
      </c>
      <c r="S614" s="29">
        <v>2.3532144654888709</v>
      </c>
      <c r="T614" s="29">
        <v>60.730719646551613</v>
      </c>
    </row>
    <row r="615" spans="1:23" x14ac:dyDescent="0.3">
      <c r="A615" s="25" t="s">
        <v>66</v>
      </c>
      <c r="B615" s="25">
        <v>1</v>
      </c>
      <c r="C615" s="25" t="s">
        <v>5</v>
      </c>
      <c r="D615" s="25" t="s">
        <v>99</v>
      </c>
      <c r="E615" s="25" t="s">
        <v>99</v>
      </c>
      <c r="H615" s="26">
        <v>6.864897226102574</v>
      </c>
      <c r="I615" s="42">
        <v>55.477948513270803</v>
      </c>
      <c r="J615" s="42">
        <v>0.52284973059269613</v>
      </c>
      <c r="K615" s="42">
        <v>9.0201556575533832</v>
      </c>
      <c r="L615" s="42">
        <v>7.8826581520654568E-2</v>
      </c>
      <c r="M615" s="42">
        <v>0.89403312712033522</v>
      </c>
      <c r="N615" s="42">
        <v>0.92197166234284578</v>
      </c>
      <c r="O615" s="42">
        <v>1.2672121333067254E-2</v>
      </c>
      <c r="P615" s="42">
        <v>8.1221313111155477E-2</v>
      </c>
      <c r="Q615" s="42">
        <v>4.5899022151267221</v>
      </c>
      <c r="R615" s="42">
        <v>1.6483735781281181</v>
      </c>
      <c r="S615" s="42">
        <v>0.22698064258631015</v>
      </c>
      <c r="T615" s="42">
        <v>25.184593893434446</v>
      </c>
    </row>
    <row r="616" spans="1:23" x14ac:dyDescent="0.3">
      <c r="A616" s="25" t="s">
        <v>66</v>
      </c>
      <c r="B616" s="25">
        <v>1</v>
      </c>
      <c r="C616" s="25" t="s">
        <v>22</v>
      </c>
      <c r="D616" s="25" t="s">
        <v>99</v>
      </c>
      <c r="E616" s="25" t="s">
        <v>99</v>
      </c>
      <c r="H616" s="26">
        <v>7.2107765451664028</v>
      </c>
      <c r="I616" s="42">
        <v>41.204437400950873</v>
      </c>
      <c r="J616" s="42">
        <v>0.65768621236133118</v>
      </c>
      <c r="K616" s="42">
        <v>7.4088748019017432</v>
      </c>
      <c r="L616" s="42">
        <v>6.3391442155309036E-2</v>
      </c>
      <c r="M616" s="42">
        <v>0.91521394611727414</v>
      </c>
      <c r="N616" s="42">
        <v>0.82805071315372414</v>
      </c>
      <c r="O616" s="42">
        <v>9.8256735340728988E-3</v>
      </c>
      <c r="P616" s="42">
        <v>0.16006339144215528</v>
      </c>
      <c r="Q616" s="42">
        <v>3.3082408874801899</v>
      </c>
      <c r="R616" s="42">
        <v>1.4461172741679873</v>
      </c>
      <c r="S616" s="42">
        <v>0.180229793977813</v>
      </c>
      <c r="T616" s="42">
        <v>21.038034865293188</v>
      </c>
    </row>
    <row r="617" spans="1:23" x14ac:dyDescent="0.3">
      <c r="A617" s="25" t="s">
        <v>66</v>
      </c>
      <c r="B617" s="25">
        <v>1</v>
      </c>
      <c r="C617" s="25" t="s">
        <v>7</v>
      </c>
      <c r="D617" s="25" t="s">
        <v>99</v>
      </c>
      <c r="E617" s="25" t="s">
        <v>99</v>
      </c>
      <c r="H617" s="26">
        <v>6.6164817749603797</v>
      </c>
      <c r="I617" s="42">
        <v>38.47068145800317</v>
      </c>
      <c r="J617" s="42">
        <v>0.96473851030110935</v>
      </c>
      <c r="K617" s="42">
        <v>7.5277337559429478</v>
      </c>
      <c r="L617" s="42">
        <v>8.5380348652931842E-2</v>
      </c>
      <c r="M617" s="42">
        <v>1.303486529318542</v>
      </c>
      <c r="N617" s="42">
        <v>0.50713153724247229</v>
      </c>
      <c r="O617" s="42">
        <v>1.0637876386687797E-2</v>
      </c>
      <c r="P617" s="42">
        <v>0.29120443740095087</v>
      </c>
      <c r="Q617" s="42">
        <v>2.8526148969889062</v>
      </c>
      <c r="R617" s="42">
        <v>1.5412044374009508</v>
      </c>
      <c r="S617" s="42">
        <v>0.22412836767036451</v>
      </c>
      <c r="T617" s="42">
        <v>22.702060221870049</v>
      </c>
      <c r="W617" s="25"/>
    </row>
    <row r="618" spans="1:23" x14ac:dyDescent="0.3">
      <c r="A618" s="25" t="s">
        <v>66</v>
      </c>
      <c r="B618" s="25">
        <v>1</v>
      </c>
      <c r="C618" s="25" t="s">
        <v>17</v>
      </c>
      <c r="D618" s="25" t="s">
        <v>99</v>
      </c>
      <c r="E618" s="25" t="s">
        <v>99</v>
      </c>
      <c r="H618" s="26">
        <v>4.1815235008103731</v>
      </c>
      <c r="I618" s="42">
        <v>58.899796258566404</v>
      </c>
      <c r="J618" s="42">
        <v>1.0081037277147489</v>
      </c>
      <c r="K618" s="42">
        <v>4.8157066123356174</v>
      </c>
      <c r="L618" s="42">
        <v>1.821717990275527E-2</v>
      </c>
      <c r="M618" s="42">
        <v>0.72933549432739064</v>
      </c>
      <c r="N618" s="42">
        <v>0.30632090761750408</v>
      </c>
      <c r="O618" s="42">
        <v>1.3290113452188008E-3</v>
      </c>
      <c r="P618" s="42">
        <v>9.0387108723837747E-2</v>
      </c>
      <c r="Q618" s="42">
        <v>4.8298217179902752</v>
      </c>
      <c r="R618" s="42">
        <v>1.306320907617504</v>
      </c>
      <c r="S618" s="42">
        <v>0.14103727714748782</v>
      </c>
      <c r="T618" s="42">
        <v>13.938411669367909</v>
      </c>
      <c r="W618" s="25"/>
    </row>
    <row r="619" spans="1:23" x14ac:dyDescent="0.3">
      <c r="A619" s="25" t="s">
        <v>66</v>
      </c>
      <c r="B619" s="25">
        <v>1</v>
      </c>
      <c r="C619" s="25" t="s">
        <v>5</v>
      </c>
      <c r="D619" s="25" t="s">
        <v>100</v>
      </c>
      <c r="E619" s="25" t="s">
        <v>100</v>
      </c>
      <c r="H619" s="25">
        <v>32.895169385246348</v>
      </c>
      <c r="I619" s="29">
        <v>41.167066346922468</v>
      </c>
      <c r="J619" s="29">
        <v>11.499238554548743</v>
      </c>
      <c r="K619" s="29">
        <v>35.57039854206019</v>
      </c>
      <c r="L619" s="29">
        <v>8.4317692973027132</v>
      </c>
      <c r="M619" s="29">
        <v>4.4469062424022594</v>
      </c>
      <c r="N619" s="29">
        <v>0.8061388538748544</v>
      </c>
      <c r="O619" s="29">
        <v>15.496784517951095</v>
      </c>
      <c r="P619" s="29">
        <v>1.3041311147092407</v>
      </c>
      <c r="Q619" s="29">
        <v>2.1796475575551949E-2</v>
      </c>
      <c r="R619" s="29">
        <v>115.51037240439513</v>
      </c>
      <c r="S619" s="29">
        <v>4.0014834298853046</v>
      </c>
      <c r="T619" s="29">
        <v>78.930427152736229</v>
      </c>
      <c r="W619" s="25"/>
    </row>
    <row r="620" spans="1:23" x14ac:dyDescent="0.3">
      <c r="A620" s="25" t="s">
        <v>66</v>
      </c>
      <c r="B620" s="25">
        <v>1</v>
      </c>
      <c r="C620" s="25" t="s">
        <v>22</v>
      </c>
      <c r="D620" s="25" t="s">
        <v>100</v>
      </c>
      <c r="E620" s="25" t="s">
        <v>100</v>
      </c>
      <c r="H620" s="25">
        <v>35.476375513138649</v>
      </c>
      <c r="I620" s="29">
        <v>26.741169427260029</v>
      </c>
      <c r="J620" s="29">
        <v>13.941463172296642</v>
      </c>
      <c r="K620" s="29">
        <v>35.674317049922138</v>
      </c>
      <c r="L620" s="29">
        <v>8.6518333687465088</v>
      </c>
      <c r="M620" s="29">
        <v>5.3861710601408719</v>
      </c>
      <c r="N620" s="29">
        <v>0.73150809395907235</v>
      </c>
      <c r="O620" s="29">
        <v>15.075594088269259</v>
      </c>
      <c r="P620" s="29">
        <v>1.1177097504530509</v>
      </c>
      <c r="Q620" s="29">
        <v>2.1193844006241205E-2</v>
      </c>
      <c r="R620" s="29">
        <v>116.69127539761139</v>
      </c>
      <c r="S620" s="29">
        <v>3.4086524009896237</v>
      </c>
      <c r="T620" s="29">
        <v>89.573596887876633</v>
      </c>
      <c r="W620" s="25"/>
    </row>
    <row r="621" spans="1:23" x14ac:dyDescent="0.3">
      <c r="A621" s="25" t="s">
        <v>66</v>
      </c>
      <c r="B621" s="25">
        <v>1</v>
      </c>
      <c r="C621" s="25" t="s">
        <v>7</v>
      </c>
      <c r="D621" s="25" t="s">
        <v>100</v>
      </c>
      <c r="E621" s="25" t="s">
        <v>100</v>
      </c>
      <c r="H621" s="25">
        <v>39.213676921570041</v>
      </c>
      <c r="I621" s="29">
        <v>422.13701321572216</v>
      </c>
      <c r="J621" s="29">
        <v>16.618688704631296</v>
      </c>
      <c r="K621" s="29">
        <v>35.686339304898574</v>
      </c>
      <c r="L621" s="29">
        <v>8.3749982079633138</v>
      </c>
      <c r="M621" s="29">
        <v>7.2036461530548452</v>
      </c>
      <c r="N621" s="29">
        <v>0.74001245365284851</v>
      </c>
      <c r="O621" s="29">
        <v>15.086336029469621</v>
      </c>
      <c r="P621" s="29">
        <v>0.68043972279110454</v>
      </c>
      <c r="Q621" s="29">
        <v>1.8702444930531213E-2</v>
      </c>
      <c r="R621" s="29">
        <v>121.57650070120167</v>
      </c>
      <c r="S621" s="29">
        <v>2.8548200309332215</v>
      </c>
      <c r="T621" s="29">
        <v>82.172665250468285</v>
      </c>
    </row>
    <row r="622" spans="1:23" x14ac:dyDescent="0.3">
      <c r="A622" s="25" t="s">
        <v>66</v>
      </c>
      <c r="B622" s="25">
        <v>2</v>
      </c>
      <c r="C622" s="25" t="s">
        <v>5</v>
      </c>
      <c r="D622" s="25" t="s">
        <v>99</v>
      </c>
      <c r="E622" s="25" t="s">
        <v>99</v>
      </c>
      <c r="H622" s="26">
        <v>4.3341359511020556</v>
      </c>
      <c r="I622" s="42">
        <v>41.167066346922468</v>
      </c>
      <c r="J622" s="42">
        <v>0.44452676421559545</v>
      </c>
      <c r="K622" s="42">
        <v>5.6754596322941646</v>
      </c>
      <c r="L622" s="42">
        <v>3.9822189294313755E-2</v>
      </c>
      <c r="M622" s="42">
        <v>0.46304871272457859</v>
      </c>
      <c r="N622" s="42">
        <v>1.9448045934432301</v>
      </c>
      <c r="O622" s="42">
        <v>9.853676606779032E-3</v>
      </c>
      <c r="P622" s="42">
        <v>0.17685851318944845</v>
      </c>
      <c r="Q622" s="42">
        <v>1.8707167994072975</v>
      </c>
      <c r="R622" s="42">
        <v>1.8521948508983144</v>
      </c>
      <c r="S622" s="42">
        <v>0.12313391368771993</v>
      </c>
      <c r="T622" s="42">
        <v>25.967771809594367</v>
      </c>
    </row>
    <row r="623" spans="1:23" x14ac:dyDescent="0.3">
      <c r="A623" s="25" t="s">
        <v>66</v>
      </c>
      <c r="B623" s="25">
        <v>2</v>
      </c>
      <c r="C623" s="25" t="s">
        <v>22</v>
      </c>
      <c r="D623" s="25" t="s">
        <v>99</v>
      </c>
      <c r="E623" s="25" t="s">
        <v>99</v>
      </c>
      <c r="H623" s="26">
        <v>6.7945643485211837</v>
      </c>
      <c r="I623" s="42">
        <v>26.741169427260029</v>
      </c>
      <c r="J623" s="42">
        <v>0.53557154276578745</v>
      </c>
      <c r="K623" s="42">
        <v>7.7828776691279185</v>
      </c>
      <c r="L623" s="42">
        <v>3.9768185451638696E-2</v>
      </c>
      <c r="M623" s="42">
        <v>0.75539568345323749</v>
      </c>
      <c r="N623" s="42">
        <v>1.7625899280575541</v>
      </c>
      <c r="O623" s="42">
        <v>8.3932853717026377E-3</v>
      </c>
      <c r="P623" s="42">
        <v>7.683097186190381E-2</v>
      </c>
      <c r="Q623" s="42">
        <v>2.0383693045563551</v>
      </c>
      <c r="R623" s="42">
        <v>1.3589128697042367</v>
      </c>
      <c r="S623" s="42">
        <v>0.13936850519584335</v>
      </c>
      <c r="T623" s="42">
        <v>27.258193445243808</v>
      </c>
    </row>
    <row r="624" spans="1:23" x14ac:dyDescent="0.3">
      <c r="A624" s="25" t="s">
        <v>66</v>
      </c>
      <c r="B624" s="25">
        <v>2</v>
      </c>
      <c r="C624" s="25" t="s">
        <v>7</v>
      </c>
      <c r="D624" s="25" t="s">
        <v>99</v>
      </c>
      <c r="E624" s="25" t="s">
        <v>99</v>
      </c>
      <c r="H624" s="26">
        <v>3.8713496448303077</v>
      </c>
      <c r="I624" s="42">
        <v>30.349013657056148</v>
      </c>
      <c r="J624" s="42">
        <v>0.77348066298342544</v>
      </c>
      <c r="K624" s="42">
        <v>9.5220030349013669</v>
      </c>
      <c r="L624" s="42">
        <v>2.6045777426992898E-2</v>
      </c>
      <c r="M624" s="42">
        <v>0.76953433307024466</v>
      </c>
      <c r="N624" s="42">
        <v>0.33662194159431724</v>
      </c>
      <c r="O624" s="42">
        <v>1.9731649565903711E-3</v>
      </c>
      <c r="P624" s="42">
        <v>0.10925644916540211</v>
      </c>
      <c r="Q624" s="42">
        <v>5.6037884767166526</v>
      </c>
      <c r="R624" s="42">
        <v>1.0812943962115231</v>
      </c>
      <c r="S624" s="42">
        <v>0.17162588792423045</v>
      </c>
      <c r="T624" s="42">
        <v>18.271507498026832</v>
      </c>
    </row>
    <row r="625" spans="1:23" x14ac:dyDescent="0.3">
      <c r="A625" s="25" t="s">
        <v>66</v>
      </c>
      <c r="B625" s="25">
        <v>2</v>
      </c>
      <c r="C625" s="25" t="s">
        <v>17</v>
      </c>
      <c r="D625" s="25" t="s">
        <v>99</v>
      </c>
      <c r="E625" s="25" t="s">
        <v>99</v>
      </c>
      <c r="H625" s="26">
        <v>4.3245387819877008</v>
      </c>
      <c r="I625" s="42">
        <v>66.267465069860279</v>
      </c>
      <c r="J625" s="42">
        <v>0.94822455861932153</v>
      </c>
      <c r="K625" s="42">
        <v>6.6666666666666661</v>
      </c>
      <c r="L625" s="42">
        <v>3.2136480856972828E-2</v>
      </c>
      <c r="M625" s="42">
        <v>1.0474112279309662</v>
      </c>
      <c r="N625" s="42">
        <v>0.66256695100178542</v>
      </c>
      <c r="O625" s="42">
        <v>1.5076373735369967E-3</v>
      </c>
      <c r="P625" s="42">
        <v>8.7824351297405193E-2</v>
      </c>
      <c r="Q625" s="42">
        <v>5.6734774846260665</v>
      </c>
      <c r="R625" s="42">
        <v>1.3925808371354891</v>
      </c>
      <c r="S625" s="42">
        <v>0.20158698670898634</v>
      </c>
      <c r="T625" s="42">
        <v>22.693909938504266</v>
      </c>
      <c r="W625" s="25"/>
    </row>
    <row r="626" spans="1:23" x14ac:dyDescent="0.3">
      <c r="A626" s="25" t="s">
        <v>66</v>
      </c>
      <c r="B626" s="25">
        <v>2</v>
      </c>
      <c r="C626" s="25" t="s">
        <v>5</v>
      </c>
      <c r="D626" s="25" t="s">
        <v>100</v>
      </c>
      <c r="E626" s="25" t="s">
        <v>100</v>
      </c>
      <c r="H626" s="25">
        <v>13.080889022776002</v>
      </c>
      <c r="I626" s="29">
        <v>334.40164691621305</v>
      </c>
      <c r="J626" s="29">
        <v>8.7992338941007144</v>
      </c>
      <c r="K626" s="29">
        <v>26.471724804165657</v>
      </c>
      <c r="L626" s="29">
        <v>5.8298357397306004</v>
      </c>
      <c r="M626" s="29">
        <v>2.2897407963337257</v>
      </c>
      <c r="N626" s="29">
        <v>1.3286920095481305</v>
      </c>
      <c r="O626" s="29">
        <v>12.485780552057218</v>
      </c>
      <c r="P626" s="29">
        <v>1.1600019830965282</v>
      </c>
      <c r="Q626" s="29">
        <v>1.1736941582131014E-2</v>
      </c>
      <c r="R626" s="29">
        <v>70.513726458514327</v>
      </c>
      <c r="S626" s="29">
        <v>3.3218517549210089</v>
      </c>
      <c r="T626" s="29">
        <v>65.613573098277442</v>
      </c>
      <c r="W626" s="25"/>
    </row>
    <row r="627" spans="1:23" x14ac:dyDescent="0.3">
      <c r="A627" s="25" t="s">
        <v>66</v>
      </c>
      <c r="B627" s="25">
        <v>2</v>
      </c>
      <c r="C627" s="25" t="s">
        <v>22</v>
      </c>
      <c r="D627" s="25" t="s">
        <v>100</v>
      </c>
      <c r="E627" s="25" t="s">
        <v>100</v>
      </c>
      <c r="H627" s="25">
        <v>14.806971058024793</v>
      </c>
      <c r="I627" s="29">
        <v>341.52025554820733</v>
      </c>
      <c r="J627" s="29">
        <v>7.0379011154601159</v>
      </c>
      <c r="K627" s="29">
        <v>21.956316236178711</v>
      </c>
      <c r="L627" s="29">
        <v>5.9195190610052233</v>
      </c>
      <c r="M627" s="29">
        <v>2.0914088736471577</v>
      </c>
      <c r="N627" s="29">
        <v>0.91263343176563272</v>
      </c>
      <c r="O627" s="29">
        <v>12.597983211801948</v>
      </c>
      <c r="P627" s="29">
        <v>0.83364510867898622</v>
      </c>
      <c r="Q627" s="29">
        <v>1.1200967397249744E-2</v>
      </c>
      <c r="R627" s="29">
        <v>68.008784304672432</v>
      </c>
      <c r="S627" s="29">
        <v>2.9022896350228455</v>
      </c>
      <c r="T627" s="29">
        <v>58.507553381060113</v>
      </c>
      <c r="W627" s="25"/>
    </row>
    <row r="628" spans="1:23" x14ac:dyDescent="0.3">
      <c r="A628" s="25" t="s">
        <v>66</v>
      </c>
      <c r="B628" s="25">
        <v>3</v>
      </c>
      <c r="C628" s="25" t="s">
        <v>5</v>
      </c>
      <c r="D628" s="25" t="s">
        <v>99</v>
      </c>
      <c r="E628" s="25" t="s">
        <v>99</v>
      </c>
      <c r="H628" s="26">
        <v>3.8674915186589507</v>
      </c>
      <c r="I628" s="42">
        <v>60.295566502463068</v>
      </c>
      <c r="J628" s="42">
        <v>0.25064857313909406</v>
      </c>
      <c r="K628" s="42">
        <v>6.029556650246306</v>
      </c>
      <c r="L628" s="42">
        <v>5.9668728796647384E-2</v>
      </c>
      <c r="M628" s="42">
        <v>0.75034923169028145</v>
      </c>
      <c r="N628" s="42">
        <v>0.38555178607064461</v>
      </c>
      <c r="O628" s="42">
        <v>1.0177609259628817E-2</v>
      </c>
      <c r="P628" s="42">
        <v>7.6453201970443363E-2</v>
      </c>
      <c r="Q628" s="42">
        <v>3.7118339652763921</v>
      </c>
      <c r="R628" s="42">
        <v>0.83416483735781277</v>
      </c>
      <c r="S628" s="42">
        <v>0.24705647575334266</v>
      </c>
      <c r="T628" s="42">
        <v>23.707842745958892</v>
      </c>
      <c r="W628" s="25"/>
    </row>
    <row r="629" spans="1:23" x14ac:dyDescent="0.3">
      <c r="A629" s="25" t="s">
        <v>66</v>
      </c>
      <c r="B629" s="25">
        <v>3</v>
      </c>
      <c r="C629" s="25" t="s">
        <v>22</v>
      </c>
      <c r="D629" s="25" t="s">
        <v>99</v>
      </c>
      <c r="E629" s="25" t="s">
        <v>99</v>
      </c>
      <c r="H629" s="26">
        <v>7.4734446130500753</v>
      </c>
      <c r="I629" s="42">
        <v>49.122807017543863</v>
      </c>
      <c r="J629" s="42">
        <v>0.44764795144157815</v>
      </c>
      <c r="K629" s="42">
        <v>6.3157894736842106</v>
      </c>
      <c r="L629" s="42">
        <v>2.5303490136570565E-2</v>
      </c>
      <c r="M629" s="42">
        <v>1.2594840667678302</v>
      </c>
      <c r="N629" s="42">
        <v>0.34142640364188165</v>
      </c>
      <c r="O629" s="42">
        <v>3.490136570561457E-3</v>
      </c>
      <c r="P629" s="42">
        <v>9.0058479532163754E-2</v>
      </c>
      <c r="Q629" s="42">
        <v>6.0318664643399096</v>
      </c>
      <c r="R629" s="42">
        <v>1.1039453717754175</v>
      </c>
      <c r="S629" s="42">
        <v>0.28171471927162367</v>
      </c>
      <c r="T629" s="42">
        <v>31.904400606980275</v>
      </c>
    </row>
    <row r="630" spans="1:23" x14ac:dyDescent="0.3">
      <c r="A630" s="25" t="s">
        <v>66</v>
      </c>
      <c r="B630" s="25">
        <v>3</v>
      </c>
      <c r="C630" s="25" t="s">
        <v>7</v>
      </c>
      <c r="D630" s="25" t="s">
        <v>99</v>
      </c>
      <c r="E630" s="25" t="s">
        <v>99</v>
      </c>
      <c r="H630" s="26">
        <v>12.619138391155166</v>
      </c>
      <c r="I630" s="42">
        <v>44.123389301054267</v>
      </c>
      <c r="J630" s="42">
        <v>0.81585970263057572</v>
      </c>
      <c r="K630" s="42">
        <v>6.4427957828973064</v>
      </c>
      <c r="L630" s="42">
        <v>7.0148684712161652E-2</v>
      </c>
      <c r="M630" s="42">
        <v>1.8680899733130005</v>
      </c>
      <c r="N630" s="42">
        <v>0.64811284788410228</v>
      </c>
      <c r="O630" s="42">
        <v>2.592451391536409E-2</v>
      </c>
      <c r="P630" s="42">
        <v>0.19836001561889888</v>
      </c>
      <c r="Q630" s="42">
        <v>1.5364086923370186</v>
      </c>
      <c r="R630" s="42">
        <v>2.3332062523827681</v>
      </c>
      <c r="S630" s="42">
        <v>0.52840259245139154</v>
      </c>
      <c r="T630" s="42">
        <v>49.790316431566914</v>
      </c>
    </row>
    <row r="631" spans="1:23" x14ac:dyDescent="0.3">
      <c r="A631" s="25" t="s">
        <v>66</v>
      </c>
      <c r="B631" s="25">
        <v>3</v>
      </c>
      <c r="C631" s="25" t="s">
        <v>17</v>
      </c>
      <c r="D631" s="25" t="s">
        <v>99</v>
      </c>
      <c r="E631" s="25" t="s">
        <v>99</v>
      </c>
      <c r="H631" s="26">
        <v>7.763272410791993</v>
      </c>
      <c r="I631" s="42">
        <v>26.385737439222041</v>
      </c>
      <c r="J631" s="42">
        <v>0.84247171453437764</v>
      </c>
      <c r="K631" s="42">
        <v>5.4781199351701781</v>
      </c>
      <c r="L631" s="42">
        <v>1.0791993037423847E-2</v>
      </c>
      <c r="M631" s="42">
        <v>1.6083550913838121</v>
      </c>
      <c r="N631" s="42">
        <v>0.20887728459530025</v>
      </c>
      <c r="O631" s="42">
        <v>0</v>
      </c>
      <c r="P631" s="42">
        <v>0.32252836304700161</v>
      </c>
      <c r="Q631" s="42">
        <v>5.0130548302872056</v>
      </c>
      <c r="R631" s="42">
        <v>1.5004351610095736</v>
      </c>
      <c r="S631" s="42">
        <v>0.26767624020887731</v>
      </c>
      <c r="T631" s="42">
        <v>24.821583986074845</v>
      </c>
    </row>
    <row r="632" spans="1:23" x14ac:dyDescent="0.3">
      <c r="A632" s="25" t="s">
        <v>66</v>
      </c>
      <c r="B632" s="25">
        <v>3</v>
      </c>
      <c r="C632" s="25" t="s">
        <v>5</v>
      </c>
      <c r="D632" s="25" t="s">
        <v>100</v>
      </c>
      <c r="E632" s="25" t="s">
        <v>100</v>
      </c>
      <c r="H632" s="25">
        <v>22.678796159448005</v>
      </c>
      <c r="I632" s="29">
        <v>379.66114731604807</v>
      </c>
      <c r="J632" s="29">
        <v>10.667903994802083</v>
      </c>
      <c r="K632" s="29">
        <v>27.466909466396402</v>
      </c>
      <c r="L632" s="29">
        <v>7.9905558426813617</v>
      </c>
      <c r="M632" s="29">
        <v>3.555026817106441</v>
      </c>
      <c r="N632" s="29">
        <v>0.97645299671384411</v>
      </c>
      <c r="O632" s="29">
        <v>17.752401297415204</v>
      </c>
      <c r="P632" s="29">
        <v>0.6416626443597242</v>
      </c>
      <c r="Q632" s="29">
        <v>1.7493430643925605E-2</v>
      </c>
      <c r="R632" s="29">
        <v>95.692887658758025</v>
      </c>
      <c r="S632" s="29">
        <v>4.0316493146482815</v>
      </c>
      <c r="T632" s="29">
        <v>60.540230736523213</v>
      </c>
    </row>
    <row r="633" spans="1:23" x14ac:dyDescent="0.3">
      <c r="A633" s="25" t="s">
        <v>66</v>
      </c>
      <c r="B633" s="25">
        <v>3</v>
      </c>
      <c r="C633" s="25" t="s">
        <v>22</v>
      </c>
      <c r="D633" s="25" t="s">
        <v>100</v>
      </c>
      <c r="E633" s="25" t="s">
        <v>100</v>
      </c>
      <c r="H633" s="25">
        <v>23.575052857590325</v>
      </c>
      <c r="I633" s="29">
        <v>385.33721083675323</v>
      </c>
      <c r="J633" s="29">
        <v>11.662117630155553</v>
      </c>
      <c r="K633" s="29">
        <v>34.643483731606466</v>
      </c>
      <c r="L633" s="29">
        <v>7.9412222062623918</v>
      </c>
      <c r="M633" s="29">
        <v>4.1196170806283421</v>
      </c>
      <c r="N633" s="29">
        <v>0.8992096759408138</v>
      </c>
      <c r="O633" s="29">
        <v>18.936434349940701</v>
      </c>
      <c r="P633" s="29">
        <v>0.74594191856225478</v>
      </c>
      <c r="Q633" s="29">
        <v>1.6795841666816039E-2</v>
      </c>
      <c r="R633" s="29">
        <v>103.86481087632231</v>
      </c>
      <c r="S633" s="29">
        <v>4.2668452149635998</v>
      </c>
      <c r="T633" s="29">
        <v>95.91791945785765</v>
      </c>
      <c r="W633" s="25"/>
    </row>
    <row r="634" spans="1:23" x14ac:dyDescent="0.3">
      <c r="A634" s="25" t="s">
        <v>66</v>
      </c>
      <c r="B634" s="25">
        <v>4</v>
      </c>
      <c r="C634" s="25" t="s">
        <v>5</v>
      </c>
      <c r="D634" s="25" t="s">
        <v>99</v>
      </c>
      <c r="E634" s="25" t="s">
        <v>99</v>
      </c>
      <c r="H634" s="26">
        <v>6.6666666666666661</v>
      </c>
      <c r="I634" s="42">
        <v>24.072612470402525</v>
      </c>
      <c r="J634" s="42">
        <v>0.7065868263473053</v>
      </c>
      <c r="K634" s="42">
        <v>4.8934490923441194</v>
      </c>
      <c r="L634" s="42">
        <v>0</v>
      </c>
      <c r="M634" s="42">
        <v>0.8423153692614771</v>
      </c>
      <c r="N634" s="42">
        <v>0.97804391217564868</v>
      </c>
      <c r="O634" s="42">
        <v>3.7720865594599955E-5</v>
      </c>
      <c r="P634" s="42">
        <v>0.26282557221783742</v>
      </c>
      <c r="Q634" s="42">
        <v>7.1856287425149699</v>
      </c>
      <c r="R634" s="42">
        <v>1.8562874251497008</v>
      </c>
      <c r="S634" s="42">
        <v>0.14974051896207585</v>
      </c>
      <c r="T634" s="42">
        <v>27.704590818363275</v>
      </c>
      <c r="W634" s="25"/>
    </row>
    <row r="635" spans="1:23" x14ac:dyDescent="0.3">
      <c r="A635" s="25" t="s">
        <v>66</v>
      </c>
      <c r="B635" s="25">
        <v>4</v>
      </c>
      <c r="C635" s="25" t="s">
        <v>22</v>
      </c>
      <c r="D635" s="25" t="s">
        <v>99</v>
      </c>
      <c r="E635" s="25" t="s">
        <v>99</v>
      </c>
      <c r="H635" s="26">
        <v>6.4630541871921192</v>
      </c>
      <c r="I635" s="42">
        <v>28.962507439000198</v>
      </c>
      <c r="J635" s="42">
        <v>0.6029556650246306</v>
      </c>
      <c r="K635" s="42">
        <v>5.0386828010315412</v>
      </c>
      <c r="L635" s="42">
        <v>0</v>
      </c>
      <c r="M635" s="42">
        <v>0.83546798029556657</v>
      </c>
      <c r="N635" s="42">
        <v>1.0482758620689656</v>
      </c>
      <c r="O635" s="42">
        <v>5.9584476675813409E-5</v>
      </c>
      <c r="P635" s="42">
        <v>0.31144614163856377</v>
      </c>
      <c r="Q635" s="42">
        <v>7.4876847290640409</v>
      </c>
      <c r="R635" s="42">
        <v>1.5527093596059116</v>
      </c>
      <c r="S635" s="42">
        <v>0.14486699507389164</v>
      </c>
      <c r="T635" s="42">
        <v>23.645320197044338</v>
      </c>
      <c r="W635" s="25"/>
    </row>
    <row r="636" spans="1:23" x14ac:dyDescent="0.3">
      <c r="A636" s="25" t="s">
        <v>66</v>
      </c>
      <c r="B636" s="25">
        <v>4</v>
      </c>
      <c r="C636" s="25" t="s">
        <v>7</v>
      </c>
      <c r="D636" s="25" t="s">
        <v>99</v>
      </c>
      <c r="E636" s="25" t="s">
        <v>99</v>
      </c>
      <c r="H636" s="26">
        <v>6.0818713450292394</v>
      </c>
      <c r="I636" s="42">
        <v>68.24247045367899</v>
      </c>
      <c r="J636" s="42">
        <v>0.6042884990253411</v>
      </c>
      <c r="K636" s="42">
        <v>15.859702630575679</v>
      </c>
      <c r="L636" s="42">
        <v>0</v>
      </c>
      <c r="M636" s="42">
        <v>0.83820662768031184</v>
      </c>
      <c r="N636" s="42">
        <v>0.69395711500974666</v>
      </c>
      <c r="O636" s="42">
        <v>9.632396304305091E-5</v>
      </c>
      <c r="P636" s="42">
        <v>0.12924132672512392</v>
      </c>
      <c r="Q636" s="42">
        <v>6.9395711500974659</v>
      </c>
      <c r="R636" s="42">
        <v>1.3450292397660819</v>
      </c>
      <c r="S636" s="42">
        <v>0.15898635477582845</v>
      </c>
      <c r="T636" s="42">
        <v>22.612085769980506</v>
      </c>
      <c r="W636" s="25"/>
    </row>
    <row r="637" spans="1:23" x14ac:dyDescent="0.3">
      <c r="A637" s="25" t="s">
        <v>66</v>
      </c>
      <c r="B637" s="25">
        <v>4</v>
      </c>
      <c r="C637" s="25" t="s">
        <v>17</v>
      </c>
      <c r="D637" s="25" t="s">
        <v>99</v>
      </c>
      <c r="E637" s="25" t="s">
        <v>99</v>
      </c>
      <c r="H637" s="26">
        <v>5.5056618508395152</v>
      </c>
      <c r="I637" s="42">
        <v>30.635335073977373</v>
      </c>
      <c r="J637" s="42">
        <v>0.88246778602108555</v>
      </c>
      <c r="K637" s="42">
        <v>7.6936466492602262</v>
      </c>
      <c r="L637" s="42">
        <v>8.1999219055056607E-3</v>
      </c>
      <c r="M637" s="42">
        <v>0.96446700507614214</v>
      </c>
      <c r="N637" s="42">
        <v>0.40609137055837569</v>
      </c>
      <c r="O637" s="42">
        <v>2.6305300916699883E-4</v>
      </c>
      <c r="P637" s="42">
        <v>0.20818102697998261</v>
      </c>
      <c r="Q637" s="42">
        <v>7.0285044904334244</v>
      </c>
      <c r="R637" s="42">
        <v>1.3393205778992581</v>
      </c>
      <c r="S637" s="42">
        <v>0.16598984771573602</v>
      </c>
      <c r="T637" s="42">
        <v>22.608356110894182</v>
      </c>
    </row>
    <row r="638" spans="1:23" x14ac:dyDescent="0.3">
      <c r="A638" s="25" t="s">
        <v>66</v>
      </c>
      <c r="B638" s="25">
        <v>4</v>
      </c>
      <c r="C638" s="25" t="s">
        <v>5</v>
      </c>
      <c r="D638" s="25" t="s">
        <v>100</v>
      </c>
      <c r="E638" s="25" t="s">
        <v>100</v>
      </c>
      <c r="H638" s="25">
        <v>37.473457483467577</v>
      </c>
      <c r="I638" s="29">
        <v>312.17881828462214</v>
      </c>
      <c r="J638" s="29">
        <v>12.866660193570661</v>
      </c>
      <c r="K638" s="29">
        <v>30.722917797945318</v>
      </c>
      <c r="L638" s="29">
        <v>6.9231265325638347</v>
      </c>
      <c r="M638" s="29">
        <v>5.6735624242247367</v>
      </c>
      <c r="N638" s="29">
        <v>0.62006251748669061</v>
      </c>
      <c r="O638" s="29">
        <v>4.5454545454545459E-5</v>
      </c>
      <c r="P638" s="29">
        <v>1.3186684222907534</v>
      </c>
      <c r="Q638" s="29">
        <v>2.0959559381332531E-2</v>
      </c>
      <c r="R638" s="29">
        <v>120.20697051737031</v>
      </c>
      <c r="S638" s="29">
        <v>3.338326924622157</v>
      </c>
      <c r="T638" s="29">
        <v>86.525552057554108</v>
      </c>
    </row>
    <row r="639" spans="1:23" x14ac:dyDescent="0.3">
      <c r="A639" s="25" t="s">
        <v>66</v>
      </c>
      <c r="B639" s="25">
        <v>4</v>
      </c>
      <c r="C639" s="25" t="s">
        <v>22</v>
      </c>
      <c r="D639" s="25" t="s">
        <v>100</v>
      </c>
      <c r="E639" s="25" t="s">
        <v>100</v>
      </c>
      <c r="H639" s="25">
        <v>33.366236068940999</v>
      </c>
      <c r="I639" s="29">
        <v>305.22680977230863</v>
      </c>
      <c r="J639" s="29">
        <v>11.917518613476732</v>
      </c>
      <c r="K639" s="29">
        <v>30.567523504726136</v>
      </c>
      <c r="L639" s="29">
        <v>7.1672993778980674</v>
      </c>
      <c r="M639" s="29">
        <v>4.4022616793991931</v>
      </c>
      <c r="N639" s="29">
        <v>0.63389914392268398</v>
      </c>
      <c r="O639" s="29">
        <v>19.438199935876188</v>
      </c>
      <c r="P639" s="29">
        <v>1.3588864587020468</v>
      </c>
      <c r="Q639" s="29">
        <v>2.0370359965512799E-2</v>
      </c>
      <c r="R639" s="29">
        <v>117.29833471118161</v>
      </c>
      <c r="S639" s="29">
        <v>3.2938348575657668</v>
      </c>
      <c r="T639" s="29">
        <v>78.094663813456535</v>
      </c>
    </row>
    <row r="640" spans="1:23" x14ac:dyDescent="0.3">
      <c r="A640" s="25" t="s">
        <v>66</v>
      </c>
      <c r="B640" s="25">
        <v>4</v>
      </c>
      <c r="C640" s="25" t="s">
        <v>7</v>
      </c>
      <c r="D640" s="25" t="s">
        <v>100</v>
      </c>
      <c r="E640" s="25" t="s">
        <v>100</v>
      </c>
      <c r="H640" s="25">
        <v>23.508517184392886</v>
      </c>
      <c r="I640" s="29">
        <v>243.93376164068283</v>
      </c>
      <c r="J640" s="29">
        <v>11.245408961705373</v>
      </c>
      <c r="K640" s="29">
        <v>31.209385744723559</v>
      </c>
      <c r="L640" s="29">
        <v>5.8011491701343934</v>
      </c>
      <c r="M640" s="29">
        <v>4.0163255158108635</v>
      </c>
      <c r="N640" s="29">
        <v>0.63488150010684907</v>
      </c>
      <c r="O640" s="29">
        <v>16.290134846327451</v>
      </c>
      <c r="P640" s="29">
        <v>0.94110112216503305</v>
      </c>
      <c r="Q640" s="29">
        <v>1.1796845674910281E-2</v>
      </c>
      <c r="R640" s="29">
        <v>99.489991237107134</v>
      </c>
      <c r="S640" s="29">
        <v>2.8272532240215718</v>
      </c>
      <c r="T640" s="29">
        <v>84.558788390323897</v>
      </c>
    </row>
    <row r="641" spans="1:23" x14ac:dyDescent="0.3">
      <c r="A641" s="25" t="s">
        <v>66</v>
      </c>
      <c r="B641" s="25">
        <v>4</v>
      </c>
      <c r="C641" s="25" t="s">
        <v>17</v>
      </c>
      <c r="D641" s="25" t="s">
        <v>100</v>
      </c>
      <c r="E641" s="25" t="s">
        <v>100</v>
      </c>
      <c r="H641" s="25">
        <v>21.306269656024782</v>
      </c>
      <c r="I641" s="29">
        <v>307.71017533926596</v>
      </c>
      <c r="J641" s="29">
        <v>12.94775963193918</v>
      </c>
      <c r="K641" s="29">
        <v>33.708111980162322</v>
      </c>
      <c r="L641" s="29">
        <v>5.7588485348184948</v>
      </c>
      <c r="M641" s="29">
        <v>4.6950310163347888</v>
      </c>
      <c r="N641" s="29">
        <v>0.80787057079228453</v>
      </c>
      <c r="O641" s="29">
        <v>18.273527681881337</v>
      </c>
      <c r="P641" s="29">
        <v>0.75727706801486638</v>
      </c>
      <c r="Q641" s="29">
        <v>1.1768683844857112E-2</v>
      </c>
      <c r="R641" s="29">
        <v>101.46687191349181</v>
      </c>
      <c r="S641" s="29">
        <v>3.2957324212737027</v>
      </c>
      <c r="T641" s="29">
        <v>85.763400719792969</v>
      </c>
      <c r="W641" s="25"/>
    </row>
    <row r="642" spans="1:23" x14ac:dyDescent="0.3">
      <c r="A642" s="25" t="s">
        <v>65</v>
      </c>
      <c r="B642" s="25">
        <v>1</v>
      </c>
      <c r="C642" s="25" t="s">
        <v>5</v>
      </c>
      <c r="D642" s="25" t="s">
        <v>106</v>
      </c>
      <c r="E642" s="25" t="s">
        <v>106</v>
      </c>
      <c r="H642" s="25">
        <v>0.30067702110712863</v>
      </c>
      <c r="I642" s="29">
        <v>19.753086419753085</v>
      </c>
      <c r="J642" s="29">
        <v>1.276383910792513E-2</v>
      </c>
      <c r="K642" s="29">
        <v>19.534050179211473</v>
      </c>
      <c r="L642" s="29">
        <v>4.8187972919155712E-2</v>
      </c>
      <c r="M642" s="29">
        <v>1.9016328156113101E-2</v>
      </c>
      <c r="N642" s="29">
        <v>4.6594982078853047</v>
      </c>
      <c r="O642" s="29">
        <v>1.8860432797299978E-5</v>
      </c>
      <c r="P642" s="29">
        <v>0</v>
      </c>
      <c r="Q642" s="29">
        <v>0.15133412982875349</v>
      </c>
      <c r="R642" s="29">
        <v>0.68498606133014728</v>
      </c>
      <c r="S642" s="29">
        <v>0</v>
      </c>
      <c r="T642" s="29">
        <v>3.2058940661091202</v>
      </c>
      <c r="W642" s="25"/>
    </row>
    <row r="643" spans="1:23" x14ac:dyDescent="0.3">
      <c r="A643" s="25" t="s">
        <v>65</v>
      </c>
      <c r="B643" s="25">
        <v>1</v>
      </c>
      <c r="C643" s="25" t="s">
        <v>22</v>
      </c>
      <c r="D643" s="25" t="s">
        <v>106</v>
      </c>
      <c r="E643" s="25" t="s">
        <v>106</v>
      </c>
      <c r="H643" s="25">
        <v>0.28588445503275761</v>
      </c>
      <c r="I643" s="29">
        <v>19.317053801866191</v>
      </c>
      <c r="J643" s="29">
        <v>1.0800079412348619E-2</v>
      </c>
      <c r="K643" s="29">
        <v>9.2912447885646205</v>
      </c>
      <c r="L643" s="29">
        <v>2.0647210641254715E-2</v>
      </c>
      <c r="M643" s="29">
        <v>9.3706571371848322E-3</v>
      </c>
      <c r="N643" s="29">
        <v>4.0301766924756803</v>
      </c>
      <c r="O643" s="29">
        <v>3.7720865594599955E-5</v>
      </c>
      <c r="P643" s="29">
        <v>0</v>
      </c>
      <c r="Q643" s="29">
        <v>0.21242803255906292</v>
      </c>
      <c r="R643" s="29">
        <v>0.60353384951359934</v>
      </c>
      <c r="S643" s="29">
        <v>0</v>
      </c>
      <c r="T643" s="29">
        <v>1.7708953742306928</v>
      </c>
      <c r="W643" s="25"/>
    </row>
    <row r="644" spans="1:23" x14ac:dyDescent="0.3">
      <c r="A644" s="25" t="s">
        <v>65</v>
      </c>
      <c r="B644" s="25">
        <v>1</v>
      </c>
      <c r="C644" s="25" t="s">
        <v>7</v>
      </c>
      <c r="D644" s="25" t="s">
        <v>106</v>
      </c>
      <c r="E644" s="25" t="s">
        <v>106</v>
      </c>
      <c r="H644" s="25">
        <v>0.13210505684045473</v>
      </c>
      <c r="I644" s="29">
        <v>16.013328106624854</v>
      </c>
      <c r="J644" s="29">
        <v>9.8588788710309676E-3</v>
      </c>
      <c r="K644" s="29">
        <v>3.9004312034496276</v>
      </c>
      <c r="L644" s="29">
        <v>1.8463347706781656E-2</v>
      </c>
      <c r="M644" s="29">
        <v>5.5272442179537433E-3</v>
      </c>
      <c r="N644" s="29">
        <v>3.057624460995688</v>
      </c>
      <c r="O644" s="29">
        <v>5.9584476675813409E-5</v>
      </c>
      <c r="P644" s="29">
        <v>0</v>
      </c>
      <c r="Q644" s="29">
        <v>0.19600156801254412</v>
      </c>
      <c r="R644" s="29">
        <v>0.49000392003136028</v>
      </c>
      <c r="S644" s="29">
        <v>0</v>
      </c>
      <c r="T644" s="29">
        <v>1.2250098000784007</v>
      </c>
    </row>
    <row r="645" spans="1:23" x14ac:dyDescent="0.3">
      <c r="A645" s="25" t="s">
        <v>65</v>
      </c>
      <c r="B645" s="25">
        <v>1</v>
      </c>
      <c r="C645" s="25" t="s">
        <v>17</v>
      </c>
      <c r="D645" s="25" t="s">
        <v>106</v>
      </c>
      <c r="E645" s="25" t="s">
        <v>106</v>
      </c>
      <c r="H645" s="25">
        <v>0.12050324356202083</v>
      </c>
      <c r="I645" s="29">
        <v>12.718694712011008</v>
      </c>
      <c r="J645" s="29">
        <v>9.6520542559465298E-3</v>
      </c>
      <c r="K645" s="29">
        <v>5.3666207981128364</v>
      </c>
      <c r="L645" s="29">
        <v>2.1230587772754078E-2</v>
      </c>
      <c r="M645" s="29">
        <v>8.1973658344800474E-3</v>
      </c>
      <c r="N645" s="29">
        <v>4.8555140554354237</v>
      </c>
      <c r="O645" s="29">
        <v>9.632396304305091E-5</v>
      </c>
      <c r="P645" s="29">
        <v>0</v>
      </c>
      <c r="Q645" s="29">
        <v>0.13170827599764104</v>
      </c>
      <c r="R645" s="29">
        <v>0.43050914094751325</v>
      </c>
      <c r="S645" s="29">
        <v>0</v>
      </c>
      <c r="T645" s="29">
        <v>6.42815018675054</v>
      </c>
    </row>
    <row r="646" spans="1:23" x14ac:dyDescent="0.3">
      <c r="A646" s="25" t="s">
        <v>65</v>
      </c>
      <c r="B646" s="25">
        <v>2</v>
      </c>
      <c r="C646" s="25" t="s">
        <v>5</v>
      </c>
      <c r="D646" s="25" t="s">
        <v>106</v>
      </c>
      <c r="E646" s="25" t="s">
        <v>106</v>
      </c>
      <c r="H646" s="25">
        <v>0.51215623754483852</v>
      </c>
      <c r="I646" s="29">
        <v>45.655639697090471</v>
      </c>
      <c r="J646" s="29">
        <v>2.5508170585890794E-2</v>
      </c>
      <c r="K646" s="29">
        <v>49.163013152650457</v>
      </c>
      <c r="L646" s="29">
        <v>6.3371861299322443E-2</v>
      </c>
      <c r="M646" s="29">
        <v>3.4475886807493021E-2</v>
      </c>
      <c r="N646" s="29">
        <v>7.1941012355520124</v>
      </c>
      <c r="O646" s="29">
        <v>2.6305300916699883E-4</v>
      </c>
      <c r="P646" s="29">
        <v>0</v>
      </c>
      <c r="Q646" s="29">
        <v>0.19509764846552408</v>
      </c>
      <c r="R646" s="29">
        <v>1.2216022319649262</v>
      </c>
      <c r="S646" s="29">
        <v>0</v>
      </c>
      <c r="T646" s="29">
        <v>6.7955360701474694</v>
      </c>
    </row>
    <row r="647" spans="1:23" x14ac:dyDescent="0.3">
      <c r="A647" s="25" t="s">
        <v>65</v>
      </c>
      <c r="B647" s="25">
        <v>2</v>
      </c>
      <c r="C647" s="25" t="s">
        <v>22</v>
      </c>
      <c r="D647" s="25" t="s">
        <v>106</v>
      </c>
      <c r="E647" s="25" t="s">
        <v>106</v>
      </c>
      <c r="H647" s="25">
        <v>0.24215958713775307</v>
      </c>
      <c r="I647" s="29">
        <v>14.728066693132195</v>
      </c>
      <c r="J647" s="29">
        <v>7.3441842000793968E-3</v>
      </c>
      <c r="K647" s="29">
        <v>19.452163556967051</v>
      </c>
      <c r="L647" s="29">
        <v>1.7070265978562919E-2</v>
      </c>
      <c r="M647" s="29">
        <v>7.1456927352123853E-3</v>
      </c>
      <c r="N647" s="29">
        <v>3.2354108773322747</v>
      </c>
      <c r="O647" s="29">
        <v>4.5454545454545459E-5</v>
      </c>
      <c r="P647" s="29">
        <v>0</v>
      </c>
      <c r="Q647" s="29">
        <v>0.15065502183406113</v>
      </c>
      <c r="R647" s="29">
        <v>0.40492258832870182</v>
      </c>
      <c r="S647" s="29">
        <v>0</v>
      </c>
      <c r="T647" s="29">
        <v>2.9972211194918619</v>
      </c>
    </row>
    <row r="648" spans="1:23" x14ac:dyDescent="0.3">
      <c r="A648" s="25" t="s">
        <v>65</v>
      </c>
      <c r="B648" s="25">
        <v>2</v>
      </c>
      <c r="C648" s="25" t="s">
        <v>7</v>
      </c>
      <c r="D648" s="25" t="s">
        <v>106</v>
      </c>
      <c r="E648" s="25" t="s">
        <v>106</v>
      </c>
      <c r="H648" s="25">
        <v>0.10448916408668731</v>
      </c>
      <c r="I648" s="29">
        <v>10.313467492260061</v>
      </c>
      <c r="J648" s="29">
        <v>3.869969040247678E-3</v>
      </c>
      <c r="K648" s="29">
        <v>4.0634674922600622</v>
      </c>
      <c r="L648" s="29">
        <v>1.102941176470588E-2</v>
      </c>
      <c r="M648" s="29">
        <v>4.0634674922600611E-3</v>
      </c>
      <c r="N648" s="29">
        <v>3.134674922600619</v>
      </c>
      <c r="O648" s="29">
        <v>0</v>
      </c>
      <c r="P648" s="29">
        <v>0</v>
      </c>
      <c r="Q648" s="29">
        <v>0.15673374613003097</v>
      </c>
      <c r="R648" s="29">
        <v>0.21284829721362228</v>
      </c>
      <c r="S648" s="29">
        <v>1.0448916408668729E-5</v>
      </c>
      <c r="T648" s="29">
        <v>2.5348297213622288</v>
      </c>
      <c r="W648" s="25"/>
    </row>
    <row r="649" spans="1:23" x14ac:dyDescent="0.3">
      <c r="A649" s="25" t="s">
        <v>65</v>
      </c>
      <c r="B649" s="25">
        <v>2</v>
      </c>
      <c r="C649" s="25" t="s">
        <v>17</v>
      </c>
      <c r="D649" s="25" t="s">
        <v>106</v>
      </c>
      <c r="E649" s="25" t="s">
        <v>106</v>
      </c>
      <c r="H649" s="25">
        <v>8.0286168521462642E-2</v>
      </c>
      <c r="I649" s="29">
        <v>11.506359300476948</v>
      </c>
      <c r="J649" s="29">
        <v>3.2790143084260735E-3</v>
      </c>
      <c r="K649" s="29">
        <v>3.3386327503974562</v>
      </c>
      <c r="L649" s="29">
        <v>1.2519872813990461E-2</v>
      </c>
      <c r="M649" s="29">
        <v>3.7758346581875995E-3</v>
      </c>
      <c r="N649" s="29">
        <v>4.3322734499205096</v>
      </c>
      <c r="O649" s="29">
        <v>0</v>
      </c>
      <c r="P649" s="29">
        <v>0</v>
      </c>
      <c r="Q649" s="29">
        <v>0.17488076311605727</v>
      </c>
      <c r="R649" s="29">
        <v>0.18282988871224165</v>
      </c>
      <c r="S649" s="29">
        <v>0</v>
      </c>
      <c r="T649" s="29">
        <v>1.5321939586645468</v>
      </c>
      <c r="W649" s="25"/>
    </row>
    <row r="650" spans="1:23" x14ac:dyDescent="0.3">
      <c r="A650" s="25" t="s">
        <v>65</v>
      </c>
      <c r="B650" s="25">
        <v>3</v>
      </c>
      <c r="C650" s="25" t="s">
        <v>5</v>
      </c>
      <c r="D650" s="25" t="s">
        <v>106</v>
      </c>
      <c r="E650" s="25" t="s">
        <v>106</v>
      </c>
      <c r="H650" s="25">
        <v>1.0791366906474822E-2</v>
      </c>
      <c r="I650" s="29">
        <v>56.954436450839331</v>
      </c>
      <c r="J650" s="29">
        <v>6.6546762589928074E-2</v>
      </c>
      <c r="K650" s="29">
        <v>5.1958433253397295E-2</v>
      </c>
      <c r="L650" s="29">
        <v>6.2949640287769795E-2</v>
      </c>
      <c r="M650" s="29">
        <v>5.3756994404476427E-2</v>
      </c>
      <c r="N650" s="29">
        <v>40.367705835331734</v>
      </c>
      <c r="O650" s="29">
        <v>1.8860432797299978E-5</v>
      </c>
      <c r="P650" s="29">
        <v>0</v>
      </c>
      <c r="Q650" s="29">
        <v>0.30175859312549963</v>
      </c>
      <c r="R650" s="29">
        <v>2.2781774580335736</v>
      </c>
      <c r="S650" s="29">
        <v>1.0591526778577138E-5</v>
      </c>
      <c r="T650" s="29">
        <v>2.3381294964028778</v>
      </c>
      <c r="U650" s="25"/>
      <c r="V650" s="25"/>
    </row>
    <row r="651" spans="1:23" x14ac:dyDescent="0.3">
      <c r="A651" s="25" t="s">
        <v>65</v>
      </c>
      <c r="B651" s="25">
        <v>3</v>
      </c>
      <c r="C651" s="25" t="s">
        <v>22</v>
      </c>
      <c r="D651" s="25" t="s">
        <v>106</v>
      </c>
      <c r="E651" s="25" t="s">
        <v>106</v>
      </c>
      <c r="H651" s="25">
        <v>8.5623257666268427E-3</v>
      </c>
      <c r="I651" s="29">
        <v>3.5842293906810036E-3</v>
      </c>
      <c r="J651" s="29">
        <v>3.9824771007566706E-2</v>
      </c>
      <c r="K651" s="29">
        <v>1.8199920350457985</v>
      </c>
      <c r="L651" s="29">
        <v>3.0266825965750699E-2</v>
      </c>
      <c r="M651" s="29">
        <v>2.2500995619275189E-2</v>
      </c>
      <c r="N651" s="29">
        <v>5.5953803265631228</v>
      </c>
      <c r="O651" s="29">
        <v>0</v>
      </c>
      <c r="P651" s="29">
        <v>0</v>
      </c>
      <c r="Q651" s="29">
        <v>0.27479091995221033</v>
      </c>
      <c r="R651" s="29">
        <v>1.5531660692951017</v>
      </c>
      <c r="S651" s="29">
        <v>0</v>
      </c>
      <c r="T651" s="29">
        <v>0.91198725607327757</v>
      </c>
      <c r="U651" s="25"/>
      <c r="V651" s="25"/>
    </row>
    <row r="652" spans="1:23" x14ac:dyDescent="0.3">
      <c r="A652" s="25" t="s">
        <v>65</v>
      </c>
      <c r="B652" s="25">
        <v>3</v>
      </c>
      <c r="C652" s="25" t="s">
        <v>7</v>
      </c>
      <c r="D652" s="25" t="s">
        <v>106</v>
      </c>
      <c r="E652" s="25" t="s">
        <v>106</v>
      </c>
      <c r="H652" s="25">
        <v>6.3779058215775897E-2</v>
      </c>
      <c r="I652" s="29">
        <v>17.365388436320288</v>
      </c>
      <c r="J652" s="29">
        <v>2.0663620107291877E-2</v>
      </c>
      <c r="K652" s="29">
        <v>1.3709517186568649</v>
      </c>
      <c r="L652" s="29">
        <v>2.0067554142658456E-2</v>
      </c>
      <c r="M652" s="29">
        <v>9.3383667792569045E-3</v>
      </c>
      <c r="N652" s="29">
        <v>5.4043314126763367</v>
      </c>
      <c r="O652" s="29">
        <v>0</v>
      </c>
      <c r="P652" s="29">
        <v>0</v>
      </c>
      <c r="Q652" s="29">
        <v>0.19471488178025037</v>
      </c>
      <c r="R652" s="29">
        <v>0.80667593880389443</v>
      </c>
      <c r="S652" s="29">
        <v>0</v>
      </c>
      <c r="T652" s="29">
        <v>0.90403337969401953</v>
      </c>
      <c r="U652" s="25"/>
      <c r="V652" s="25"/>
    </row>
    <row r="653" spans="1:23" x14ac:dyDescent="0.3">
      <c r="A653" s="25" t="s">
        <v>65</v>
      </c>
      <c r="B653" s="25">
        <v>3</v>
      </c>
      <c r="C653" s="25" t="s">
        <v>17</v>
      </c>
      <c r="D653" s="25" t="s">
        <v>106</v>
      </c>
      <c r="E653" s="25" t="s">
        <v>106</v>
      </c>
      <c r="H653" s="25">
        <v>2.3626698168930887E-3</v>
      </c>
      <c r="I653" s="29">
        <v>16.263043906280764</v>
      </c>
      <c r="J653" s="29">
        <v>2.0870250049222286E-2</v>
      </c>
      <c r="K653" s="29">
        <v>0.22839141563299858</v>
      </c>
      <c r="L653" s="29">
        <v>2.6776924591455011E-2</v>
      </c>
      <c r="M653" s="29">
        <v>1.2404016538688717E-2</v>
      </c>
      <c r="N653" s="29">
        <v>5.7885410513880684</v>
      </c>
      <c r="O653" s="29">
        <v>1.8860432797299978E-5</v>
      </c>
      <c r="P653" s="29">
        <v>0</v>
      </c>
      <c r="Q653" s="29">
        <v>0.19098247686552469</v>
      </c>
      <c r="R653" s="29">
        <v>0.73439653475093525</v>
      </c>
      <c r="S653" s="29">
        <v>0</v>
      </c>
      <c r="T653" s="29">
        <v>0.22051584957668829</v>
      </c>
      <c r="U653" s="25"/>
      <c r="V653" s="25"/>
    </row>
    <row r="654" spans="1:23" x14ac:dyDescent="0.3">
      <c r="A654" s="25" t="s">
        <v>65</v>
      </c>
      <c r="B654" s="25">
        <v>4</v>
      </c>
      <c r="C654" s="25" t="s">
        <v>5</v>
      </c>
      <c r="D654" s="25" t="s">
        <v>106</v>
      </c>
      <c r="E654" s="25" t="s">
        <v>106</v>
      </c>
      <c r="H654" s="25">
        <v>9.3227091633466139E-2</v>
      </c>
      <c r="I654" s="29">
        <v>60.876494023904385</v>
      </c>
      <c r="J654" s="29">
        <v>5.9561752988047813E-2</v>
      </c>
      <c r="K654" s="29">
        <v>44.123505976095622</v>
      </c>
      <c r="L654" s="29">
        <v>0.11832669322709165</v>
      </c>
      <c r="M654" s="29">
        <v>9.1633466135458169E-2</v>
      </c>
      <c r="N654" s="29">
        <v>25.498007968127492</v>
      </c>
      <c r="O654" s="29">
        <v>3.4462151394422315E-4</v>
      </c>
      <c r="P654" s="29">
        <v>1.3486055776892432</v>
      </c>
      <c r="Q654" s="29">
        <v>0.31872509960159362</v>
      </c>
      <c r="R654" s="29">
        <v>2.4302788844621515</v>
      </c>
      <c r="S654" s="29">
        <v>4.780876494023904E-5</v>
      </c>
      <c r="T654" s="29">
        <v>7.6494023904382464</v>
      </c>
      <c r="U654" s="25"/>
      <c r="V654" s="25"/>
      <c r="W654" s="25"/>
    </row>
    <row r="655" spans="1:23" x14ac:dyDescent="0.3">
      <c r="A655" s="25" t="s">
        <v>65</v>
      </c>
      <c r="B655" s="25">
        <v>4</v>
      </c>
      <c r="C655" s="25" t="s">
        <v>22</v>
      </c>
      <c r="D655" s="25" t="s">
        <v>106</v>
      </c>
      <c r="E655" s="25" t="s">
        <v>106</v>
      </c>
      <c r="H655" s="25">
        <v>3.0550690795874687E-2</v>
      </c>
      <c r="I655" s="29">
        <v>24.323798404358822</v>
      </c>
      <c r="J655" s="29">
        <v>1.8096906012842966E-2</v>
      </c>
      <c r="K655" s="29">
        <v>6.2074333527923713</v>
      </c>
      <c r="L655" s="29">
        <v>2.4129208017123951E-2</v>
      </c>
      <c r="M655" s="29">
        <v>1.5567230978789648E-2</v>
      </c>
      <c r="N655" s="29">
        <v>1.5995329830706364</v>
      </c>
      <c r="O655" s="29">
        <v>1.5353181552831289E-4</v>
      </c>
      <c r="P655" s="29">
        <v>0</v>
      </c>
      <c r="Q655" s="29">
        <v>0.21015761821366025</v>
      </c>
      <c r="R655" s="29">
        <v>0.8951157812804047</v>
      </c>
      <c r="S655" s="29">
        <v>0</v>
      </c>
      <c r="T655" s="29">
        <v>0.82117143413115401</v>
      </c>
      <c r="U655" s="25"/>
      <c r="V655" s="25"/>
      <c r="W655" s="25"/>
    </row>
    <row r="656" spans="1:23" x14ac:dyDescent="0.3">
      <c r="A656" s="25" t="s">
        <v>65</v>
      </c>
      <c r="B656" s="25">
        <v>4</v>
      </c>
      <c r="C656" s="25" t="s">
        <v>7</v>
      </c>
      <c r="D656" s="25" t="s">
        <v>106</v>
      </c>
      <c r="E656" s="25" t="s">
        <v>106</v>
      </c>
      <c r="H656" s="25">
        <v>1.0935143288084465E-3</v>
      </c>
      <c r="I656" s="29">
        <v>11.519607843137257</v>
      </c>
      <c r="J656" s="29">
        <v>7.1644042232277532E-3</v>
      </c>
      <c r="K656" s="29">
        <v>0</v>
      </c>
      <c r="L656" s="29">
        <v>9.426847662141781E-3</v>
      </c>
      <c r="M656" s="29">
        <v>5.0904977375565612E-3</v>
      </c>
      <c r="N656" s="29">
        <v>1.6704374057315234</v>
      </c>
      <c r="O656" s="29"/>
      <c r="P656" s="29">
        <v>0</v>
      </c>
      <c r="Q656" s="29">
        <v>0.15271493212669685</v>
      </c>
      <c r="R656" s="29">
        <v>0.34690799396681749</v>
      </c>
      <c r="S656" s="29">
        <v>0</v>
      </c>
      <c r="T656" s="29">
        <v>3.6199095022624431E-2</v>
      </c>
      <c r="U656" s="25"/>
      <c r="V656" s="25"/>
    </row>
    <row r="657" spans="1:23" x14ac:dyDescent="0.3">
      <c r="A657" s="25" t="s">
        <v>65</v>
      </c>
      <c r="B657" s="25">
        <v>4</v>
      </c>
      <c r="C657" s="25" t="s">
        <v>17</v>
      </c>
      <c r="D657" s="25" t="s">
        <v>106</v>
      </c>
      <c r="E657" s="25" t="s">
        <v>106</v>
      </c>
      <c r="H657" s="25">
        <v>4.2766827817032361E-4</v>
      </c>
      <c r="I657" s="29">
        <v>12.402380066939385</v>
      </c>
      <c r="J657" s="29">
        <v>7.2517664559315744E-3</v>
      </c>
      <c r="K657" s="29">
        <v>0</v>
      </c>
      <c r="L657" s="29">
        <v>1.1342506507995538E-2</v>
      </c>
      <c r="M657" s="29">
        <v>5.2063964298995919E-3</v>
      </c>
      <c r="N657" s="29">
        <v>1.0766084046113797</v>
      </c>
      <c r="O657" s="29">
        <v>1.8860432797299978E-5</v>
      </c>
      <c r="P657" s="29">
        <v>0</v>
      </c>
      <c r="Q657" s="29">
        <v>0.16920788397173672</v>
      </c>
      <c r="R657" s="29">
        <v>0.32354034957233174</v>
      </c>
      <c r="S657" s="29">
        <v>0</v>
      </c>
      <c r="T657" s="29">
        <v>0</v>
      </c>
      <c r="U657" s="25"/>
      <c r="V657" s="25"/>
    </row>
    <row r="658" spans="1:23" x14ac:dyDescent="0.3">
      <c r="A658" s="25" t="s">
        <v>66</v>
      </c>
      <c r="B658" s="25">
        <v>1</v>
      </c>
      <c r="C658" s="25" t="s">
        <v>5</v>
      </c>
      <c r="D658" s="25" t="s">
        <v>106</v>
      </c>
      <c r="E658" s="25" t="s">
        <v>106</v>
      </c>
      <c r="H658" s="25">
        <v>6.7850728397525449E-3</v>
      </c>
      <c r="I658" s="29">
        <v>57.154260626621436</v>
      </c>
      <c r="J658" s="29">
        <v>7.5234484134903218E-2</v>
      </c>
      <c r="K658" s="29">
        <v>0.20953901416882859</v>
      </c>
      <c r="L658" s="29">
        <v>6.8449411295150683E-2</v>
      </c>
      <c r="M658" s="29">
        <v>5.2883655956894829E-2</v>
      </c>
      <c r="N658" s="29">
        <v>83.476352025543804</v>
      </c>
      <c r="O658" s="29">
        <v>2.9934144881261224E-4</v>
      </c>
      <c r="P658" s="29">
        <v>0</v>
      </c>
      <c r="Q658" s="29">
        <v>0.57273997206146476</v>
      </c>
      <c r="R658" s="29">
        <v>2.8337657154260625</v>
      </c>
      <c r="S658" s="29"/>
      <c r="T658" s="29">
        <v>1.6164438235881062</v>
      </c>
      <c r="U658" s="25"/>
      <c r="V658" s="25"/>
    </row>
    <row r="659" spans="1:23" x14ac:dyDescent="0.3">
      <c r="A659" s="25" t="s">
        <v>66</v>
      </c>
      <c r="B659" s="25">
        <v>1</v>
      </c>
      <c r="C659" s="25" t="s">
        <v>22</v>
      </c>
      <c r="D659" s="25" t="s">
        <v>106</v>
      </c>
      <c r="E659" s="25" t="s">
        <v>106</v>
      </c>
      <c r="H659" s="25">
        <v>1.4461172741679872E-3</v>
      </c>
      <c r="I659" s="29">
        <v>30.863708399366082</v>
      </c>
      <c r="J659" s="29">
        <v>4.061014263074484E-2</v>
      </c>
      <c r="K659" s="29">
        <v>0</v>
      </c>
      <c r="L659" s="29">
        <v>3.3874801901743266E-2</v>
      </c>
      <c r="M659" s="29">
        <v>2.3969889064976227E-2</v>
      </c>
      <c r="N659" s="29">
        <v>36.628367670364504</v>
      </c>
      <c r="O659" s="29">
        <v>2.159270998415214E-4</v>
      </c>
      <c r="P659" s="29">
        <v>0</v>
      </c>
      <c r="Q659" s="29">
        <v>0.39619651347068147</v>
      </c>
      <c r="R659" s="29">
        <v>1.5511093502377178</v>
      </c>
      <c r="S659" s="29"/>
      <c r="T659" s="29">
        <v>0.2892234548335974</v>
      </c>
      <c r="U659" s="25"/>
      <c r="V659" s="25"/>
    </row>
    <row r="660" spans="1:23" x14ac:dyDescent="0.3">
      <c r="A660" s="25" t="s">
        <v>66</v>
      </c>
      <c r="B660" s="25">
        <v>1</v>
      </c>
      <c r="C660" s="25" t="s">
        <v>7</v>
      </c>
      <c r="D660" s="25" t="s">
        <v>106</v>
      </c>
      <c r="E660" s="25" t="s">
        <v>106</v>
      </c>
      <c r="H660" s="25">
        <v>3.3676703645007925E-4</v>
      </c>
      <c r="I660" s="29">
        <v>19.770206022187004</v>
      </c>
      <c r="J660" s="29">
        <v>2.1790808240887482E-2</v>
      </c>
      <c r="K660" s="29">
        <v>0</v>
      </c>
      <c r="L660" s="29">
        <v>1.8819334389857369E-2</v>
      </c>
      <c r="M660" s="29">
        <v>1.2083993660855784E-2</v>
      </c>
      <c r="N660" s="29">
        <v>11.905705229793977</v>
      </c>
      <c r="O660" s="29">
        <v>4.7953216374269006E-5</v>
      </c>
      <c r="P660" s="29">
        <v>0</v>
      </c>
      <c r="Q660" s="29">
        <v>0.30507131537242471</v>
      </c>
      <c r="R660" s="29">
        <v>0.85578446909667205</v>
      </c>
      <c r="S660" s="29"/>
      <c r="T660" s="29">
        <f>1.9/2</f>
        <v>0.95</v>
      </c>
      <c r="U660" s="25"/>
      <c r="V660" s="25"/>
      <c r="W660" s="25"/>
    </row>
    <row r="661" spans="1:23" x14ac:dyDescent="0.3">
      <c r="A661" s="25" t="s">
        <v>66</v>
      </c>
      <c r="B661" s="25">
        <v>1</v>
      </c>
      <c r="C661" s="25" t="s">
        <v>17</v>
      </c>
      <c r="D661" s="25" t="s">
        <v>106</v>
      </c>
      <c r="E661" s="25" t="s">
        <v>106</v>
      </c>
      <c r="H661" s="25">
        <v>4.4452676421559544E-3</v>
      </c>
      <c r="I661" s="29">
        <v>63.956288201518795</v>
      </c>
      <c r="J661" s="29">
        <v>7.5013891461381738E-2</v>
      </c>
      <c r="K661" s="29">
        <v>0</v>
      </c>
      <c r="L661" s="29">
        <v>7.0012965363956278E-2</v>
      </c>
      <c r="M661" s="29">
        <v>7.2976477125393582E-2</v>
      </c>
      <c r="N661" s="29">
        <v>220.78162622707907</v>
      </c>
      <c r="O661" s="29">
        <v>6.2604185960363028E-4</v>
      </c>
      <c r="P661" s="29">
        <v>1.6114095202815335</v>
      </c>
      <c r="Q661" s="29">
        <v>0.44267456936469712</v>
      </c>
      <c r="R661" s="29">
        <v>3.9822189294313755</v>
      </c>
      <c r="S661" s="29">
        <f>0.3/2</f>
        <v>0.15</v>
      </c>
      <c r="T661" s="29">
        <v>2.6671605852935727</v>
      </c>
      <c r="U661" s="25"/>
      <c r="V661" s="25"/>
      <c r="W661" s="25"/>
    </row>
    <row r="662" spans="1:23" x14ac:dyDescent="0.3">
      <c r="A662" s="25" t="s">
        <v>66</v>
      </c>
      <c r="B662" s="25">
        <v>2</v>
      </c>
      <c r="C662" s="25" t="s">
        <v>5</v>
      </c>
      <c r="D662" s="25" t="s">
        <v>106</v>
      </c>
      <c r="E662" s="25" t="s">
        <v>106</v>
      </c>
      <c r="H662" s="25">
        <v>1.3788968824940051E-3</v>
      </c>
      <c r="I662" s="29">
        <v>26.658673061550761</v>
      </c>
      <c r="J662" s="29">
        <v>2.7577937649880098E-2</v>
      </c>
      <c r="K662" s="29">
        <v>0</v>
      </c>
      <c r="L662" s="29">
        <v>3.0575539568345328E-2</v>
      </c>
      <c r="M662" s="29">
        <v>2.478017585931255E-2</v>
      </c>
      <c r="N662" s="29">
        <v>80.755395683453258</v>
      </c>
      <c r="O662" s="29">
        <v>3.0375699440447643E-4</v>
      </c>
      <c r="P662" s="29">
        <v>0</v>
      </c>
      <c r="Q662" s="29">
        <v>0.26778577138289372</v>
      </c>
      <c r="R662" s="29">
        <v>1.5507593924860112</v>
      </c>
      <c r="S662" s="29">
        <f>0.3/2</f>
        <v>0.15</v>
      </c>
      <c r="T662" s="29">
        <v>0.64148681055155887</v>
      </c>
      <c r="U662" s="25"/>
      <c r="V662" s="25"/>
      <c r="W662" s="25"/>
    </row>
    <row r="663" spans="1:23" x14ac:dyDescent="0.3">
      <c r="A663" s="25" t="s">
        <v>66</v>
      </c>
      <c r="B663" s="25">
        <v>2</v>
      </c>
      <c r="C663" s="25" t="s">
        <v>22</v>
      </c>
      <c r="D663" s="25" t="s">
        <v>106</v>
      </c>
      <c r="E663" s="25" t="s">
        <v>106</v>
      </c>
      <c r="H663" s="25">
        <v>2.554380363200958E-2</v>
      </c>
      <c r="I663" s="29">
        <v>34.44422271003792</v>
      </c>
      <c r="J663" s="29">
        <v>3.0333266813011375E-2</v>
      </c>
      <c r="K663" s="29">
        <v>9.0001995609658749</v>
      </c>
      <c r="L663" s="29">
        <v>8.4813410496906813E-2</v>
      </c>
      <c r="M663" s="29">
        <v>4.4302534424266619E-2</v>
      </c>
      <c r="N663" s="29">
        <v>64.73757732987427</v>
      </c>
      <c r="O663" s="29">
        <v>2.7738974256635407E-4</v>
      </c>
      <c r="P663" s="29">
        <v>0</v>
      </c>
      <c r="Q663" s="29">
        <v>0.2793853522251048</v>
      </c>
      <c r="R663" s="29">
        <v>1.6383955298343644</v>
      </c>
      <c r="S663" s="29">
        <v>1.6962682099381363E-5</v>
      </c>
      <c r="T663" s="29">
        <v>4.7695070844142888</v>
      </c>
      <c r="U663" s="25"/>
      <c r="V663" s="25"/>
      <c r="W663" s="25"/>
    </row>
    <row r="664" spans="1:23" x14ac:dyDescent="0.3">
      <c r="A664" s="25" t="s">
        <v>66</v>
      </c>
      <c r="B664" s="25">
        <v>2</v>
      </c>
      <c r="C664" s="25" t="s">
        <v>7</v>
      </c>
      <c r="D664" s="25" t="s">
        <v>106</v>
      </c>
      <c r="E664" s="25" t="s">
        <v>106</v>
      </c>
      <c r="H664" s="25">
        <v>8.3459787556904412E-3</v>
      </c>
      <c r="I664" s="29">
        <v>17.811077389984828</v>
      </c>
      <c r="J664" s="29">
        <v>1.4984825493171473E-2</v>
      </c>
      <c r="K664" s="29">
        <v>1.2556904400606981</v>
      </c>
      <c r="L664" s="29">
        <v>3.5280728376327772E-2</v>
      </c>
      <c r="M664" s="29">
        <v>1.6691957511380882E-2</v>
      </c>
      <c r="N664" s="29">
        <v>21.263277693474965</v>
      </c>
      <c r="O664" s="29">
        <v>2.8072837632776935E-4</v>
      </c>
      <c r="P664" s="29">
        <v>0</v>
      </c>
      <c r="Q664" s="29">
        <v>0</v>
      </c>
      <c r="R664" s="29">
        <v>0.82321699544764793</v>
      </c>
      <c r="S664" s="29"/>
      <c r="T664" s="29">
        <v>0.98823975720789081</v>
      </c>
      <c r="W664" s="25"/>
    </row>
    <row r="665" spans="1:23" x14ac:dyDescent="0.3">
      <c r="A665" s="25" t="s">
        <v>66</v>
      </c>
      <c r="B665" s="25">
        <v>2</v>
      </c>
      <c r="C665" s="25" t="s">
        <v>17</v>
      </c>
      <c r="D665" s="25" t="s">
        <v>106</v>
      </c>
      <c r="E665" s="25" t="s">
        <v>106</v>
      </c>
      <c r="H665" s="25">
        <v>1.0578842315369262E-3</v>
      </c>
      <c r="I665" s="29">
        <v>59.201596806387222</v>
      </c>
      <c r="J665" s="29">
        <v>0.10978043912175649</v>
      </c>
      <c r="K665" s="29">
        <v>0</v>
      </c>
      <c r="L665" s="29">
        <v>5.5289421157684635E-2</v>
      </c>
      <c r="M665" s="29">
        <v>6.2674650698602799E-2</v>
      </c>
      <c r="N665" s="29">
        <v>47.185628742514972</v>
      </c>
      <c r="O665" s="29">
        <v>4.7953216374269006E-5</v>
      </c>
      <c r="P665" s="29">
        <v>0</v>
      </c>
      <c r="Q665" s="29">
        <v>0.54890219560878251</v>
      </c>
      <c r="R665" s="29">
        <v>3.6526946107784433</v>
      </c>
      <c r="S665" s="29"/>
      <c r="T665" s="29">
        <v>0.48702594810379241</v>
      </c>
      <c r="W665" s="25"/>
    </row>
    <row r="666" spans="1:23" x14ac:dyDescent="0.3">
      <c r="A666" s="25" t="s">
        <v>66</v>
      </c>
      <c r="B666" s="25">
        <v>3</v>
      </c>
      <c r="C666" s="25" t="s">
        <v>5</v>
      </c>
      <c r="D666" s="25" t="s">
        <v>106</v>
      </c>
      <c r="E666" s="25" t="s">
        <v>106</v>
      </c>
      <c r="H666" s="25">
        <v>1.2807881773399018E-3</v>
      </c>
      <c r="I666" s="29">
        <v>73.536945812807886</v>
      </c>
      <c r="J666" s="29">
        <v>0.12847290640394088</v>
      </c>
      <c r="K666" s="29">
        <v>0</v>
      </c>
      <c r="L666" s="29">
        <v>8.3940886699507389E-2</v>
      </c>
      <c r="M666" s="29">
        <v>7.2118226600985227E-2</v>
      </c>
      <c r="N666" s="29">
        <v>67.46798029556652</v>
      </c>
      <c r="O666" s="29">
        <v>4.9852216748768479E-4</v>
      </c>
      <c r="P666" s="29">
        <v>0.71330049261083761</v>
      </c>
      <c r="Q666" s="29">
        <v>0.67783251231527097</v>
      </c>
      <c r="R666" s="29">
        <v>4.2758620689655178</v>
      </c>
      <c r="S666" s="29"/>
      <c r="T666" s="29">
        <v>0.49655172413793108</v>
      </c>
      <c r="W666" s="25"/>
    </row>
    <row r="667" spans="1:23" x14ac:dyDescent="0.3">
      <c r="A667" s="25" t="s">
        <v>66</v>
      </c>
      <c r="B667" s="25">
        <v>3</v>
      </c>
      <c r="C667" s="25" t="s">
        <v>22</v>
      </c>
      <c r="D667" s="25" t="s">
        <v>106</v>
      </c>
      <c r="E667" s="25" t="s">
        <v>106</v>
      </c>
      <c r="H667" s="25">
        <v>4.6783625730994154E-4</v>
      </c>
      <c r="I667" s="29">
        <v>38.518518518518519</v>
      </c>
      <c r="J667" s="29">
        <v>6.3352826510721244E-2</v>
      </c>
      <c r="K667" s="29"/>
      <c r="L667" s="29">
        <v>2.9239766081871343E-2</v>
      </c>
      <c r="M667" s="29">
        <v>3.5087719298245619E-2</v>
      </c>
      <c r="N667" s="29">
        <v>26.315789473684209</v>
      </c>
      <c r="O667" s="29">
        <v>9.5906432748538013E-5</v>
      </c>
      <c r="P667" s="29">
        <v>0</v>
      </c>
      <c r="Q667" s="29">
        <v>0.3957115009746589</v>
      </c>
      <c r="R667" s="29">
        <v>2.1832358674463941</v>
      </c>
      <c r="S667" s="29">
        <f>0.3/2</f>
        <v>0.15</v>
      </c>
      <c r="T667" s="29">
        <v>0.16101364522417153</v>
      </c>
      <c r="W667" s="25"/>
    </row>
    <row r="668" spans="1:23" x14ac:dyDescent="0.3">
      <c r="A668" s="25" t="s">
        <v>66</v>
      </c>
      <c r="B668" s="25">
        <v>3</v>
      </c>
      <c r="C668" s="25" t="s">
        <v>7</v>
      </c>
      <c r="D668" s="25" t="s">
        <v>106</v>
      </c>
      <c r="E668" s="25" t="s">
        <v>106</v>
      </c>
      <c r="H668" s="25">
        <v>2.5380710659898473E-4</v>
      </c>
      <c r="I668" s="29">
        <v>25.107379929714956</v>
      </c>
      <c r="J668" s="29">
        <v>4.0609137055837567E-2</v>
      </c>
      <c r="K668" s="29"/>
      <c r="L668" s="29">
        <v>2.694260054666146E-2</v>
      </c>
      <c r="M668" s="29">
        <v>2.1671222178836394E-2</v>
      </c>
      <c r="N668" s="29">
        <v>14.369386958219447</v>
      </c>
      <c r="O668" s="29"/>
      <c r="P668" s="29">
        <v>0</v>
      </c>
      <c r="Q668" s="29">
        <v>0.2830925419757907</v>
      </c>
      <c r="R668" s="29">
        <v>1.3959390862944163</v>
      </c>
      <c r="S668" s="29"/>
      <c r="T668" s="29">
        <f>1.9/2</f>
        <v>0.95</v>
      </c>
      <c r="W668" s="22"/>
    </row>
    <row r="669" spans="1:23" x14ac:dyDescent="0.3">
      <c r="A669" s="25" t="s">
        <v>66</v>
      </c>
      <c r="B669" s="25">
        <v>3</v>
      </c>
      <c r="C669" s="25" t="s">
        <v>17</v>
      </c>
      <c r="D669" s="25" t="s">
        <v>106</v>
      </c>
      <c r="E669" s="25" t="s">
        <v>106</v>
      </c>
      <c r="H669" s="25">
        <v>0</v>
      </c>
      <c r="I669" s="29">
        <v>11.442463533225284</v>
      </c>
      <c r="J669" s="29">
        <v>1.1993517017828201E-2</v>
      </c>
      <c r="K669" s="29"/>
      <c r="L669" s="29">
        <v>1.2317666126418152E-2</v>
      </c>
      <c r="M669" s="29">
        <v>6.8071312803889786E-3</v>
      </c>
      <c r="N669" s="29">
        <v>2.2204213938411672</v>
      </c>
      <c r="O669" s="29"/>
      <c r="P669" s="29">
        <v>0</v>
      </c>
      <c r="Q669" s="29">
        <v>0.17828200972447325</v>
      </c>
      <c r="R669" s="29">
        <v>0.45056726094003247</v>
      </c>
      <c r="S669" s="29"/>
      <c r="T669" s="29"/>
      <c r="W669" s="25"/>
    </row>
    <row r="670" spans="1:23" x14ac:dyDescent="0.3">
      <c r="A670" s="25" t="s">
        <v>66</v>
      </c>
      <c r="B670" s="25">
        <v>4</v>
      </c>
      <c r="C670" s="25" t="s">
        <v>5</v>
      </c>
      <c r="D670" s="25" t="s">
        <v>106</v>
      </c>
      <c r="E670" s="25" t="s">
        <v>106</v>
      </c>
      <c r="H670" s="25">
        <v>2.1704814522494078E-4</v>
      </c>
      <c r="I670" s="29">
        <v>10.378847671665349</v>
      </c>
      <c r="J670" s="29">
        <v>8.2872928176795577E-3</v>
      </c>
      <c r="K670" s="29"/>
      <c r="L670" s="29">
        <v>1.4996053670086818E-2</v>
      </c>
      <c r="M670" s="29">
        <v>6.9060773480662972E-3</v>
      </c>
      <c r="N670" s="29">
        <v>3.4135753749013413</v>
      </c>
      <c r="O670" s="29">
        <v>4.7953216374269006E-5</v>
      </c>
      <c r="P670" s="29">
        <v>0</v>
      </c>
      <c r="Q670" s="29">
        <v>0.15193370165745856</v>
      </c>
      <c r="R670" s="29">
        <v>0.46566692975532753</v>
      </c>
      <c r="S670" s="29"/>
      <c r="T670" s="29"/>
      <c r="W670" s="25"/>
    </row>
    <row r="671" spans="1:23" x14ac:dyDescent="0.3">
      <c r="A671" s="25" t="s">
        <v>66</v>
      </c>
      <c r="B671" s="25">
        <v>4</v>
      </c>
      <c r="C671" s="25" t="s">
        <v>22</v>
      </c>
      <c r="D671" s="25" t="s">
        <v>106</v>
      </c>
      <c r="E671" s="25" t="s">
        <v>106</v>
      </c>
      <c r="H671" s="25">
        <v>4.3642134497123581E-4</v>
      </c>
      <c r="I671" s="29">
        <v>15.492957746478874</v>
      </c>
      <c r="J671" s="29">
        <v>1.4679627058123389E-2</v>
      </c>
      <c r="K671" s="29"/>
      <c r="L671" s="29">
        <v>2.3011307280301527E-2</v>
      </c>
      <c r="M671" s="29">
        <v>1.3489387026383656E-2</v>
      </c>
      <c r="N671" s="29">
        <v>17.119619123189846</v>
      </c>
      <c r="O671" s="29"/>
      <c r="P671" s="29">
        <v>0</v>
      </c>
      <c r="Q671" s="29">
        <v>0</v>
      </c>
      <c r="R671" s="29">
        <v>0.82721682205911529</v>
      </c>
      <c r="S671" s="29"/>
      <c r="T671" s="29"/>
      <c r="W671" s="25"/>
    </row>
    <row r="672" spans="1:23" x14ac:dyDescent="0.3">
      <c r="A672" s="25" t="s">
        <v>66</v>
      </c>
      <c r="B672" s="25">
        <v>4</v>
      </c>
      <c r="C672" s="25" t="s">
        <v>7</v>
      </c>
      <c r="D672" s="25" t="s">
        <v>106</v>
      </c>
      <c r="E672" s="25" t="s">
        <v>106</v>
      </c>
      <c r="H672" s="25">
        <v>2.6686999618757154E-4</v>
      </c>
      <c r="I672" s="29">
        <v>12.409454822722074</v>
      </c>
      <c r="J672" s="29">
        <v>1.105604269919939E-2</v>
      </c>
      <c r="K672" s="29"/>
      <c r="L672" s="29">
        <v>3.1643156690812052E-2</v>
      </c>
      <c r="M672" s="29">
        <v>1.0865421273351125E-2</v>
      </c>
      <c r="N672" s="29">
        <v>6.5764391917651555</v>
      </c>
      <c r="O672" s="29"/>
      <c r="P672" s="29">
        <v>0</v>
      </c>
      <c r="Q672" s="29">
        <v>0.20968356843309191</v>
      </c>
      <c r="R672" s="29">
        <v>0.60236370568051856</v>
      </c>
      <c r="S672" s="29">
        <v>5.8902020587114001E-4</v>
      </c>
      <c r="T672" s="29"/>
      <c r="W672" s="22"/>
    </row>
    <row r="673" spans="1:23" x14ac:dyDescent="0.3">
      <c r="A673" s="25" t="s">
        <v>66</v>
      </c>
      <c r="B673" s="25">
        <v>4</v>
      </c>
      <c r="C673" s="25" t="s">
        <v>17</v>
      </c>
      <c r="D673" s="25" t="s">
        <v>106</v>
      </c>
      <c r="E673" s="25" t="s">
        <v>106</v>
      </c>
      <c r="H673" s="25">
        <v>3.3072236727589208E-4</v>
      </c>
      <c r="I673" s="29">
        <v>8.912097476066144</v>
      </c>
      <c r="J673" s="29">
        <v>6.7885117493472584E-3</v>
      </c>
      <c r="K673" s="29"/>
      <c r="L673" s="29">
        <v>1.4795474325500437E-2</v>
      </c>
      <c r="M673" s="29">
        <v>4.6997389033942563E-3</v>
      </c>
      <c r="N673" s="29">
        <v>1.2654482158398608</v>
      </c>
      <c r="O673" s="29"/>
      <c r="P673" s="29">
        <v>0</v>
      </c>
      <c r="Q673" s="29">
        <v>0.17232375979112272</v>
      </c>
      <c r="R673" s="29">
        <v>0.36379460400348129</v>
      </c>
      <c r="S673" s="29">
        <v>0</v>
      </c>
      <c r="T673" s="29"/>
      <c r="W673" s="25"/>
    </row>
    <row r="674" spans="1:23" x14ac:dyDescent="0.3">
      <c r="A674" s="25" t="s">
        <v>136</v>
      </c>
      <c r="B674" s="25">
        <v>1</v>
      </c>
      <c r="C674" s="25" t="s">
        <v>108</v>
      </c>
      <c r="D674" s="25" t="s">
        <v>106</v>
      </c>
      <c r="E674" s="25" t="s">
        <v>106</v>
      </c>
      <c r="I674" s="29"/>
      <c r="J674" s="29"/>
      <c r="K674" s="29"/>
      <c r="L674" s="29"/>
      <c r="M674" s="29"/>
      <c r="N674" s="29"/>
      <c r="O674" s="29"/>
      <c r="P674" s="29"/>
      <c r="Q674" s="29"/>
      <c r="R674" s="29"/>
      <c r="S674" s="29"/>
      <c r="T674" s="29"/>
      <c r="W674" s="25"/>
    </row>
    <row r="675" spans="1:23" x14ac:dyDescent="0.3">
      <c r="A675" s="25" t="s">
        <v>136</v>
      </c>
      <c r="B675" s="25">
        <v>1</v>
      </c>
      <c r="C675" s="25" t="s">
        <v>9</v>
      </c>
      <c r="D675" s="25" t="s">
        <v>106</v>
      </c>
      <c r="E675" s="25" t="s">
        <v>106</v>
      </c>
      <c r="H675" s="25">
        <v>6.9111653976303949E-2</v>
      </c>
      <c r="I675" s="29">
        <v>13.489138290355605</v>
      </c>
      <c r="J675" s="29">
        <v>1.2375867107945608</v>
      </c>
      <c r="K675" s="29">
        <v>1.7962817914778287E-2</v>
      </c>
      <c r="L675" s="29">
        <v>0.28832691620044593</v>
      </c>
      <c r="M675" s="29">
        <v>0.10913067359003352</v>
      </c>
      <c r="N675" s="29">
        <v>5.1940583567044701E-2</v>
      </c>
      <c r="O675" s="29">
        <v>1.547875392761195E-2</v>
      </c>
      <c r="P675" s="29">
        <v>1.9632345259901395E-2</v>
      </c>
      <c r="Q675" s="29">
        <v>2.1701726720104036E-3</v>
      </c>
      <c r="R675" s="29">
        <v>6.4911308074984655</v>
      </c>
      <c r="S675" s="29">
        <v>1.2038546214756163E-4</v>
      </c>
      <c r="T675" s="29"/>
      <c r="W675" s="25"/>
    </row>
    <row r="676" spans="1:23" x14ac:dyDescent="0.3">
      <c r="A676" s="25" t="s">
        <v>136</v>
      </c>
      <c r="B676" s="25">
        <v>1</v>
      </c>
      <c r="C676" s="25" t="s">
        <v>5</v>
      </c>
      <c r="D676" s="25" t="s">
        <v>106</v>
      </c>
      <c r="E676" s="25" t="s">
        <v>106</v>
      </c>
      <c r="H676" s="25">
        <v>0.16890574535137992</v>
      </c>
      <c r="I676" s="29">
        <v>5.3823010685001771</v>
      </c>
      <c r="J676" s="29">
        <v>0.1238625417551472</v>
      </c>
      <c r="K676" s="29">
        <v>3.3897891809710534E-2</v>
      </c>
      <c r="L676" s="29">
        <v>5.5732897356778992E-2</v>
      </c>
      <c r="M676" s="29">
        <v>1.1482443077925505E-2</v>
      </c>
      <c r="N676" s="29">
        <v>4.2337527402989718E-3</v>
      </c>
      <c r="O676" s="29">
        <v>7.7377124604668321E-3</v>
      </c>
      <c r="P676" s="29">
        <v>2.6509400496630008E-3</v>
      </c>
      <c r="Q676" s="29">
        <v>5.9892502817176282E-4</v>
      </c>
      <c r="R676" s="29">
        <v>0.91601256663128761</v>
      </c>
      <c r="S676" s="29">
        <v>1.3254700248315006E-4</v>
      </c>
      <c r="T676" s="29"/>
      <c r="W676" s="22"/>
    </row>
    <row r="677" spans="1:23" x14ac:dyDescent="0.3">
      <c r="A677" s="25" t="s">
        <v>136</v>
      </c>
      <c r="B677" s="25">
        <v>1</v>
      </c>
      <c r="C677" s="25" t="s">
        <v>137</v>
      </c>
      <c r="D677" s="25" t="s">
        <v>106</v>
      </c>
      <c r="E677" s="25" t="s">
        <v>106</v>
      </c>
      <c r="H677" s="25">
        <v>0.10223641957685359</v>
      </c>
      <c r="I677" s="29">
        <v>4.8683284555471058</v>
      </c>
      <c r="J677" s="29">
        <v>4.3280885214292839E-2</v>
      </c>
      <c r="K677" s="29">
        <v>1.5265877502900276E-2</v>
      </c>
      <c r="L677" s="29">
        <v>2.5377404044600042E-2</v>
      </c>
      <c r="M677" s="29">
        <v>3.739773552369464E-3</v>
      </c>
      <c r="N677" s="29">
        <v>1.3807037901690444E-3</v>
      </c>
      <c r="O677" s="29">
        <v>5.8403792123945435E-3</v>
      </c>
      <c r="P677" s="29">
        <v>2.2390869006062831E-3</v>
      </c>
      <c r="Q677" s="29">
        <v>5.5577459543663227E-4</v>
      </c>
      <c r="R677" s="29">
        <v>0.36537143521339277</v>
      </c>
      <c r="S677" s="29">
        <v>1.1195434503031417E-4</v>
      </c>
      <c r="T677" s="29"/>
      <c r="W677" s="25"/>
    </row>
    <row r="678" spans="1:23" x14ac:dyDescent="0.3">
      <c r="A678" s="25" t="s">
        <v>136</v>
      </c>
      <c r="B678" s="25">
        <v>1</v>
      </c>
      <c r="C678" s="25" t="s">
        <v>138</v>
      </c>
      <c r="D678" s="25" t="s">
        <v>106</v>
      </c>
      <c r="E678" s="25" t="s">
        <v>106</v>
      </c>
      <c r="H678" s="25">
        <v>5.3753374956761822E-2</v>
      </c>
      <c r="I678" s="29">
        <v>5.1493003771878163</v>
      </c>
      <c r="J678" s="29">
        <v>2.1123941447866789E-2</v>
      </c>
      <c r="K678" s="29">
        <v>6.4532129700923674E-3</v>
      </c>
      <c r="L678" s="29">
        <v>1.5834075435677723E-2</v>
      </c>
      <c r="M678" s="29">
        <v>1.3274042860369978E-3</v>
      </c>
      <c r="N678" s="29">
        <v>6.3948410253772837E-4</v>
      </c>
      <c r="O678" s="29">
        <v>5.6091138124954119E-3</v>
      </c>
      <c r="P678" s="29">
        <v>2.4848256880733947E-3</v>
      </c>
      <c r="Q678" s="29">
        <v>7.8187504576257235E-4</v>
      </c>
      <c r="R678" s="29">
        <v>0.23240093061574896</v>
      </c>
      <c r="S678" s="29">
        <v>1.242412844036697E-4</v>
      </c>
      <c r="T678" s="29"/>
      <c r="W678" s="25"/>
    </row>
    <row r="679" spans="1:23" x14ac:dyDescent="0.3">
      <c r="A679" s="25" t="s">
        <v>136</v>
      </c>
      <c r="B679" s="25">
        <v>1</v>
      </c>
      <c r="C679" s="25" t="s">
        <v>139</v>
      </c>
      <c r="D679" s="25" t="s">
        <v>106</v>
      </c>
      <c r="E679" s="25" t="s">
        <v>106</v>
      </c>
      <c r="H679" s="25">
        <v>2.5926201363582438E-2</v>
      </c>
      <c r="I679" s="29">
        <v>5.3580913492853837</v>
      </c>
      <c r="J679" s="29">
        <v>1.0674035778679035E-2</v>
      </c>
      <c r="K679" s="29">
        <v>8.4936004341901548E-3</v>
      </c>
      <c r="L679" s="29">
        <v>1.3714902019162138E-2</v>
      </c>
      <c r="M679" s="29">
        <v>5.4075850431291404E-4</v>
      </c>
      <c r="N679" s="29">
        <v>8.6636400301544206E-4</v>
      </c>
      <c r="O679" s="29">
        <v>5.4958948754385865E-3</v>
      </c>
      <c r="P679" s="29">
        <v>2.3701197490971298E-3</v>
      </c>
      <c r="Q679" s="29">
        <v>7.9896070785817153E-4</v>
      </c>
      <c r="R679" s="29">
        <v>0.15582705239191635</v>
      </c>
      <c r="S679" s="29">
        <v>1.8472387982865313E-4</v>
      </c>
      <c r="T679" s="29"/>
      <c r="W679" s="25"/>
    </row>
    <row r="680" spans="1:23" x14ac:dyDescent="0.3">
      <c r="A680" s="25" t="s">
        <v>136</v>
      </c>
      <c r="B680" s="25">
        <v>1</v>
      </c>
      <c r="C680" s="25" t="s">
        <v>57</v>
      </c>
      <c r="D680" s="25" t="s">
        <v>106</v>
      </c>
      <c r="E680" s="25" t="s">
        <v>106</v>
      </c>
      <c r="H680" s="25">
        <v>8.8373355581071178E-3</v>
      </c>
      <c r="I680" s="29">
        <v>5.8204968078151031</v>
      </c>
      <c r="J680" s="29">
        <v>1.3233207155923072E-2</v>
      </c>
      <c r="K680" s="29">
        <v>6.9126196245073825E-3</v>
      </c>
      <c r="L680" s="29">
        <v>1.7263745442667681E-2</v>
      </c>
      <c r="M680" s="29">
        <v>3.753457056147162E-4</v>
      </c>
      <c r="N680" s="29">
        <v>1.5534804251172503E-3</v>
      </c>
      <c r="O680" s="29">
        <v>5.50526910733223E-3</v>
      </c>
      <c r="P680" s="29">
        <v>2.4309708554125665E-3</v>
      </c>
      <c r="Q680" s="29">
        <v>9.3601551299145542E-4</v>
      </c>
      <c r="R680" s="29">
        <v>0.22272787655234391</v>
      </c>
      <c r="S680" s="29">
        <v>2.491174864792676E-4</v>
      </c>
      <c r="T680" s="29"/>
      <c r="W680" s="22"/>
    </row>
    <row r="681" spans="1:23" x14ac:dyDescent="0.3">
      <c r="A681" s="25" t="s">
        <v>136</v>
      </c>
      <c r="B681" s="25">
        <v>2</v>
      </c>
      <c r="C681" s="25" t="s">
        <v>108</v>
      </c>
      <c r="D681" s="25" t="s">
        <v>106</v>
      </c>
      <c r="E681" s="25" t="s">
        <v>106</v>
      </c>
      <c r="I681" s="29"/>
      <c r="J681" s="29"/>
      <c r="K681" s="29"/>
      <c r="L681" s="29"/>
      <c r="M681" s="29"/>
      <c r="N681" s="29"/>
      <c r="O681" s="29"/>
      <c r="P681" s="29"/>
      <c r="Q681" s="29"/>
      <c r="R681" s="29"/>
      <c r="S681" s="29"/>
      <c r="T681" s="29"/>
      <c r="W681" s="25"/>
    </row>
    <row r="682" spans="1:23" x14ac:dyDescent="0.3">
      <c r="A682" s="25" t="s">
        <v>136</v>
      </c>
      <c r="B682" s="25">
        <v>2</v>
      </c>
      <c r="C682" s="25" t="s">
        <v>9</v>
      </c>
      <c r="D682" s="25" t="s">
        <v>106</v>
      </c>
      <c r="E682" s="25" t="s">
        <v>106</v>
      </c>
      <c r="H682" s="25">
        <v>1.9441828986401684E-2</v>
      </c>
      <c r="I682" s="29">
        <v>6.1652805008653981</v>
      </c>
      <c r="J682" s="29">
        <v>1.550126994341162</v>
      </c>
      <c r="K682" s="29">
        <v>5.9225789500725852E-3</v>
      </c>
      <c r="L682" s="29">
        <v>0.19598028446130181</v>
      </c>
      <c r="M682" s="29">
        <v>0.12808459045074022</v>
      </c>
      <c r="N682" s="29">
        <v>0.11404731344796892</v>
      </c>
      <c r="O682" s="29">
        <v>1.3463100847184944E-2</v>
      </c>
      <c r="P682" s="29">
        <v>2.6592900361349568E-2</v>
      </c>
      <c r="Q682" s="29">
        <v>1.6922681620442045E-3</v>
      </c>
      <c r="R682" s="29">
        <v>4.4695343723440875</v>
      </c>
      <c r="S682" s="29">
        <v>9.7328540246611025E-5</v>
      </c>
      <c r="T682" s="29"/>
      <c r="W682" s="22"/>
    </row>
    <row r="683" spans="1:23" x14ac:dyDescent="0.3">
      <c r="A683" s="25" t="s">
        <v>136</v>
      </c>
      <c r="B683" s="25">
        <v>2</v>
      </c>
      <c r="C683" s="25" t="s">
        <v>5</v>
      </c>
      <c r="D683" s="25" t="s">
        <v>106</v>
      </c>
      <c r="E683" s="25" t="s">
        <v>106</v>
      </c>
      <c r="H683" s="25">
        <v>7.2247288303127599E-2</v>
      </c>
      <c r="I683" s="29">
        <v>3.5152540208021281</v>
      </c>
      <c r="J683" s="29">
        <v>7.8979328746280636E-2</v>
      </c>
      <c r="K683" s="29">
        <v>8.3618983321619832E-3</v>
      </c>
      <c r="L683" s="29">
        <v>3.9320089478831539E-2</v>
      </c>
      <c r="M683" s="29">
        <v>1.0285639219093116E-2</v>
      </c>
      <c r="N683" s="29">
        <v>7.8522969845339526E-3</v>
      </c>
      <c r="O683" s="29">
        <v>6.240198955777025E-3</v>
      </c>
      <c r="P683" s="29">
        <v>1.7161507143954524E-3</v>
      </c>
      <c r="Q683" s="29">
        <v>8.5515037978113313E-4</v>
      </c>
      <c r="R683" s="29">
        <v>0.32194504744967173</v>
      </c>
      <c r="S683" s="29">
        <v>8.580753571977262E-5</v>
      </c>
      <c r="T683" s="29"/>
      <c r="W683" s="25"/>
    </row>
    <row r="684" spans="1:23" x14ac:dyDescent="0.3">
      <c r="A684" s="25" t="s">
        <v>136</v>
      </c>
      <c r="B684" s="25">
        <v>2</v>
      </c>
      <c r="C684" s="25" t="s">
        <v>137</v>
      </c>
      <c r="D684" s="25" t="s">
        <v>106</v>
      </c>
      <c r="E684" s="25" t="s">
        <v>106</v>
      </c>
      <c r="H684" s="25">
        <v>1.2355416985952584E-2</v>
      </c>
      <c r="I684" s="29">
        <v>5.4678915994651227</v>
      </c>
      <c r="J684" s="29">
        <v>1.2926899841065429E-2</v>
      </c>
      <c r="K684" s="29">
        <v>1.7907018799945757E-3</v>
      </c>
      <c r="L684" s="29">
        <v>1.6792203044540686E-2</v>
      </c>
      <c r="M684" s="29">
        <v>1.3170610156854248E-3</v>
      </c>
      <c r="N684" s="29">
        <v>1.1294714977349916E-3</v>
      </c>
      <c r="O684" s="29">
        <v>4.4616091161220712E-3</v>
      </c>
      <c r="P684" s="29">
        <v>1.9432765850060177E-3</v>
      </c>
      <c r="Q684" s="29">
        <v>9.7506838865865804E-4</v>
      </c>
      <c r="R684" s="29">
        <v>8.8326563781536985E-2</v>
      </c>
      <c r="S684" s="29">
        <v>9.7163829250300878E-5</v>
      </c>
      <c r="T684" s="29"/>
      <c r="W684" s="22"/>
    </row>
    <row r="685" spans="1:23" x14ac:dyDescent="0.3">
      <c r="A685" s="25" t="s">
        <v>136</v>
      </c>
      <c r="B685" s="25">
        <v>2</v>
      </c>
      <c r="C685" s="25" t="s">
        <v>138</v>
      </c>
      <c r="D685" s="25" t="s">
        <v>106</v>
      </c>
      <c r="E685" s="25" t="s">
        <v>106</v>
      </c>
      <c r="H685" s="25">
        <v>1.1342567236621286E-2</v>
      </c>
      <c r="I685" s="29">
        <v>4.5748027349431926</v>
      </c>
      <c r="J685" s="29">
        <v>8.4765364391648969E-3</v>
      </c>
      <c r="K685" s="29">
        <v>5.0304050456169477E-3</v>
      </c>
      <c r="L685" s="29">
        <v>1.3797882864843876E-2</v>
      </c>
      <c r="M685" s="29">
        <v>4.84950987960989E-4</v>
      </c>
      <c r="N685" s="29">
        <v>5.66812965574245E-4</v>
      </c>
      <c r="O685" s="29">
        <v>4.595035425468694E-3</v>
      </c>
      <c r="P685" s="29">
        <v>1.8562275101567033E-3</v>
      </c>
      <c r="Q685" s="29">
        <v>1.0480130694080231E-3</v>
      </c>
      <c r="R685" s="29">
        <v>8.7486970215979565E-2</v>
      </c>
      <c r="S685" s="29">
        <v>1.5011405079532996E-4</v>
      </c>
      <c r="T685" s="29"/>
      <c r="W685" s="25"/>
    </row>
    <row r="686" spans="1:23" x14ac:dyDescent="0.3">
      <c r="A686" s="25" t="s">
        <v>136</v>
      </c>
      <c r="B686" s="25">
        <v>2</v>
      </c>
      <c r="C686" s="25" t="s">
        <v>139</v>
      </c>
      <c r="D686" s="25" t="s">
        <v>106</v>
      </c>
      <c r="E686" s="25" t="s">
        <v>106</v>
      </c>
      <c r="H686" s="25">
        <v>1.6182365289382019E-2</v>
      </c>
      <c r="I686" s="29">
        <v>4.2940503434968322</v>
      </c>
      <c r="J686" s="29">
        <v>8.7252964264984568E-3</v>
      </c>
      <c r="K686" s="29">
        <v>9.7255888164740345E-3</v>
      </c>
      <c r="L686" s="29">
        <v>1.4421983725162141E-2</v>
      </c>
      <c r="M686" s="29">
        <v>6.3007948947150117E-4</v>
      </c>
      <c r="N686" s="29">
        <v>7.8466594713069964E-4</v>
      </c>
      <c r="O686" s="29">
        <v>5.3624256959392009E-3</v>
      </c>
      <c r="P686" s="29">
        <v>2.0314729276473403E-3</v>
      </c>
      <c r="Q686" s="29">
        <v>1.2349622220526987E-3</v>
      </c>
      <c r="R686" s="29">
        <v>0.21170985392847325</v>
      </c>
      <c r="S686" s="29">
        <v>2.8501648997528129E-4</v>
      </c>
      <c r="T686" s="29"/>
      <c r="W686" s="25"/>
    </row>
    <row r="687" spans="1:23" x14ac:dyDescent="0.3">
      <c r="A687" s="25" t="s">
        <v>136</v>
      </c>
      <c r="B687" s="25">
        <v>2</v>
      </c>
      <c r="C687" s="25" t="s">
        <v>57</v>
      </c>
      <c r="D687" s="25" t="s">
        <v>106</v>
      </c>
      <c r="E687" s="25" t="s">
        <v>106</v>
      </c>
      <c r="H687" s="25">
        <v>1.1522982908369193E-2</v>
      </c>
      <c r="I687" s="29">
        <v>5.7327835809422343</v>
      </c>
      <c r="J687" s="29">
        <v>9.1496345765973586E-3</v>
      </c>
      <c r="K687" s="29">
        <v>8.132959122249624E-3</v>
      </c>
      <c r="L687" s="29">
        <v>1.3906471422880828E-2</v>
      </c>
      <c r="M687" s="29">
        <v>4.7706792261904672E-4</v>
      </c>
      <c r="N687" s="29">
        <v>1.7809676495712298E-3</v>
      </c>
      <c r="O687" s="29">
        <v>5.3297577813272087E-3</v>
      </c>
      <c r="P687" s="29">
        <v>1.9250633683367954E-3</v>
      </c>
      <c r="Q687" s="29">
        <v>1.1163783370906595E-3</v>
      </c>
      <c r="R687" s="29">
        <v>0.20419907844438645</v>
      </c>
      <c r="S687" s="29">
        <v>3.1579316551192088E-4</v>
      </c>
      <c r="T687" s="29"/>
      <c r="W687" s="25"/>
    </row>
    <row r="688" spans="1:23" x14ac:dyDescent="0.3">
      <c r="A688" s="25" t="s">
        <v>136</v>
      </c>
      <c r="B688" s="25">
        <v>3</v>
      </c>
      <c r="C688" s="25" t="s">
        <v>108</v>
      </c>
      <c r="D688" s="25" t="s">
        <v>106</v>
      </c>
      <c r="E688" s="25" t="s">
        <v>106</v>
      </c>
      <c r="I688" s="29"/>
      <c r="J688" s="29"/>
      <c r="K688" s="29"/>
      <c r="L688" s="29"/>
      <c r="M688" s="29"/>
      <c r="N688" s="29"/>
      <c r="O688" s="29"/>
      <c r="P688" s="29"/>
      <c r="Q688" s="29"/>
      <c r="R688" s="29"/>
      <c r="S688" s="29"/>
      <c r="T688" s="29"/>
      <c r="U688" s="25"/>
      <c r="V688" s="25"/>
      <c r="W688" s="22"/>
    </row>
    <row r="689" spans="1:23" x14ac:dyDescent="0.3">
      <c r="A689" s="25" t="s">
        <v>136</v>
      </c>
      <c r="B689" s="25">
        <v>3</v>
      </c>
      <c r="C689" s="25" t="s">
        <v>9</v>
      </c>
      <c r="D689" s="25" t="s">
        <v>106</v>
      </c>
      <c r="E689" s="25" t="s">
        <v>106</v>
      </c>
      <c r="H689" s="25">
        <v>9.7661981144070209E-2</v>
      </c>
      <c r="I689" s="29">
        <v>27.237691937883181</v>
      </c>
      <c r="J689" s="29">
        <v>1.4847371632450586</v>
      </c>
      <c r="K689" s="29">
        <v>1.7235458261647747E-2</v>
      </c>
      <c r="L689" s="29">
        <v>0.28688540659889311</v>
      </c>
      <c r="M689" s="29">
        <v>0.14638709803451144</v>
      </c>
      <c r="N689" s="29">
        <v>9.504707671547466E-2</v>
      </c>
      <c r="O689" s="29">
        <v>2.5530383652146185E-2</v>
      </c>
      <c r="P689" s="29">
        <v>8.0363185296000561E-2</v>
      </c>
      <c r="Q689" s="29">
        <v>2.9314673942293147E-3</v>
      </c>
      <c r="R689" s="29">
        <v>10.789854706078666</v>
      </c>
      <c r="S689" s="29">
        <v>1.0838300835654596E-4</v>
      </c>
      <c r="T689" s="29"/>
      <c r="U689" s="25"/>
      <c r="V689" s="25"/>
      <c r="W689" s="25"/>
    </row>
    <row r="690" spans="1:23" x14ac:dyDescent="0.3">
      <c r="A690" s="25" t="s">
        <v>136</v>
      </c>
      <c r="B690" s="25">
        <v>3</v>
      </c>
      <c r="C690" s="25" t="s">
        <v>5</v>
      </c>
      <c r="D690" s="25" t="s">
        <v>106</v>
      </c>
      <c r="E690" s="25" t="s">
        <v>106</v>
      </c>
      <c r="H690" s="25">
        <v>0.15191167378495291</v>
      </c>
      <c r="I690" s="29">
        <v>3.6039026823910314</v>
      </c>
      <c r="J690" s="29">
        <v>0.10434889721955672</v>
      </c>
      <c r="K690" s="29">
        <v>4.7403980033065819E-2</v>
      </c>
      <c r="L690" s="29">
        <v>3.6774902293531107E-2</v>
      </c>
      <c r="M690" s="29">
        <v>9.7194383375611617E-3</v>
      </c>
      <c r="N690" s="29">
        <v>2.7726558006401273E-3</v>
      </c>
      <c r="O690" s="29">
        <v>9.1500096768076765E-3</v>
      </c>
      <c r="P690" s="29">
        <v>2.3838875396973661E-3</v>
      </c>
      <c r="Q690" s="29">
        <v>1.0927818530450776E-3</v>
      </c>
      <c r="R690" s="29">
        <v>1.0755939452155707</v>
      </c>
      <c r="S690" s="29">
        <v>1.4305331308155504E-4</v>
      </c>
      <c r="T690" s="29"/>
      <c r="U690" s="25"/>
      <c r="V690" s="25"/>
      <c r="W690" s="25"/>
    </row>
    <row r="691" spans="1:23" x14ac:dyDescent="0.3">
      <c r="A691" s="25" t="s">
        <v>136</v>
      </c>
      <c r="B691" s="25">
        <v>3</v>
      </c>
      <c r="C691" s="25" t="s">
        <v>137</v>
      </c>
      <c r="D691" s="25" t="s">
        <v>106</v>
      </c>
      <c r="E691" s="25" t="s">
        <v>106</v>
      </c>
      <c r="H691" s="25">
        <v>0.2240558206702245</v>
      </c>
      <c r="I691" s="29">
        <v>4.082643496615427</v>
      </c>
      <c r="J691" s="29">
        <v>5.5290407906383857E-2</v>
      </c>
      <c r="K691" s="29">
        <v>1.7348796191964437E-2</v>
      </c>
      <c r="L691" s="29">
        <v>2.4150722634290699E-2</v>
      </c>
      <c r="M691" s="29">
        <v>4.9677348818389731E-3</v>
      </c>
      <c r="N691" s="29">
        <v>1.1856346830145215E-3</v>
      </c>
      <c r="O691" s="29">
        <v>9.4072382962885389E-3</v>
      </c>
      <c r="P691" s="29">
        <v>2.3391067926546625E-3</v>
      </c>
      <c r="Q691" s="29">
        <v>9.3564271706186495E-4</v>
      </c>
      <c r="R691" s="29">
        <v>0.70318987721631498</v>
      </c>
      <c r="S691" s="29">
        <v>7.2658766258974872E-5</v>
      </c>
      <c r="T691" s="29"/>
      <c r="U691" s="25"/>
      <c r="V691" s="25"/>
      <c r="W691" s="25"/>
    </row>
    <row r="692" spans="1:23" x14ac:dyDescent="0.3">
      <c r="A692" s="25" t="s">
        <v>136</v>
      </c>
      <c r="B692" s="25">
        <v>3</v>
      </c>
      <c r="C692" s="25" t="s">
        <v>138</v>
      </c>
      <c r="D692" s="25" t="s">
        <v>106</v>
      </c>
      <c r="E692" s="25" t="s">
        <v>106</v>
      </c>
      <c r="H692" s="25">
        <v>0.16137312913588206</v>
      </c>
      <c r="I692" s="29">
        <v>4.6050756621830438</v>
      </c>
      <c r="J692" s="29">
        <v>2.7330095054287098E-2</v>
      </c>
      <c r="K692" s="29">
        <v>1.9016221812706478E-2</v>
      </c>
      <c r="L692" s="29">
        <v>1.6179503581087312E-2</v>
      </c>
      <c r="M692" s="29">
        <v>2.7794253640492051E-3</v>
      </c>
      <c r="N692" s="29">
        <v>7.9768338125489212E-4</v>
      </c>
      <c r="O692" s="29">
        <v>7.0238161218548721E-3</v>
      </c>
      <c r="P692" s="29">
        <v>2.0193786203264882E-3</v>
      </c>
      <c r="Q692" s="29">
        <v>8.0775144813059502E-4</v>
      </c>
      <c r="R692" s="29">
        <v>0.37751410987943551</v>
      </c>
      <c r="S692" s="29">
        <v>2.5987254555927963E-4</v>
      </c>
      <c r="T692" s="29"/>
      <c r="U692" s="25"/>
      <c r="V692" s="25"/>
      <c r="W692" s="25"/>
    </row>
    <row r="693" spans="1:23" x14ac:dyDescent="0.3">
      <c r="A693" s="25" t="s">
        <v>136</v>
      </c>
      <c r="B693" s="25">
        <v>3</v>
      </c>
      <c r="C693" s="25" t="s">
        <v>139</v>
      </c>
      <c r="D693" s="25" t="s">
        <v>106</v>
      </c>
      <c r="E693" s="25" t="s">
        <v>106</v>
      </c>
      <c r="H693" s="25">
        <v>5.6887348311700177E-2</v>
      </c>
      <c r="I693" s="29">
        <v>5.8956908175779112</v>
      </c>
      <c r="J693" s="29">
        <v>1.3043796307894307E-2</v>
      </c>
      <c r="K693" s="29">
        <v>9.722701851800037E-3</v>
      </c>
      <c r="L693" s="29">
        <v>1.2602725906503189E-2</v>
      </c>
      <c r="M693" s="29">
        <v>7.6592663513939539E-4</v>
      </c>
      <c r="N693" s="29">
        <v>6.9204491219647943E-4</v>
      </c>
      <c r="O693" s="29">
        <v>4.8170130756855787E-3</v>
      </c>
      <c r="P693" s="29">
        <v>2.260326492537313E-3</v>
      </c>
      <c r="Q693" s="29">
        <v>1.3158918271309868E-3</v>
      </c>
      <c r="R693" s="29">
        <v>0.19124635725995376</v>
      </c>
      <c r="S693" s="29">
        <v>1.6612727820016735E-4</v>
      </c>
      <c r="T693" s="29"/>
      <c r="U693" s="25"/>
      <c r="V693" s="25"/>
      <c r="W693" s="25"/>
    </row>
    <row r="694" spans="1:23" x14ac:dyDescent="0.3">
      <c r="A694" s="25" t="s">
        <v>136</v>
      </c>
      <c r="B694" s="25">
        <v>3</v>
      </c>
      <c r="C694" s="25" t="s">
        <v>57</v>
      </c>
      <c r="D694" s="25" t="s">
        <v>106</v>
      </c>
      <c r="E694" s="25" t="s">
        <v>106</v>
      </c>
      <c r="H694" s="25">
        <v>4.4692259979836543E-3</v>
      </c>
      <c r="I694" s="29">
        <v>6.6138304069352367</v>
      </c>
      <c r="J694" s="29">
        <v>4.8642080217582619E-3</v>
      </c>
      <c r="K694" s="29">
        <v>2.7165917988663716E-4</v>
      </c>
      <c r="L694" s="29">
        <v>1.1242958730773724E-2</v>
      </c>
      <c r="M694" s="29">
        <v>3.9471162081001858E-4</v>
      </c>
      <c r="N694" s="29">
        <v>2.9233398170553369E-4</v>
      </c>
      <c r="O694" s="29">
        <v>3.93253128274265E-3</v>
      </c>
      <c r="P694" s="29">
        <v>2.1190581374801207E-3</v>
      </c>
      <c r="Q694" s="29">
        <v>8.4762325499204802E-4</v>
      </c>
      <c r="R694" s="29">
        <v>0.10512874163497705</v>
      </c>
      <c r="S694" s="29">
        <v>1.05952906874006E-4</v>
      </c>
      <c r="T694" s="29"/>
      <c r="U694" s="25"/>
      <c r="V694" s="25"/>
      <c r="W694" s="25"/>
    </row>
    <row r="695" spans="1:23" ht="16.8" customHeight="1" x14ac:dyDescent="0.3">
      <c r="A695" s="25" t="s">
        <v>140</v>
      </c>
      <c r="B695" s="25">
        <v>1</v>
      </c>
      <c r="C695" s="25" t="s">
        <v>108</v>
      </c>
      <c r="D695" s="25" t="s">
        <v>106</v>
      </c>
      <c r="E695" s="25" t="s">
        <v>106</v>
      </c>
      <c r="I695" s="29"/>
      <c r="J695" s="29"/>
      <c r="K695" s="29"/>
      <c r="L695" s="29"/>
      <c r="M695" s="29"/>
      <c r="N695" s="29"/>
      <c r="O695" s="29"/>
      <c r="P695" s="29"/>
      <c r="Q695" s="29"/>
      <c r="R695" s="29"/>
      <c r="S695" s="29"/>
      <c r="T695" s="29"/>
      <c r="U695" s="25"/>
      <c r="V695" s="25"/>
      <c r="W695" s="25"/>
    </row>
    <row r="696" spans="1:23" x14ac:dyDescent="0.3">
      <c r="A696" s="25" t="s">
        <v>140</v>
      </c>
      <c r="B696" s="25">
        <v>1</v>
      </c>
      <c r="C696" s="25" t="s">
        <v>9</v>
      </c>
      <c r="D696" s="25" t="s">
        <v>106</v>
      </c>
      <c r="E696" s="25" t="s">
        <v>106</v>
      </c>
      <c r="H696" s="25">
        <v>8.6176137658214129E-3</v>
      </c>
      <c r="I696" s="29">
        <v>12.00675318161089</v>
      </c>
      <c r="J696" s="29">
        <v>2.4763007893655882</v>
      </c>
      <c r="K696" s="29">
        <v>2.4901852866074459E-3</v>
      </c>
      <c r="L696" s="29">
        <v>0.34236081125801399</v>
      </c>
      <c r="M696" s="29">
        <v>0.23709530991108435</v>
      </c>
      <c r="N696" s="29">
        <v>0.21428095077613429</v>
      </c>
      <c r="O696" s="29">
        <v>6.0050870842022618E-2</v>
      </c>
      <c r="P696" s="29">
        <v>4.1499243134949494E-2</v>
      </c>
      <c r="Q696" s="29">
        <v>2.9360969142306387E-3</v>
      </c>
      <c r="R696" s="29">
        <v>9.9958349752415963</v>
      </c>
      <c r="S696" s="29">
        <v>9.0741873879491791E-5</v>
      </c>
      <c r="T696" s="29"/>
    </row>
    <row r="697" spans="1:23" x14ac:dyDescent="0.3">
      <c r="A697" s="25" t="s">
        <v>140</v>
      </c>
      <c r="B697" s="25">
        <v>1</v>
      </c>
      <c r="C697" s="25" t="s">
        <v>5</v>
      </c>
      <c r="D697" s="25" t="s">
        <v>106</v>
      </c>
      <c r="E697" s="25" t="s">
        <v>106</v>
      </c>
      <c r="H697" s="25">
        <v>5.0617693420739213E-2</v>
      </c>
      <c r="I697" s="29">
        <v>4.3606238097645074</v>
      </c>
      <c r="J697" s="29">
        <v>0.11815433087372926</v>
      </c>
      <c r="K697" s="29">
        <v>3.2039210718071949E-3</v>
      </c>
      <c r="L697" s="29">
        <v>5.4628582978784208E-2</v>
      </c>
      <c r="M697" s="29">
        <v>1.3315730902510195E-2</v>
      </c>
      <c r="N697" s="29">
        <v>3.4282378782826486E-2</v>
      </c>
      <c r="O697" s="29">
        <v>1.0411156674811376E-2</v>
      </c>
      <c r="P697" s="29">
        <v>2.269738972856262E-3</v>
      </c>
      <c r="Q697" s="29">
        <v>1.5228747207658832E-3</v>
      </c>
      <c r="R697" s="29">
        <v>0.58628728137269059</v>
      </c>
      <c r="S697" s="29">
        <v>1.1348694864281308E-4</v>
      </c>
      <c r="T697" s="29"/>
    </row>
    <row r="698" spans="1:23" x14ac:dyDescent="0.3">
      <c r="A698" s="25" t="s">
        <v>140</v>
      </c>
      <c r="B698" s="25">
        <v>1</v>
      </c>
      <c r="C698" s="25" t="s">
        <v>137</v>
      </c>
      <c r="D698" s="25" t="s">
        <v>106</v>
      </c>
      <c r="E698" s="25" t="s">
        <v>106</v>
      </c>
      <c r="H698" s="25">
        <v>1.3412578742316801E-2</v>
      </c>
      <c r="I698" s="29">
        <v>4.4957734211853513</v>
      </c>
      <c r="J698" s="29">
        <v>2.9374086442374398E-2</v>
      </c>
      <c r="K698" s="29">
        <v>1.2300791637288497E-3</v>
      </c>
      <c r="L698" s="29">
        <v>1.8880143174040298E-2</v>
      </c>
      <c r="M698" s="29">
        <v>2.2370238540563928E-3</v>
      </c>
      <c r="N698" s="29">
        <v>9.2986505808510238E-3</v>
      </c>
      <c r="O698" s="29">
        <v>2.8446368964154365E-3</v>
      </c>
      <c r="P698" s="29">
        <v>2.08973922685734E-3</v>
      </c>
      <c r="Q698" s="29">
        <v>1.2506861541319192E-3</v>
      </c>
      <c r="R698" s="29">
        <v>0.2549724296190567</v>
      </c>
      <c r="S698" s="29">
        <v>1.0448696134286697E-4</v>
      </c>
      <c r="T698" s="29"/>
    </row>
    <row r="699" spans="1:23" x14ac:dyDescent="0.3">
      <c r="A699" s="25" t="s">
        <v>140</v>
      </c>
      <c r="B699" s="25">
        <v>1</v>
      </c>
      <c r="C699" s="25" t="s">
        <v>138</v>
      </c>
      <c r="D699" s="25" t="s">
        <v>106</v>
      </c>
      <c r="E699" s="25" t="s">
        <v>106</v>
      </c>
      <c r="H699" s="25">
        <v>6.5338493333069883E-3</v>
      </c>
      <c r="I699" s="29">
        <v>4.1235961138366521</v>
      </c>
      <c r="J699" s="29">
        <v>5.1277070529583621E-2</v>
      </c>
      <c r="K699" s="29">
        <v>3.6353862399038053E-4</v>
      </c>
      <c r="L699" s="29">
        <v>1.0962922048003736E-2</v>
      </c>
      <c r="M699" s="29">
        <v>1.5125842543027125E-3</v>
      </c>
      <c r="N699" s="29">
        <v>8.6214009666943075E-3</v>
      </c>
      <c r="O699" s="29">
        <v>3.1592031534483068E-3</v>
      </c>
      <c r="P699" s="29">
        <v>2.068043829710796E-3</v>
      </c>
      <c r="Q699" s="29">
        <v>8.2721753188431837E-4</v>
      </c>
      <c r="R699" s="29">
        <v>0.50536564172878751</v>
      </c>
      <c r="S699" s="29">
        <v>1.034021914855398E-4</v>
      </c>
      <c r="T699" s="29"/>
    </row>
    <row r="700" spans="1:23" x14ac:dyDescent="0.3">
      <c r="A700" s="25" t="s">
        <v>140</v>
      </c>
      <c r="B700" s="25">
        <v>1</v>
      </c>
      <c r="C700" s="25" t="s">
        <v>139</v>
      </c>
      <c r="D700" s="25" t="s">
        <v>106</v>
      </c>
      <c r="E700" s="25" t="s">
        <v>106</v>
      </c>
      <c r="H700" s="25">
        <v>1.1304680477342167E-2</v>
      </c>
      <c r="I700" s="29">
        <v>2.5066325072768967</v>
      </c>
      <c r="J700" s="29">
        <v>3.0180625327169419E-2</v>
      </c>
      <c r="K700" s="29">
        <v>1.8384838608921494E-3</v>
      </c>
      <c r="L700" s="29">
        <v>1.0738759030118179E-2</v>
      </c>
      <c r="M700" s="29">
        <v>9.219107174732662E-4</v>
      </c>
      <c r="N700" s="29">
        <v>3.5017652462814523E-3</v>
      </c>
      <c r="O700" s="29">
        <v>3.8672675414117342E-3</v>
      </c>
      <c r="P700" s="29">
        <v>2.2610289893922565E-3</v>
      </c>
      <c r="Q700" s="29">
        <v>1.2065226660341556E-3</v>
      </c>
      <c r="R700" s="29">
        <v>0.37214912046288373</v>
      </c>
      <c r="S700" s="29">
        <v>1.1305144946961284E-4</v>
      </c>
      <c r="T700" s="29"/>
    </row>
    <row r="701" spans="1:23" x14ac:dyDescent="0.3">
      <c r="A701" s="25" t="s">
        <v>140</v>
      </c>
      <c r="B701" s="25">
        <v>1</v>
      </c>
      <c r="C701" s="25" t="s">
        <v>57</v>
      </c>
      <c r="D701" s="25" t="s">
        <v>106</v>
      </c>
      <c r="E701" s="25" t="s">
        <v>106</v>
      </c>
      <c r="H701" s="25">
        <v>1.276892957663122E-2</v>
      </c>
      <c r="I701" s="29">
        <v>2.6564224577287385</v>
      </c>
      <c r="J701" s="29">
        <v>2.3910236813682158E-2</v>
      </c>
      <c r="K701" s="29">
        <v>9.3668195950839146E-3</v>
      </c>
      <c r="L701" s="29">
        <v>1.2121772761954917E-2</v>
      </c>
      <c r="M701" s="29">
        <v>1.8973576017449921E-3</v>
      </c>
      <c r="N701" s="29">
        <v>1.640506191691605E-3</v>
      </c>
      <c r="O701" s="29">
        <v>1.1540107279469532E-2</v>
      </c>
      <c r="P701" s="29">
        <v>2.2564988598491489E-3</v>
      </c>
      <c r="Q701" s="29">
        <v>9.0259954393965972E-4</v>
      </c>
      <c r="R701" s="29">
        <v>0.19129269627923942</v>
      </c>
      <c r="S701" s="29">
        <v>4.0809808984496894E-4</v>
      </c>
      <c r="T701" s="29"/>
    </row>
    <row r="702" spans="1:23" x14ac:dyDescent="0.3">
      <c r="A702" s="25" t="s">
        <v>140</v>
      </c>
      <c r="B702" s="25">
        <v>2</v>
      </c>
      <c r="C702" s="25" t="s">
        <v>108</v>
      </c>
      <c r="D702" s="25" t="s">
        <v>106</v>
      </c>
      <c r="E702" s="25" t="s">
        <v>106</v>
      </c>
      <c r="I702" s="29"/>
      <c r="J702" s="29"/>
      <c r="K702" s="29"/>
      <c r="L702" s="29"/>
      <c r="M702" s="29"/>
      <c r="N702" s="29"/>
      <c r="O702" s="29"/>
      <c r="P702" s="29"/>
      <c r="Q702" s="29"/>
      <c r="R702" s="29"/>
      <c r="S702" s="29"/>
      <c r="T702" s="29"/>
    </row>
    <row r="703" spans="1:23" x14ac:dyDescent="0.3">
      <c r="A703" s="25" t="s">
        <v>140</v>
      </c>
      <c r="B703" s="25">
        <v>2</v>
      </c>
      <c r="C703" s="25" t="s">
        <v>9</v>
      </c>
      <c r="D703" s="25" t="s">
        <v>106</v>
      </c>
      <c r="E703" s="25" t="s">
        <v>106</v>
      </c>
      <c r="H703" s="25">
        <v>2.6696437917037602E-2</v>
      </c>
      <c r="I703" s="29">
        <v>13.837908615884697</v>
      </c>
      <c r="J703" s="29">
        <v>1.1541714227190882</v>
      </c>
      <c r="K703" s="29">
        <v>6.6944021479594619E-3</v>
      </c>
      <c r="L703" s="29">
        <v>0.24349970980355337</v>
      </c>
      <c r="M703" s="29">
        <v>0.12141545481351984</v>
      </c>
      <c r="N703" s="29">
        <v>0.11545395951797131</v>
      </c>
      <c r="O703" s="29">
        <v>5.2573790725222842E-2</v>
      </c>
      <c r="P703" s="29">
        <v>5.3405033720218334E-2</v>
      </c>
      <c r="Q703" s="29">
        <v>2.1958476016721525E-3</v>
      </c>
      <c r="R703" s="29">
        <v>5.3667627590299452</v>
      </c>
      <c r="S703" s="29">
        <v>8.0725624743957383E-5</v>
      </c>
      <c r="T703" s="29"/>
    </row>
    <row r="704" spans="1:23" x14ac:dyDescent="0.3">
      <c r="A704" s="25" t="s">
        <v>140</v>
      </c>
      <c r="B704" s="25">
        <v>2</v>
      </c>
      <c r="C704" s="25" t="s">
        <v>5</v>
      </c>
      <c r="D704" s="25" t="s">
        <v>106</v>
      </c>
      <c r="E704" s="25" t="s">
        <v>106</v>
      </c>
      <c r="H704" s="25">
        <v>0.21869948613631079</v>
      </c>
      <c r="I704" s="29">
        <v>4.2322207513952508</v>
      </c>
      <c r="J704" s="29">
        <v>7.9516429857713664E-2</v>
      </c>
      <c r="K704" s="29">
        <v>4.325499794963375E-2</v>
      </c>
      <c r="L704" s="29">
        <v>5.0623942352088787E-2</v>
      </c>
      <c r="M704" s="29">
        <v>1.1108265633264374E-2</v>
      </c>
      <c r="N704" s="29">
        <v>4.3100154072014205E-3</v>
      </c>
      <c r="O704" s="29">
        <v>2.262235152526881E-2</v>
      </c>
      <c r="P704" s="29">
        <v>2.1793562708102105E-3</v>
      </c>
      <c r="Q704" s="29">
        <v>8.7174250832408433E-4</v>
      </c>
      <c r="R704" s="29">
        <v>0.55524094950197567</v>
      </c>
      <c r="S704" s="29">
        <v>1.2002953973544061E-4</v>
      </c>
      <c r="T704" s="29"/>
    </row>
    <row r="705" spans="1:20" x14ac:dyDescent="0.3">
      <c r="A705" s="25" t="s">
        <v>140</v>
      </c>
      <c r="B705" s="25">
        <v>2</v>
      </c>
      <c r="C705" s="25" t="s">
        <v>137</v>
      </c>
      <c r="D705" s="25" t="s">
        <v>106</v>
      </c>
      <c r="E705" s="25" t="s">
        <v>106</v>
      </c>
      <c r="H705" s="25">
        <v>7.6038836382242805E-2</v>
      </c>
      <c r="I705" s="29">
        <v>3.9595513554298596</v>
      </c>
      <c r="J705" s="29">
        <v>3.2547110286897808E-2</v>
      </c>
      <c r="K705" s="29">
        <v>6.5971157615884223E-3</v>
      </c>
      <c r="L705" s="29">
        <v>2.1911327911644993E-2</v>
      </c>
      <c r="M705" s="29">
        <v>4.0516226081153545E-3</v>
      </c>
      <c r="N705" s="29">
        <v>2.3121327764145079E-3</v>
      </c>
      <c r="O705" s="29">
        <v>1.6055216055548004E-2</v>
      </c>
      <c r="P705" s="29">
        <v>2.2422815794175452E-3</v>
      </c>
      <c r="Q705" s="29">
        <v>8.9691263176701797E-4</v>
      </c>
      <c r="R705" s="29">
        <v>0.19991813132742933</v>
      </c>
      <c r="S705" s="29">
        <v>1.1211407897087725E-4</v>
      </c>
      <c r="T705" s="29"/>
    </row>
    <row r="706" spans="1:20" x14ac:dyDescent="0.3">
      <c r="A706" s="25" t="s">
        <v>140</v>
      </c>
      <c r="B706" s="25">
        <v>2</v>
      </c>
      <c r="C706" s="25" t="s">
        <v>138</v>
      </c>
      <c r="D706" s="25" t="s">
        <v>106</v>
      </c>
      <c r="E706" s="25" t="s">
        <v>106</v>
      </c>
      <c r="H706" s="25">
        <v>1.9314440798029076E-2</v>
      </c>
      <c r="I706" s="29">
        <v>3.3547857962010763</v>
      </c>
      <c r="J706" s="29">
        <v>2.4542143715764297E-2</v>
      </c>
      <c r="K706" s="29">
        <v>1.1731677175450242E-3</v>
      </c>
      <c r="L706" s="29">
        <v>1.3424996750222646E-2</v>
      </c>
      <c r="M706" s="29">
        <v>1.307511436369349E-3</v>
      </c>
      <c r="N706" s="29">
        <v>7.3837264414027177E-4</v>
      </c>
      <c r="O706" s="29">
        <v>1.4854811768877006E-2</v>
      </c>
      <c r="P706" s="29">
        <v>2.1238556735985533E-3</v>
      </c>
      <c r="Q706" s="29">
        <v>1.1845116962468775E-3</v>
      </c>
      <c r="R706" s="29">
        <v>0.10245886916819762</v>
      </c>
      <c r="S706" s="29">
        <v>1.0619278367992765E-4</v>
      </c>
      <c r="T706" s="29"/>
    </row>
    <row r="707" spans="1:20" x14ac:dyDescent="0.3">
      <c r="A707" s="25" t="s">
        <v>140</v>
      </c>
      <c r="B707" s="25">
        <v>2</v>
      </c>
      <c r="C707" s="25" t="s">
        <v>139</v>
      </c>
      <c r="D707" s="25" t="s">
        <v>106</v>
      </c>
      <c r="E707" s="25" t="s">
        <v>106</v>
      </c>
      <c r="H707" s="25">
        <v>1.8552884948088749E-2</v>
      </c>
      <c r="I707" s="29">
        <v>3.3696638524553562</v>
      </c>
      <c r="J707" s="29">
        <v>1.5375711511218301E-2</v>
      </c>
      <c r="K707" s="29">
        <v>7.9713494488903563E-3</v>
      </c>
      <c r="L707" s="29">
        <v>9.0959551607781731E-3</v>
      </c>
      <c r="M707" s="29">
        <v>1.0789031940967679E-3</v>
      </c>
      <c r="N707" s="29">
        <v>3.8648398469372073E-4</v>
      </c>
      <c r="O707" s="29">
        <v>1.0601250973846394E-2</v>
      </c>
      <c r="P707" s="29">
        <v>1.9257639670935847E-3</v>
      </c>
      <c r="Q707" s="29">
        <v>1.0022609872855452E-3</v>
      </c>
      <c r="R707" s="29">
        <v>6.8082186285613799E-2</v>
      </c>
      <c r="S707" s="29">
        <v>3.2934360611913379E-4</v>
      </c>
      <c r="T707" s="29"/>
    </row>
    <row r="708" spans="1:20" x14ac:dyDescent="0.3">
      <c r="A708" s="25" t="s">
        <v>140</v>
      </c>
      <c r="B708" s="25">
        <v>2</v>
      </c>
      <c r="C708" s="25" t="s">
        <v>57</v>
      </c>
      <c r="D708" s="25" t="s">
        <v>106</v>
      </c>
      <c r="E708" s="25" t="s">
        <v>106</v>
      </c>
      <c r="H708" s="25">
        <v>9.9452473849334349E-3</v>
      </c>
      <c r="I708" s="29">
        <v>4.4996621305555395</v>
      </c>
      <c r="J708" s="29">
        <v>1.1535495671293593E-2</v>
      </c>
      <c r="K708" s="29">
        <v>6.101183854461195E-3</v>
      </c>
      <c r="L708" s="29">
        <v>8.615099933733451E-3</v>
      </c>
      <c r="M708" s="29">
        <v>1.4511212841973808E-3</v>
      </c>
      <c r="N708" s="29">
        <v>8.3773212428273677E-4</v>
      </c>
      <c r="O708" s="29">
        <v>1.1242485276832774E-2</v>
      </c>
      <c r="P708" s="29">
        <v>1.9470026761819804E-3</v>
      </c>
      <c r="Q708" s="29">
        <v>7.7880107047279207E-4</v>
      </c>
      <c r="R708" s="29">
        <v>7.7797203906967705E-2</v>
      </c>
      <c r="S708" s="29">
        <v>4.2882766068452278E-4</v>
      </c>
      <c r="T708" s="29"/>
    </row>
    <row r="709" spans="1:20" x14ac:dyDescent="0.3">
      <c r="A709" s="25" t="s">
        <v>140</v>
      </c>
      <c r="B709" s="25">
        <v>3</v>
      </c>
      <c r="C709" s="25" t="s">
        <v>108</v>
      </c>
      <c r="D709" s="25" t="s">
        <v>106</v>
      </c>
      <c r="E709" s="25" t="s">
        <v>106</v>
      </c>
      <c r="I709" s="29"/>
      <c r="J709" s="29"/>
      <c r="K709" s="29"/>
      <c r="L709" s="29"/>
      <c r="M709" s="29"/>
      <c r="N709" s="29"/>
      <c r="O709" s="29"/>
      <c r="P709" s="29"/>
      <c r="Q709" s="29"/>
      <c r="R709" s="29"/>
      <c r="S709" s="29"/>
      <c r="T709" s="29"/>
    </row>
    <row r="710" spans="1:20" x14ac:dyDescent="0.3">
      <c r="A710" s="25" t="s">
        <v>140</v>
      </c>
      <c r="B710" s="25">
        <v>3</v>
      </c>
      <c r="C710" s="25" t="s">
        <v>9</v>
      </c>
      <c r="D710" s="25" t="s">
        <v>106</v>
      </c>
      <c r="E710" s="25" t="s">
        <v>106</v>
      </c>
      <c r="H710" s="25">
        <v>1.9580090503958189E-2</v>
      </c>
      <c r="I710" s="29">
        <v>13.679953209870851</v>
      </c>
      <c r="J710" s="29">
        <v>1.6325650981538335</v>
      </c>
      <c r="K710" s="29">
        <v>4.6457111386767735E-3</v>
      </c>
      <c r="L710" s="29">
        <v>0.28364394936359283</v>
      </c>
      <c r="M710" s="29">
        <v>0.1503520378073675</v>
      </c>
      <c r="N710" s="29">
        <v>0.1622350031557622</v>
      </c>
      <c r="O710" s="29">
        <v>3.6694741819981017E-2</v>
      </c>
      <c r="P710" s="29">
        <v>4.1090011162244804E-2</v>
      </c>
      <c r="Q710" s="29">
        <v>2.8270815431265381E-3</v>
      </c>
      <c r="R710" s="29">
        <v>8.4258491999492282</v>
      </c>
      <c r="S710" s="29">
        <v>9.9448003375656919E-5</v>
      </c>
      <c r="T710" s="29"/>
    </row>
    <row r="711" spans="1:20" x14ac:dyDescent="0.3">
      <c r="A711" s="25" t="s">
        <v>140</v>
      </c>
      <c r="B711" s="25">
        <v>3</v>
      </c>
      <c r="C711" s="25" t="s">
        <v>5</v>
      </c>
      <c r="D711" s="25" t="s">
        <v>106</v>
      </c>
      <c r="E711" s="25" t="s">
        <v>106</v>
      </c>
      <c r="H711" s="25">
        <v>0.12938995923755187</v>
      </c>
      <c r="I711" s="29">
        <v>3.9664686284418487</v>
      </c>
      <c r="J711" s="29">
        <v>0.18744996168837358</v>
      </c>
      <c r="K711" s="29">
        <v>2.242282830077337E-2</v>
      </c>
      <c r="L711" s="29">
        <v>6.5523936908824604E-2</v>
      </c>
      <c r="M711" s="29">
        <v>1.8501498077983451E-2</v>
      </c>
      <c r="N711" s="29">
        <v>8.138414414092833E-3</v>
      </c>
      <c r="O711" s="29">
        <v>1.0824513196075516E-2</v>
      </c>
      <c r="P711" s="29">
        <v>2.4023822459684607E-3</v>
      </c>
      <c r="Q711" s="29">
        <v>8.3323960697153211E-4</v>
      </c>
      <c r="R711" s="29">
        <v>1.093666322367935</v>
      </c>
      <c r="S711" s="29">
        <v>9.787050553165336E-5</v>
      </c>
      <c r="T711" s="29"/>
    </row>
    <row r="712" spans="1:20" x14ac:dyDescent="0.3">
      <c r="A712" s="25" t="s">
        <v>140</v>
      </c>
      <c r="B712" s="25">
        <v>3</v>
      </c>
      <c r="C712" s="25" t="s">
        <v>137</v>
      </c>
      <c r="D712" s="25" t="s">
        <v>106</v>
      </c>
      <c r="E712" s="25" t="s">
        <v>106</v>
      </c>
      <c r="H712" s="25">
        <v>0.11811103300773972</v>
      </c>
      <c r="I712" s="29">
        <v>3.3016736508391884</v>
      </c>
      <c r="J712" s="29">
        <v>7.6863984581958714E-2</v>
      </c>
      <c r="K712" s="29">
        <v>1.5047461763968956E-2</v>
      </c>
      <c r="L712" s="29">
        <v>3.9375533076776652E-2</v>
      </c>
      <c r="M712" s="29">
        <v>8.6839573022322678E-3</v>
      </c>
      <c r="N712" s="29">
        <v>4.0503213233460469E-3</v>
      </c>
      <c r="O712" s="29">
        <v>1.2438437075070209E-2</v>
      </c>
      <c r="P712" s="29">
        <v>2.083876306620209E-3</v>
      </c>
      <c r="Q712" s="29">
        <v>8.3355052264808363E-4</v>
      </c>
      <c r="R712" s="29">
        <v>0.47065718742597912</v>
      </c>
      <c r="S712" s="29">
        <v>1.0419381533101045E-4</v>
      </c>
      <c r="T712" s="29"/>
    </row>
    <row r="713" spans="1:20" x14ac:dyDescent="0.3">
      <c r="A713" s="25" t="s">
        <v>140</v>
      </c>
      <c r="B713" s="25">
        <v>3</v>
      </c>
      <c r="C713" s="25" t="s">
        <v>138</v>
      </c>
      <c r="D713" s="25" t="s">
        <v>106</v>
      </c>
      <c r="E713" s="25" t="s">
        <v>106</v>
      </c>
      <c r="H713" s="25">
        <v>6.9989146927011026E-2</v>
      </c>
      <c r="I713" s="29">
        <v>3.1466775662257223</v>
      </c>
      <c r="J713" s="29">
        <v>2.9479657556850079E-2</v>
      </c>
      <c r="K713" s="29">
        <v>7.5892264886181617E-3</v>
      </c>
      <c r="L713" s="29">
        <v>3.0111346514795276E-2</v>
      </c>
      <c r="M713" s="29">
        <v>4.3411760212785306E-3</v>
      </c>
      <c r="N713" s="29">
        <v>2.0658518323880843E-3</v>
      </c>
      <c r="O713" s="29">
        <v>3.2614416634116536E-3</v>
      </c>
      <c r="P713" s="29">
        <v>1.8523359580052494E-3</v>
      </c>
      <c r="Q713" s="29">
        <v>7.4093438320209967E-4</v>
      </c>
      <c r="R713" s="29">
        <v>0.21348567130410498</v>
      </c>
      <c r="S713" s="29">
        <v>9.2616797900262458E-5</v>
      </c>
      <c r="T713" s="29"/>
    </row>
    <row r="714" spans="1:20" x14ac:dyDescent="0.3">
      <c r="A714" s="25" t="s">
        <v>140</v>
      </c>
      <c r="B714" s="25">
        <v>3</v>
      </c>
      <c r="C714" s="25" t="s">
        <v>139</v>
      </c>
      <c r="D714" s="25" t="s">
        <v>106</v>
      </c>
      <c r="E714" s="25" t="s">
        <v>106</v>
      </c>
      <c r="H714" s="25">
        <v>3.0254033799033832E-2</v>
      </c>
      <c r="I714" s="29">
        <v>3.2492280295456513</v>
      </c>
      <c r="J714" s="29">
        <v>2.4281375344168448E-2</v>
      </c>
      <c r="K714" s="29">
        <v>3.4157346606040928E-3</v>
      </c>
      <c r="L714" s="29">
        <v>1.7436133694315757E-2</v>
      </c>
      <c r="M714" s="29">
        <v>2.0605695137600132E-3</v>
      </c>
      <c r="N714" s="29">
        <v>9.0022344425718759E-4</v>
      </c>
      <c r="O714" s="29">
        <v>1.2237770215736696E-2</v>
      </c>
      <c r="P714" s="29">
        <v>1.9861761935976974E-3</v>
      </c>
      <c r="Q714" s="29">
        <v>7.9447047743907897E-4</v>
      </c>
      <c r="R714" s="29">
        <v>0.12042843654788837</v>
      </c>
      <c r="S714" s="29">
        <v>9.9308809679884871E-5</v>
      </c>
      <c r="T714" s="29"/>
    </row>
    <row r="715" spans="1:20" x14ac:dyDescent="0.3">
      <c r="A715" s="25" t="s">
        <v>140</v>
      </c>
      <c r="B715" s="25">
        <v>3</v>
      </c>
      <c r="C715" s="25" t="s">
        <v>57</v>
      </c>
      <c r="D715" s="25" t="s">
        <v>106</v>
      </c>
      <c r="E715" s="25" t="s">
        <v>106</v>
      </c>
      <c r="H715" s="25">
        <v>1.4443996821224915E-2</v>
      </c>
      <c r="I715" s="29">
        <v>3.7667253960708016</v>
      </c>
      <c r="J715" s="29">
        <v>1.7744996755610875E-2</v>
      </c>
      <c r="K715" s="29">
        <v>2.5974512282893876E-3</v>
      </c>
      <c r="L715" s="29">
        <v>1.4500268644302162E-2</v>
      </c>
      <c r="M715" s="29">
        <v>1.4097765655935429E-3</v>
      </c>
      <c r="N715" s="29">
        <v>9.5948941705843716E-4</v>
      </c>
      <c r="O715" s="29">
        <v>1.1809918744119059E-2</v>
      </c>
      <c r="P715" s="29">
        <v>1.918875395987328E-3</v>
      </c>
      <c r="Q715" s="29">
        <v>7.6755015839493127E-4</v>
      </c>
      <c r="R715" s="29">
        <v>0.10479816383726452</v>
      </c>
      <c r="S715" s="29">
        <v>9.5943769799366408E-5</v>
      </c>
      <c r="T715" s="29"/>
    </row>
    <row r="716" spans="1:20" x14ac:dyDescent="0.3">
      <c r="A716" s="25" t="s">
        <v>141</v>
      </c>
      <c r="B716" s="25">
        <v>1</v>
      </c>
      <c r="C716" s="25" t="s">
        <v>108</v>
      </c>
      <c r="D716" s="25" t="s">
        <v>106</v>
      </c>
      <c r="E716" s="25" t="s">
        <v>106</v>
      </c>
      <c r="I716" s="29"/>
      <c r="J716" s="29"/>
      <c r="K716" s="29"/>
      <c r="L716" s="29"/>
      <c r="M716" s="29"/>
      <c r="N716" s="29"/>
      <c r="O716" s="29"/>
      <c r="P716" s="29"/>
      <c r="Q716" s="29"/>
      <c r="R716" s="29"/>
      <c r="S716" s="29"/>
      <c r="T716" s="29"/>
    </row>
    <row r="717" spans="1:20" x14ac:dyDescent="0.3">
      <c r="A717" s="25" t="s">
        <v>141</v>
      </c>
      <c r="B717" s="25">
        <v>1</v>
      </c>
      <c r="C717" s="25" t="s">
        <v>9</v>
      </c>
      <c r="D717" s="25" t="s">
        <v>106</v>
      </c>
      <c r="E717" s="25" t="s">
        <v>106</v>
      </c>
      <c r="H717" s="25">
        <v>5.8426778758020902E-2</v>
      </c>
      <c r="I717" s="29">
        <v>20.500097243204007</v>
      </c>
      <c r="J717" s="29">
        <v>2.0319832529253858</v>
      </c>
      <c r="K717" s="29">
        <v>3.4262775495068191E-3</v>
      </c>
      <c r="L717" s="29">
        <v>0.11652472492888753</v>
      </c>
      <c r="M717" s="29">
        <v>0.10599889846808877</v>
      </c>
      <c r="N717" s="29">
        <v>2.0473811143904539E-2</v>
      </c>
      <c r="O717" s="29">
        <v>2.556620026050176E-2</v>
      </c>
      <c r="P717" s="29">
        <v>1.5120476210844343E-2</v>
      </c>
      <c r="Q717" s="29">
        <v>1.2904126759722728E-3</v>
      </c>
      <c r="R717" s="29">
        <v>15.143029791976</v>
      </c>
      <c r="S717" s="29">
        <v>1.1438396811337468E-4</v>
      </c>
      <c r="T717" s="29"/>
    </row>
    <row r="718" spans="1:20" x14ac:dyDescent="0.3">
      <c r="A718" s="25" t="s">
        <v>141</v>
      </c>
      <c r="B718" s="25">
        <v>1</v>
      </c>
      <c r="C718" s="25" t="s">
        <v>5</v>
      </c>
      <c r="D718" s="25" t="s">
        <v>106</v>
      </c>
      <c r="E718" s="25" t="s">
        <v>106</v>
      </c>
      <c r="H718" s="25">
        <v>8.2044370292271893E-2</v>
      </c>
      <c r="I718" s="29">
        <v>7.0669048529697074</v>
      </c>
      <c r="J718" s="29">
        <v>0.31245830417670567</v>
      </c>
      <c r="K718" s="29">
        <v>2.7388945620360795E-2</v>
      </c>
      <c r="L718" s="29">
        <v>3.0234378878449333E-2</v>
      </c>
      <c r="M718" s="29">
        <v>1.5767116377091956E-2</v>
      </c>
      <c r="N718" s="29">
        <v>2.1004466278582217E-3</v>
      </c>
      <c r="O718" s="29">
        <v>1.3503752562868733E-2</v>
      </c>
      <c r="P718" s="29">
        <v>2.1683195095564371E-3</v>
      </c>
      <c r="Q718" s="29">
        <v>8.6732780382257478E-4</v>
      </c>
      <c r="R718" s="29">
        <v>2.5689642077167507</v>
      </c>
      <c r="S718" s="29">
        <v>1.0841597547782185E-4</v>
      </c>
      <c r="T718" s="29"/>
    </row>
    <row r="719" spans="1:20" x14ac:dyDescent="0.3">
      <c r="A719" s="25" t="s">
        <v>141</v>
      </c>
      <c r="B719" s="25">
        <v>1</v>
      </c>
      <c r="C719" s="25" t="s">
        <v>137</v>
      </c>
      <c r="D719" s="25" t="s">
        <v>106</v>
      </c>
      <c r="E719" s="25" t="s">
        <v>106</v>
      </c>
      <c r="H719" s="25">
        <v>3.6744666222071849E-2</v>
      </c>
      <c r="I719" s="29">
        <v>4.4942684174074143</v>
      </c>
      <c r="J719" s="29">
        <v>9.5653006094202561E-2</v>
      </c>
      <c r="K719" s="29">
        <v>1.5889496853666529E-2</v>
      </c>
      <c r="L719" s="29">
        <v>2.0685667108784982E-2</v>
      </c>
      <c r="M719" s="29">
        <v>5.7396967022792181E-3</v>
      </c>
      <c r="N719" s="29">
        <v>1.401187514554541E-3</v>
      </c>
      <c r="O719" s="29">
        <v>7.1272130578662668E-3</v>
      </c>
      <c r="P719" s="29">
        <v>2.5743411144578321E-3</v>
      </c>
      <c r="Q719" s="29">
        <v>1.3442823720035356E-3</v>
      </c>
      <c r="R719" s="29">
        <v>0.84847243453515842</v>
      </c>
      <c r="S719" s="29">
        <v>5.2980377722044818E-4</v>
      </c>
      <c r="T719" s="29"/>
    </row>
    <row r="720" spans="1:20" x14ac:dyDescent="0.3">
      <c r="A720" s="25" t="s">
        <v>141</v>
      </c>
      <c r="B720" s="25">
        <v>1</v>
      </c>
      <c r="C720" s="25" t="s">
        <v>57</v>
      </c>
      <c r="D720" s="25" t="s">
        <v>106</v>
      </c>
      <c r="E720" s="25" t="s">
        <v>106</v>
      </c>
      <c r="H720" s="25">
        <v>9.7267965277481779E-3</v>
      </c>
      <c r="I720" s="29">
        <v>5.0939057500167575</v>
      </c>
      <c r="J720" s="29">
        <v>1.2766749892142448E-2</v>
      </c>
      <c r="K720" s="29">
        <v>6.2308255290932741E-3</v>
      </c>
      <c r="L720" s="29">
        <v>1.3294986821136055E-2</v>
      </c>
      <c r="M720" s="29">
        <v>7.0016850409468573E-4</v>
      </c>
      <c r="N720" s="29">
        <v>2.0626258366977291E-3</v>
      </c>
      <c r="O720" s="29">
        <v>4.3737674257223807E-3</v>
      </c>
      <c r="P720" s="29">
        <v>2.4456449834619623E-3</v>
      </c>
      <c r="Q720" s="29">
        <v>1.2063668104928334E-3</v>
      </c>
      <c r="R720" s="29">
        <v>0.23397271328062624</v>
      </c>
      <c r="S720" s="29">
        <v>3.6094417513434179E-4</v>
      </c>
      <c r="T720" s="29"/>
    </row>
    <row r="721" spans="1:20" x14ac:dyDescent="0.3">
      <c r="A721" s="25" t="s">
        <v>141</v>
      </c>
      <c r="B721" s="25">
        <v>2</v>
      </c>
      <c r="C721" s="25" t="s">
        <v>108</v>
      </c>
      <c r="D721" s="25" t="s">
        <v>106</v>
      </c>
      <c r="E721" s="25" t="s">
        <v>106</v>
      </c>
      <c r="I721" s="29"/>
      <c r="J721" s="29"/>
      <c r="K721" s="29"/>
      <c r="L721" s="29"/>
      <c r="M721" s="29"/>
      <c r="N721" s="29"/>
      <c r="O721" s="29"/>
      <c r="P721" s="29"/>
      <c r="Q721" s="29"/>
      <c r="R721" s="29"/>
      <c r="S721" s="29"/>
      <c r="T721" s="29"/>
    </row>
    <row r="722" spans="1:20" x14ac:dyDescent="0.3">
      <c r="A722" s="25" t="s">
        <v>141</v>
      </c>
      <c r="B722" s="25">
        <v>2</v>
      </c>
      <c r="C722" s="25" t="s">
        <v>9</v>
      </c>
      <c r="D722" s="25" t="s">
        <v>106</v>
      </c>
      <c r="E722" s="25" t="s">
        <v>106</v>
      </c>
      <c r="H722" s="25">
        <v>2.6537038529814025E-2</v>
      </c>
      <c r="I722" s="29">
        <v>15.435441095808388</v>
      </c>
      <c r="J722" s="29">
        <v>1.8739143845649426</v>
      </c>
      <c r="K722" s="29">
        <v>3.6224601909086093E-3</v>
      </c>
      <c r="L722" s="29">
        <v>0.18735424631546321</v>
      </c>
      <c r="M722" s="29">
        <v>0.17021800521458391</v>
      </c>
      <c r="N722" s="29">
        <v>9.0879407704765519E-2</v>
      </c>
      <c r="O722" s="29">
        <v>1.5002661864628163E-2</v>
      </c>
      <c r="P722" s="29">
        <v>7.7700122000765523E-2</v>
      </c>
      <c r="Q722" s="29">
        <v>1.7807264861250576E-3</v>
      </c>
      <c r="R722" s="29">
        <v>9.2095485664014927</v>
      </c>
      <c r="S722" s="29">
        <v>1.1263505747126437E-4</v>
      </c>
      <c r="T722" s="29"/>
    </row>
    <row r="723" spans="1:20" x14ac:dyDescent="0.3">
      <c r="A723" s="25" t="s">
        <v>141</v>
      </c>
      <c r="B723" s="25">
        <v>2</v>
      </c>
      <c r="C723" s="25" t="s">
        <v>5</v>
      </c>
      <c r="D723" s="25" t="s">
        <v>106</v>
      </c>
      <c r="E723" s="25" t="s">
        <v>106</v>
      </c>
      <c r="H723" s="25">
        <v>0.21832943337427091</v>
      </c>
      <c r="I723" s="29">
        <v>3.1166143456451207</v>
      </c>
      <c r="J723" s="29">
        <v>0.13575032969804837</v>
      </c>
      <c r="K723" s="29">
        <v>3.4190000447707584E-2</v>
      </c>
      <c r="L723" s="29">
        <v>3.2803444044521277E-2</v>
      </c>
      <c r="M723" s="29">
        <v>1.1080685710691717E-2</v>
      </c>
      <c r="N723" s="29">
        <v>1.28837719459762E-3</v>
      </c>
      <c r="O723" s="29">
        <v>4.5640745854313262E-3</v>
      </c>
      <c r="P723" s="29">
        <v>2.0429454352816523E-3</v>
      </c>
      <c r="Q723" s="29">
        <v>8.1717817411266114E-4</v>
      </c>
      <c r="R723" s="29">
        <v>0.92101982518762493</v>
      </c>
      <c r="S723" s="29">
        <v>1.0214727176408264E-4</v>
      </c>
      <c r="T723" s="29"/>
    </row>
    <row r="724" spans="1:20" x14ac:dyDescent="0.3">
      <c r="A724" s="25" t="s">
        <v>141</v>
      </c>
      <c r="B724" s="25">
        <v>2</v>
      </c>
      <c r="C724" s="25" t="s">
        <v>137</v>
      </c>
      <c r="D724" s="25" t="s">
        <v>106</v>
      </c>
      <c r="E724" s="25" t="s">
        <v>106</v>
      </c>
      <c r="H724" s="25">
        <v>0.18362216367124776</v>
      </c>
      <c r="I724" s="29">
        <v>3.1426595542935649</v>
      </c>
      <c r="J724" s="29">
        <v>7.2246477150700664E-2</v>
      </c>
      <c r="K724" s="29">
        <v>2.3904531157291197E-2</v>
      </c>
      <c r="L724" s="29">
        <v>2.3481076542041422E-2</v>
      </c>
      <c r="M724" s="29">
        <v>4.8502469964581841E-3</v>
      </c>
      <c r="N724" s="29">
        <v>1.287589098117147E-3</v>
      </c>
      <c r="O724" s="29">
        <v>4.6348012165837432E-3</v>
      </c>
      <c r="P724" s="29">
        <v>2.1730100896860984E-3</v>
      </c>
      <c r="Q724" s="29">
        <v>8.6488133252793158E-4</v>
      </c>
      <c r="R724" s="29">
        <v>0.5222421016054708</v>
      </c>
      <c r="S724" s="29">
        <v>1.0865050448430493E-4</v>
      </c>
      <c r="T724" s="29"/>
    </row>
    <row r="725" spans="1:20" x14ac:dyDescent="0.3">
      <c r="A725" s="25" t="s">
        <v>141</v>
      </c>
      <c r="B725" s="25">
        <v>2</v>
      </c>
      <c r="C725" s="25" t="s">
        <v>138</v>
      </c>
      <c r="D725" s="25" t="s">
        <v>106</v>
      </c>
      <c r="E725" s="25" t="s">
        <v>106</v>
      </c>
      <c r="H725" s="25">
        <v>8.6004474577403484E-2</v>
      </c>
      <c r="I725" s="29">
        <v>2.8646968877080146</v>
      </c>
      <c r="J725" s="29">
        <v>4.3272166085579773E-2</v>
      </c>
      <c r="K725" s="29">
        <v>7.0520263420872234E-3</v>
      </c>
      <c r="L725" s="29">
        <v>1.8748118996925547E-2</v>
      </c>
      <c r="M725" s="29">
        <v>1.907882661148511E-3</v>
      </c>
      <c r="N725" s="29">
        <v>7.4894815220368557E-4</v>
      </c>
      <c r="O725" s="29">
        <v>1.4348720383228125E-2</v>
      </c>
      <c r="P725" s="29">
        <v>2.5713694852941174E-3</v>
      </c>
      <c r="Q725" s="29">
        <v>1.0118892041636855E-3</v>
      </c>
      <c r="R725" s="29">
        <v>0.23520165043184005</v>
      </c>
      <c r="S725" s="29">
        <v>1.2856847426470587E-4</v>
      </c>
      <c r="T725" s="29"/>
    </row>
    <row r="726" spans="1:20" x14ac:dyDescent="0.3">
      <c r="A726" s="25" t="s">
        <v>141</v>
      </c>
      <c r="B726" s="25">
        <v>2</v>
      </c>
      <c r="C726" s="25" t="s">
        <v>139</v>
      </c>
      <c r="D726" s="25" t="s">
        <v>106</v>
      </c>
      <c r="E726" s="25" t="s">
        <v>106</v>
      </c>
      <c r="H726" s="25">
        <v>2.1108277552814431E-2</v>
      </c>
      <c r="I726" s="29">
        <v>2.7238440132596318</v>
      </c>
      <c r="J726" s="29">
        <v>2.322739354946439E-2</v>
      </c>
      <c r="K726" s="29">
        <v>4.3544768539235936E-3</v>
      </c>
      <c r="L726" s="29">
        <v>1.5515198573577738E-2</v>
      </c>
      <c r="M726" s="29">
        <v>7.8390587189242165E-4</v>
      </c>
      <c r="N726" s="29">
        <v>1.6762270748049899E-3</v>
      </c>
      <c r="O726" s="29">
        <v>1.3467912943578195E-2</v>
      </c>
      <c r="P726" s="29">
        <v>2.2846259374428384E-3</v>
      </c>
      <c r="Q726" s="29">
        <v>9.702421268910225E-4</v>
      </c>
      <c r="R726" s="29">
        <v>9.8713127439533935E-2</v>
      </c>
      <c r="S726" s="29">
        <v>1.1423129687214194E-4</v>
      </c>
      <c r="T726" s="29"/>
    </row>
    <row r="727" spans="1:20" x14ac:dyDescent="0.3">
      <c r="A727" s="25" t="s">
        <v>141</v>
      </c>
      <c r="B727" s="25">
        <v>2</v>
      </c>
      <c r="C727" s="25" t="s">
        <v>57</v>
      </c>
      <c r="D727" s="25" t="s">
        <v>106</v>
      </c>
      <c r="E727" s="25" t="s">
        <v>106</v>
      </c>
      <c r="H727" s="25">
        <v>6.4254456879161712E-3</v>
      </c>
      <c r="I727" s="29">
        <v>3.017020960716807</v>
      </c>
      <c r="J727" s="29">
        <v>9.9722954979984107E-3</v>
      </c>
      <c r="K727" s="29">
        <v>4.95243795301925E-3</v>
      </c>
      <c r="L727" s="29">
        <v>1.6703381827316271E-2</v>
      </c>
      <c r="M727" s="29">
        <v>9.1769418036622189E-4</v>
      </c>
      <c r="N727" s="29">
        <v>2.2758936237985781E-3</v>
      </c>
      <c r="O727" s="29">
        <v>5.8851784588561593E-3</v>
      </c>
      <c r="P727" s="29">
        <v>1.8850872689938397E-3</v>
      </c>
      <c r="Q727" s="29">
        <v>7.5403490759753586E-4</v>
      </c>
      <c r="R727" s="29">
        <v>6.840719095211549E-2</v>
      </c>
      <c r="S727" s="29">
        <v>2.1907693193535372E-4</v>
      </c>
      <c r="T727" s="29"/>
    </row>
    <row r="728" spans="1:20" x14ac:dyDescent="0.3">
      <c r="A728" s="25" t="s">
        <v>141</v>
      </c>
      <c r="B728" s="25">
        <v>3</v>
      </c>
      <c r="C728" s="25" t="s">
        <v>108</v>
      </c>
      <c r="D728" s="25" t="s">
        <v>106</v>
      </c>
      <c r="E728" s="25" t="s">
        <v>106</v>
      </c>
      <c r="I728" s="29"/>
      <c r="J728" s="29"/>
      <c r="K728" s="29"/>
      <c r="L728" s="29"/>
      <c r="M728" s="29"/>
      <c r="N728" s="29"/>
      <c r="O728" s="29"/>
      <c r="P728" s="29"/>
      <c r="Q728" s="29"/>
      <c r="R728" s="29"/>
      <c r="S728" s="29"/>
      <c r="T728" s="29"/>
    </row>
    <row r="729" spans="1:20" x14ac:dyDescent="0.3">
      <c r="A729" s="25" t="s">
        <v>141</v>
      </c>
      <c r="B729" s="25">
        <v>3</v>
      </c>
      <c r="C729" s="25" t="s">
        <v>9</v>
      </c>
      <c r="D729" s="25" t="s">
        <v>106</v>
      </c>
      <c r="E729" s="25" t="s">
        <v>106</v>
      </c>
      <c r="H729" s="25">
        <v>6.8330941794699535E-2</v>
      </c>
      <c r="I729" s="29">
        <v>18.899071269993556</v>
      </c>
      <c r="J729" s="29">
        <v>1.6650297173396018</v>
      </c>
      <c r="K729" s="29">
        <v>1.0012715198750334E-2</v>
      </c>
      <c r="L729" s="29">
        <v>0.15821091357342942</v>
      </c>
      <c r="M729" s="29">
        <v>8.0897046029527978E-2</v>
      </c>
      <c r="N729" s="29">
        <v>4.4098196713797166E-2</v>
      </c>
      <c r="O729" s="29">
        <v>1.2363463122599432E-2</v>
      </c>
      <c r="P729" s="29">
        <v>2.0645837001317918E-2</v>
      </c>
      <c r="Q729" s="29">
        <v>1.8900350262069385E-3</v>
      </c>
      <c r="R729" s="29">
        <v>10.665318463156778</v>
      </c>
      <c r="S729" s="29">
        <v>1.08739336492891E-4</v>
      </c>
      <c r="T729" s="29"/>
    </row>
    <row r="730" spans="1:20" x14ac:dyDescent="0.3">
      <c r="A730" s="25" t="s">
        <v>141</v>
      </c>
      <c r="B730" s="25">
        <v>3</v>
      </c>
      <c r="C730" s="25" t="s">
        <v>5</v>
      </c>
      <c r="D730" s="25" t="s">
        <v>106</v>
      </c>
      <c r="E730" s="25" t="s">
        <v>106</v>
      </c>
      <c r="H730" s="25">
        <v>7.4967063720577612E-2</v>
      </c>
      <c r="I730" s="29">
        <v>5.293275514891028</v>
      </c>
      <c r="J730" s="29">
        <v>0.23706209703379533</v>
      </c>
      <c r="K730" s="29">
        <v>1.8836478812130842E-2</v>
      </c>
      <c r="L730" s="29">
        <v>3.5757105070829028E-2</v>
      </c>
      <c r="M730" s="29">
        <v>1.121879870199375E-2</v>
      </c>
      <c r="N730" s="29">
        <v>2.8291309462563506E-3</v>
      </c>
      <c r="O730" s="29">
        <v>5.7593744668179431E-3</v>
      </c>
      <c r="P730" s="29">
        <v>1.7919858870967737E-3</v>
      </c>
      <c r="Q730" s="29">
        <v>7.1679435483870961E-4</v>
      </c>
      <c r="R730" s="29">
        <v>1.9294464286323991</v>
      </c>
      <c r="S730" s="29">
        <v>8.9599294354838702E-5</v>
      </c>
      <c r="T730" s="29"/>
    </row>
    <row r="731" spans="1:20" x14ac:dyDescent="0.3">
      <c r="A731" s="25" t="s">
        <v>141</v>
      </c>
      <c r="B731" s="25">
        <v>3</v>
      </c>
      <c r="C731" s="25" t="s">
        <v>137</v>
      </c>
      <c r="D731" s="25" t="s">
        <v>106</v>
      </c>
      <c r="E731" s="25" t="s">
        <v>106</v>
      </c>
      <c r="H731" s="25">
        <v>0.10760798176201594</v>
      </c>
      <c r="I731" s="29">
        <v>5.6185610013015941</v>
      </c>
      <c r="J731" s="29">
        <v>0.11741599541521594</v>
      </c>
      <c r="K731" s="29">
        <v>3.0659063089253896E-2</v>
      </c>
      <c r="L731" s="29">
        <v>4.4511683400087619E-2</v>
      </c>
      <c r="M731" s="29">
        <v>7.6668870243185843E-3</v>
      </c>
      <c r="N731" s="29">
        <v>2.7409414383015927E-3</v>
      </c>
      <c r="O731" s="29">
        <v>5.0975474074861056E-3</v>
      </c>
      <c r="P731" s="29">
        <v>1.9429646017699116E-3</v>
      </c>
      <c r="Q731" s="29">
        <v>7.7718584070796473E-4</v>
      </c>
      <c r="R731" s="29">
        <v>1.1051895001970711</v>
      </c>
      <c r="S731" s="29">
        <v>9.7148230088495591E-5</v>
      </c>
      <c r="T731" s="29"/>
    </row>
    <row r="732" spans="1:20" x14ac:dyDescent="0.3">
      <c r="A732" s="25" t="s">
        <v>141</v>
      </c>
      <c r="B732" s="25">
        <v>3</v>
      </c>
      <c r="C732" s="25" t="s">
        <v>138</v>
      </c>
      <c r="D732" s="25" t="s">
        <v>106</v>
      </c>
      <c r="E732" s="25" t="s">
        <v>106</v>
      </c>
      <c r="H732" s="25">
        <v>3.489974445866309E-2</v>
      </c>
      <c r="I732" s="29">
        <v>3.344891620322171</v>
      </c>
      <c r="J732" s="29">
        <v>4.4334433481020098E-2</v>
      </c>
      <c r="K732" s="29">
        <v>1.6056582724303128E-2</v>
      </c>
      <c r="L732" s="29">
        <v>1.6869720921199389E-2</v>
      </c>
      <c r="M732" s="29">
        <v>3.2999451315638799E-3</v>
      </c>
      <c r="N732" s="29">
        <v>3.3245814214600197E-3</v>
      </c>
      <c r="O732" s="29">
        <v>3.0516267759548256E-3</v>
      </c>
      <c r="P732" s="29">
        <v>1.9658074099965046E-3</v>
      </c>
      <c r="Q732" s="29">
        <v>7.8632296399860186E-4</v>
      </c>
      <c r="R732" s="29">
        <v>0.44896394599171791</v>
      </c>
      <c r="S732" s="29">
        <v>9.8290370499825233E-5</v>
      </c>
      <c r="T732" s="29"/>
    </row>
    <row r="733" spans="1:20" x14ac:dyDescent="0.3">
      <c r="A733" s="25" t="s">
        <v>141</v>
      </c>
      <c r="B733" s="25">
        <v>3</v>
      </c>
      <c r="C733" s="25" t="s">
        <v>139</v>
      </c>
      <c r="D733" s="25" t="s">
        <v>106</v>
      </c>
      <c r="E733" s="25" t="s">
        <v>106</v>
      </c>
      <c r="H733" s="25">
        <v>1.0121255160086471E-2</v>
      </c>
      <c r="I733" s="29">
        <v>4.5393673902851495</v>
      </c>
      <c r="J733" s="29">
        <v>2.880930048378047E-2</v>
      </c>
      <c r="K733" s="29">
        <v>9.1933070794160566E-3</v>
      </c>
      <c r="L733" s="29">
        <v>2.1836150643730227E-2</v>
      </c>
      <c r="M733" s="29">
        <v>2.1657460382364414E-3</v>
      </c>
      <c r="N733" s="29">
        <v>3.4235718884985116E-3</v>
      </c>
      <c r="O733" s="29">
        <v>6.8955175971106338E-3</v>
      </c>
      <c r="P733" s="29">
        <v>1.874560250185082E-3</v>
      </c>
      <c r="Q733" s="29">
        <v>7.4982410007403278E-4</v>
      </c>
      <c r="R733" s="29">
        <v>0.26175194782696892</v>
      </c>
      <c r="S733" s="29">
        <v>2.1286171341308824E-4</v>
      </c>
      <c r="T733" s="29"/>
    </row>
    <row r="734" spans="1:20" x14ac:dyDescent="0.3">
      <c r="A734" s="25" t="s">
        <v>142</v>
      </c>
      <c r="B734" s="25">
        <v>2</v>
      </c>
      <c r="C734" s="25" t="s">
        <v>108</v>
      </c>
      <c r="D734" s="25" t="s">
        <v>106</v>
      </c>
      <c r="E734" s="25" t="s">
        <v>106</v>
      </c>
      <c r="I734" s="29"/>
      <c r="J734" s="29"/>
      <c r="K734" s="29"/>
      <c r="L734" s="29"/>
      <c r="M734" s="29"/>
      <c r="N734" s="29"/>
      <c r="O734" s="29"/>
      <c r="P734" s="29"/>
      <c r="Q734" s="29"/>
      <c r="R734" s="29"/>
      <c r="S734" s="29"/>
      <c r="T734" s="29"/>
    </row>
    <row r="735" spans="1:20" x14ac:dyDescent="0.3">
      <c r="A735" s="25" t="s">
        <v>142</v>
      </c>
      <c r="B735" s="25">
        <v>2</v>
      </c>
      <c r="C735" s="25" t="s">
        <v>9</v>
      </c>
      <c r="D735" s="25" t="s">
        <v>106</v>
      </c>
      <c r="E735" s="25" t="s">
        <v>106</v>
      </c>
      <c r="H735" s="25">
        <v>2.2979254196560446E-2</v>
      </c>
      <c r="I735" s="29">
        <v>24.198405555229051</v>
      </c>
      <c r="J735" s="29">
        <v>2.0663045861313671</v>
      </c>
      <c r="K735" s="29">
        <v>2.7009870496724144E-3</v>
      </c>
      <c r="L735" s="29">
        <v>0.37487979165968011</v>
      </c>
      <c r="M735" s="29">
        <v>0.30648533972866665</v>
      </c>
      <c r="N735" s="29">
        <v>0.59346977506963283</v>
      </c>
      <c r="O735" s="29">
        <v>1.0035202863174244E-2</v>
      </c>
      <c r="P735" s="29">
        <v>1.424917406505908E-2</v>
      </c>
      <c r="Q735" s="29">
        <v>2.8524313040832307E-3</v>
      </c>
      <c r="R735" s="29">
        <v>2.0411288856571536E-2</v>
      </c>
      <c r="S735" s="29">
        <v>1.0205644428285767E-4</v>
      </c>
      <c r="T735" s="29"/>
    </row>
    <row r="736" spans="1:20" x14ac:dyDescent="0.3">
      <c r="A736" s="25" t="s">
        <v>142</v>
      </c>
      <c r="B736" s="25">
        <v>2</v>
      </c>
      <c r="C736" s="25" t="s">
        <v>5</v>
      </c>
      <c r="D736" s="25" t="s">
        <v>106</v>
      </c>
      <c r="E736" s="25" t="s">
        <v>106</v>
      </c>
      <c r="H736" s="25">
        <v>6.5039401325015178E-2</v>
      </c>
      <c r="I736" s="29">
        <v>9.3687907635399981</v>
      </c>
      <c r="J736" s="29">
        <v>0.28603646209628436</v>
      </c>
      <c r="K736" s="29">
        <v>1.6351596088444761E-2</v>
      </c>
      <c r="L736" s="29">
        <v>8.6946977488544103E-2</v>
      </c>
      <c r="M736" s="29">
        <v>6.1186675274664593E-2</v>
      </c>
      <c r="N736" s="29">
        <v>9.9294526602440217E-2</v>
      </c>
      <c r="O736" s="29">
        <v>6.3507128029591988E-3</v>
      </c>
      <c r="P736" s="29">
        <v>2.7797772925523098E-3</v>
      </c>
      <c r="Q736" s="29">
        <v>1.191503340142439E-3</v>
      </c>
      <c r="R736" s="29">
        <v>3.5286371418318323</v>
      </c>
      <c r="S736" s="29">
        <v>3.8187682051565169E-4</v>
      </c>
      <c r="T736" s="29"/>
    </row>
    <row r="737" spans="1:20" x14ac:dyDescent="0.3">
      <c r="A737" s="25" t="s">
        <v>142</v>
      </c>
      <c r="B737" s="25">
        <v>2</v>
      </c>
      <c r="C737" s="25" t="s">
        <v>137</v>
      </c>
      <c r="D737" s="25" t="s">
        <v>106</v>
      </c>
      <c r="E737" s="25" t="s">
        <v>106</v>
      </c>
      <c r="H737" s="25">
        <v>6.6030488035191376E-2</v>
      </c>
      <c r="I737" s="29">
        <v>6.7267311093947377</v>
      </c>
      <c r="J737" s="29">
        <v>0.18129711294796652</v>
      </c>
      <c r="K737" s="29">
        <v>2.5289548579464118E-3</v>
      </c>
      <c r="L737" s="29">
        <v>5.9247517185430629E-2</v>
      </c>
      <c r="M737" s="29">
        <v>3.5365766546497611E-2</v>
      </c>
      <c r="N737" s="29">
        <v>4.6697804815047851E-2</v>
      </c>
      <c r="O737" s="29">
        <v>4.6694740046339719E-3</v>
      </c>
      <c r="P737" s="29">
        <v>2.228468899521531E-3</v>
      </c>
      <c r="Q737" s="29">
        <v>1.6223940567538279E-3</v>
      </c>
      <c r="R737" s="29">
        <v>1.9643886325851678</v>
      </c>
      <c r="S737" s="29">
        <v>1.1142344497607657E-4</v>
      </c>
      <c r="T737" s="29"/>
    </row>
    <row r="738" spans="1:20" x14ac:dyDescent="0.3">
      <c r="A738" s="25" t="s">
        <v>142</v>
      </c>
      <c r="B738" s="25">
        <v>2</v>
      </c>
      <c r="C738" s="25" t="s">
        <v>138</v>
      </c>
      <c r="D738" s="25" t="s">
        <v>106</v>
      </c>
      <c r="E738" s="25" t="s">
        <v>106</v>
      </c>
      <c r="H738" s="25">
        <v>7.3818274897097275E-2</v>
      </c>
      <c r="I738" s="29">
        <v>6.1216474887234966</v>
      </c>
      <c r="J738" s="29">
        <v>0.13596206765707067</v>
      </c>
      <c r="K738" s="29">
        <v>2.5502992366790407E-3</v>
      </c>
      <c r="L738" s="29">
        <v>4.7342960787746829E-2</v>
      </c>
      <c r="M738" s="29">
        <v>2.955366748253278E-2</v>
      </c>
      <c r="N738" s="29">
        <v>2.9382873978364629E-2</v>
      </c>
      <c r="O738" s="29">
        <v>5.78383279737185E-3</v>
      </c>
      <c r="P738" s="29">
        <v>1.9535905783224818E-3</v>
      </c>
      <c r="Q738" s="29">
        <v>1.5716476434059689E-3</v>
      </c>
      <c r="R738" s="29">
        <v>1.5998855878966431</v>
      </c>
      <c r="S738" s="29">
        <v>9.7679528916124085E-5</v>
      </c>
      <c r="T738" s="29"/>
    </row>
    <row r="739" spans="1:20" x14ac:dyDescent="0.3">
      <c r="A739" s="25" t="s">
        <v>142</v>
      </c>
      <c r="B739" s="25">
        <v>2</v>
      </c>
      <c r="C739" s="25" t="s">
        <v>139</v>
      </c>
      <c r="D739" s="25" t="s">
        <v>106</v>
      </c>
      <c r="E739" s="25" t="s">
        <v>106</v>
      </c>
      <c r="H739" s="25">
        <v>6.9731850941544535E-2</v>
      </c>
      <c r="I739" s="29">
        <v>5.5320807275560329</v>
      </c>
      <c r="J739" s="29">
        <v>0.10171697140091994</v>
      </c>
      <c r="K739" s="29">
        <v>2.682966638527148E-3</v>
      </c>
      <c r="L739" s="29">
        <v>4.0433977428416916E-2</v>
      </c>
      <c r="M739" s="29">
        <v>2.0834600454394593E-2</v>
      </c>
      <c r="N739" s="29">
        <v>2.2371073062764604E-2</v>
      </c>
      <c r="O739" s="29">
        <v>5.2791084357709135E-3</v>
      </c>
      <c r="P739" s="29">
        <v>2.0988726042841035E-3</v>
      </c>
      <c r="Q739" s="29">
        <v>1.6162061743256371E-3</v>
      </c>
      <c r="R739" s="29">
        <v>1.2365954097093799</v>
      </c>
      <c r="S739" s="29">
        <v>1.0494363021420519E-4</v>
      </c>
      <c r="T739" s="29"/>
    </row>
    <row r="740" spans="1:20" x14ac:dyDescent="0.3">
      <c r="A740" s="25" t="s">
        <v>142</v>
      </c>
      <c r="B740" s="25">
        <v>3</v>
      </c>
      <c r="C740" s="25" t="s">
        <v>108</v>
      </c>
      <c r="D740" s="25" t="s">
        <v>106</v>
      </c>
      <c r="E740" s="25" t="s">
        <v>106</v>
      </c>
      <c r="I740" s="29"/>
      <c r="J740" s="29"/>
      <c r="K740" s="29"/>
      <c r="L740" s="29"/>
      <c r="M740" s="29"/>
      <c r="N740" s="29"/>
      <c r="O740" s="29"/>
      <c r="P740" s="29"/>
      <c r="Q740" s="29"/>
      <c r="R740" s="29"/>
      <c r="S740" s="29"/>
      <c r="T740" s="29"/>
    </row>
    <row r="741" spans="1:20" x14ac:dyDescent="0.3">
      <c r="A741" s="25" t="s">
        <v>142</v>
      </c>
      <c r="B741" s="25">
        <v>3</v>
      </c>
      <c r="C741" s="25" t="s">
        <v>9</v>
      </c>
      <c r="D741" s="25" t="s">
        <v>106</v>
      </c>
      <c r="E741" s="25" t="s">
        <v>106</v>
      </c>
      <c r="H741" s="25">
        <v>6.1906277604485147E-3</v>
      </c>
      <c r="I741" s="29">
        <v>28.442862783311909</v>
      </c>
      <c r="J741" s="29">
        <v>2.8877805506764935</v>
      </c>
      <c r="K741" s="29">
        <v>2.0705756094067406E-3</v>
      </c>
      <c r="L741" s="29">
        <v>0.3510562957566396</v>
      </c>
      <c r="M741" s="29">
        <v>0.40434218651407516</v>
      </c>
      <c r="N741" s="29">
        <v>0.38265056330084862</v>
      </c>
      <c r="O741" s="29">
        <v>7.3977680455908383E-3</v>
      </c>
      <c r="P741" s="29">
        <v>0.11945926287235491</v>
      </c>
      <c r="Q741" s="29">
        <v>3.3825786670604648E-3</v>
      </c>
      <c r="R741" s="29">
        <v>2.0535241502683363E-2</v>
      </c>
      <c r="S741" s="29">
        <v>1.026762075134168E-4</v>
      </c>
      <c r="T741" s="29"/>
    </row>
    <row r="742" spans="1:20" x14ac:dyDescent="0.3">
      <c r="A742" s="25" t="s">
        <v>142</v>
      </c>
      <c r="B742" s="25">
        <v>3</v>
      </c>
      <c r="C742" s="25" t="s">
        <v>5</v>
      </c>
      <c r="D742" s="25" t="s">
        <v>106</v>
      </c>
      <c r="E742" s="25" t="s">
        <v>106</v>
      </c>
      <c r="H742" s="25">
        <v>0.13098071786218041</v>
      </c>
      <c r="I742" s="29">
        <v>5.5540334050780285</v>
      </c>
      <c r="J742" s="29">
        <v>0.28663749347988926</v>
      </c>
      <c r="K742" s="29">
        <v>7.2553262425677903E-2</v>
      </c>
      <c r="L742" s="29">
        <v>8.1008519029374643E-2</v>
      </c>
      <c r="M742" s="29">
        <v>4.1597329374335357E-2</v>
      </c>
      <c r="N742" s="29">
        <v>1.8352382721368011E-2</v>
      </c>
      <c r="O742" s="29">
        <v>3.5666195506457101E-3</v>
      </c>
      <c r="P742" s="29">
        <v>2.167127836192584E-3</v>
      </c>
      <c r="Q742" s="29">
        <v>8.6685113447703354E-4</v>
      </c>
      <c r="R742" s="29">
        <v>2.4191890948776975</v>
      </c>
      <c r="S742" s="29">
        <v>1.0835639180962919E-4</v>
      </c>
      <c r="T742" s="29"/>
    </row>
    <row r="743" spans="1:20" x14ac:dyDescent="0.3">
      <c r="A743" s="25" t="s">
        <v>142</v>
      </c>
      <c r="B743" s="25">
        <v>3</v>
      </c>
      <c r="C743" s="25" t="s">
        <v>137</v>
      </c>
      <c r="D743" s="25" t="s">
        <v>106</v>
      </c>
      <c r="E743" s="25" t="s">
        <v>106</v>
      </c>
      <c r="H743" s="25">
        <v>0.13310869181287277</v>
      </c>
      <c r="I743" s="29">
        <v>3.5367846096224258</v>
      </c>
      <c r="J743" s="29">
        <v>8.5888198813632063E-2</v>
      </c>
      <c r="K743" s="29">
        <v>3.056673647492817E-2</v>
      </c>
      <c r="L743" s="29">
        <v>3.8161277890919755E-2</v>
      </c>
      <c r="M743" s="29">
        <v>1.4161705065092758E-2</v>
      </c>
      <c r="N743" s="29">
        <v>7.5645612536136978E-3</v>
      </c>
      <c r="O743" s="29">
        <v>3.4397659456249308E-3</v>
      </c>
      <c r="P743" s="29">
        <v>1.8613502935420738E-3</v>
      </c>
      <c r="Q743" s="29">
        <v>1.1249286806539137E-3</v>
      </c>
      <c r="R743" s="29">
        <v>0.88031706284207412</v>
      </c>
      <c r="S743" s="29">
        <v>9.3067514677103692E-5</v>
      </c>
      <c r="T743" s="29"/>
    </row>
    <row r="744" spans="1:20" x14ac:dyDescent="0.3">
      <c r="A744" s="25" t="s">
        <v>142</v>
      </c>
      <c r="B744" s="25">
        <v>3</v>
      </c>
      <c r="C744" s="25" t="s">
        <v>138</v>
      </c>
      <c r="D744" s="25" t="s">
        <v>106</v>
      </c>
      <c r="E744" s="25" t="s">
        <v>106</v>
      </c>
      <c r="H744" s="25">
        <v>9.4001804349226253E-2</v>
      </c>
      <c r="I744" s="29">
        <v>3.4266809985176976</v>
      </c>
      <c r="J744" s="29">
        <v>4.2525730932960477E-2</v>
      </c>
      <c r="K744" s="29">
        <v>1.0771679772758702E-2</v>
      </c>
      <c r="L744" s="29">
        <v>2.7405597045226032E-2</v>
      </c>
      <c r="M744" s="29">
        <v>6.0974579461542415E-3</v>
      </c>
      <c r="N744" s="29">
        <v>6.4331648896392311E-3</v>
      </c>
      <c r="O744" s="29">
        <v>3.6253678390032601E-3</v>
      </c>
      <c r="P744" s="29">
        <v>2.071664249456128E-3</v>
      </c>
      <c r="Q744" s="29">
        <v>1.2266999909777774E-3</v>
      </c>
      <c r="R744" s="29">
        <v>0.56062807175281004</v>
      </c>
      <c r="S744" s="29">
        <v>1.0358321247280639E-4</v>
      </c>
      <c r="T744" s="29"/>
    </row>
    <row r="745" spans="1:20" x14ac:dyDescent="0.3">
      <c r="A745" s="25" t="s">
        <v>142</v>
      </c>
      <c r="B745" s="25">
        <v>3</v>
      </c>
      <c r="C745" s="25" t="s">
        <v>139</v>
      </c>
      <c r="D745" s="25" t="s">
        <v>106</v>
      </c>
      <c r="E745" s="25" t="s">
        <v>106</v>
      </c>
      <c r="H745" s="25">
        <v>7.9307526600133516E-2</v>
      </c>
      <c r="I745" s="29">
        <v>4.3342043101493184</v>
      </c>
      <c r="J745" s="29">
        <v>3.4330995512474656E-2</v>
      </c>
      <c r="K745" s="29">
        <v>3.9870761219892381E-3</v>
      </c>
      <c r="L745" s="29">
        <v>2.6110554595302728E-2</v>
      </c>
      <c r="M745" s="29">
        <v>4.9380023688784741E-3</v>
      </c>
      <c r="N745" s="29">
        <v>5.1085198329040874E-3</v>
      </c>
      <c r="O745" s="29">
        <v>3.7355183029684747E-3</v>
      </c>
      <c r="P745" s="29">
        <v>2.1202997275204362E-3</v>
      </c>
      <c r="Q745" s="29">
        <v>8.481198910081744E-4</v>
      </c>
      <c r="R745" s="29">
        <v>0.45288740405215266</v>
      </c>
      <c r="S745" s="29">
        <v>1.060149863760218E-4</v>
      </c>
      <c r="T745" s="29"/>
    </row>
    <row r="746" spans="1:20" x14ac:dyDescent="0.3">
      <c r="A746" s="25" t="s">
        <v>142</v>
      </c>
      <c r="B746" s="25">
        <v>3</v>
      </c>
      <c r="C746" s="25" t="s">
        <v>57</v>
      </c>
      <c r="D746" s="25" t="s">
        <v>106</v>
      </c>
      <c r="E746" s="25" t="s">
        <v>106</v>
      </c>
      <c r="H746" s="25">
        <v>9.2132108206150698E-2</v>
      </c>
      <c r="I746" s="29">
        <v>6.9857044502570664</v>
      </c>
      <c r="J746" s="29">
        <v>2.8548699571744524E-2</v>
      </c>
      <c r="K746" s="29">
        <v>1.3411405129223578E-2</v>
      </c>
      <c r="L746" s="29">
        <v>3.2342020689133139E-2</v>
      </c>
      <c r="M746" s="29">
        <v>4.5394761368452779E-3</v>
      </c>
      <c r="N746" s="29">
        <v>2.3954730017825988E-3</v>
      </c>
      <c r="O746" s="29">
        <v>4.6388093921695033E-3</v>
      </c>
      <c r="P746" s="29">
        <v>1.9568673395818311E-3</v>
      </c>
      <c r="Q746" s="29">
        <v>1.8007199015770514E-3</v>
      </c>
      <c r="R746" s="29">
        <v>0.45969595258876345</v>
      </c>
      <c r="S746" s="29">
        <v>2.0556167083516334E-4</v>
      </c>
      <c r="T746" s="29"/>
    </row>
    <row r="747" spans="1:20" x14ac:dyDescent="0.3">
      <c r="A747" s="25" t="s">
        <v>142</v>
      </c>
      <c r="B747" s="25">
        <v>4</v>
      </c>
      <c r="C747" s="25" t="s">
        <v>108</v>
      </c>
      <c r="D747" s="25" t="s">
        <v>106</v>
      </c>
      <c r="E747" s="25" t="s">
        <v>106</v>
      </c>
      <c r="I747" s="29"/>
      <c r="J747" s="29"/>
      <c r="K747" s="29"/>
      <c r="L747" s="29"/>
      <c r="M747" s="29"/>
      <c r="N747" s="29"/>
      <c r="O747" s="29"/>
      <c r="P747" s="29"/>
      <c r="Q747" s="29"/>
      <c r="R747" s="29"/>
      <c r="S747" s="29"/>
      <c r="T747" s="29"/>
    </row>
    <row r="748" spans="1:20" x14ac:dyDescent="0.3">
      <c r="A748" s="25" t="s">
        <v>142</v>
      </c>
      <c r="B748" s="25">
        <v>4</v>
      </c>
      <c r="C748" s="25" t="s">
        <v>9</v>
      </c>
      <c r="D748" s="25" t="s">
        <v>106</v>
      </c>
      <c r="E748" s="25" t="s">
        <v>106</v>
      </c>
      <c r="H748" s="25">
        <v>0.10112098654463034</v>
      </c>
      <c r="I748" s="29">
        <v>18.327182373564462</v>
      </c>
      <c r="J748" s="29">
        <v>1.4029480332491167</v>
      </c>
      <c r="K748" s="29">
        <v>1.2631388593945E-3</v>
      </c>
      <c r="L748" s="29">
        <v>0.27158603809933574</v>
      </c>
      <c r="M748" s="29">
        <v>0.25069859275950707</v>
      </c>
      <c r="N748" s="29">
        <v>0.49775497089106285</v>
      </c>
      <c r="O748" s="29">
        <v>3.4004493066311585E-2</v>
      </c>
      <c r="P748" s="29">
        <v>6.4036178954043361E-3</v>
      </c>
      <c r="Q748" s="29">
        <v>2.3771582508528609E-3</v>
      </c>
      <c r="R748" s="29">
        <v>15.952980824671601</v>
      </c>
      <c r="S748" s="29">
        <v>9.2474881015335781E-5</v>
      </c>
      <c r="T748" s="29"/>
    </row>
    <row r="749" spans="1:20" x14ac:dyDescent="0.3">
      <c r="A749" s="25" t="s">
        <v>142</v>
      </c>
      <c r="B749" s="25">
        <v>4</v>
      </c>
      <c r="C749" s="25" t="s">
        <v>5</v>
      </c>
      <c r="D749" s="25" t="s">
        <v>106</v>
      </c>
      <c r="E749" s="25" t="s">
        <v>106</v>
      </c>
      <c r="H749" s="25">
        <v>0.15319290618233594</v>
      </c>
      <c r="I749" s="29">
        <v>8.7365813712765945</v>
      </c>
      <c r="J749" s="29">
        <v>0.21873439941348105</v>
      </c>
      <c r="K749" s="29">
        <v>2.9261921993309465E-3</v>
      </c>
      <c r="L749" s="29">
        <v>0.10924504721530745</v>
      </c>
      <c r="M749" s="29">
        <v>5.6518644697167969E-2</v>
      </c>
      <c r="N749" s="29">
        <v>0.21106448863653299</v>
      </c>
      <c r="O749" s="29">
        <v>1.3715144575040443E-2</v>
      </c>
      <c r="P749" s="29">
        <v>3.4151189734346822E-3</v>
      </c>
      <c r="Q749" s="29">
        <v>1.6884663758673743E-3</v>
      </c>
      <c r="R749" s="29">
        <v>2.8227540795197426</v>
      </c>
      <c r="S749" s="29">
        <v>1.0611539858362086E-4</v>
      </c>
      <c r="T749" s="29"/>
    </row>
    <row r="750" spans="1:20" x14ac:dyDescent="0.3">
      <c r="A750" s="25" t="s">
        <v>142</v>
      </c>
      <c r="B750" s="25">
        <v>4</v>
      </c>
      <c r="C750" s="25" t="s">
        <v>137</v>
      </c>
      <c r="D750" s="25" t="s">
        <v>106</v>
      </c>
      <c r="E750" s="25" t="s">
        <v>106</v>
      </c>
      <c r="H750" s="25">
        <v>7.9683359461868539E-2</v>
      </c>
      <c r="I750" s="29">
        <v>4.2551973565807817</v>
      </c>
      <c r="J750" s="29">
        <v>6.2012716049876959E-2</v>
      </c>
      <c r="K750" s="29">
        <v>2.1383544162667609E-3</v>
      </c>
      <c r="L750" s="29">
        <v>3.3757878043732044E-2</v>
      </c>
      <c r="M750" s="29">
        <v>1.3530426684001264E-2</v>
      </c>
      <c r="N750" s="29">
        <v>2.5820506291028091E-2</v>
      </c>
      <c r="O750" s="29">
        <v>6.7078080012256429E-3</v>
      </c>
      <c r="P750" s="29">
        <v>2.2496550402453046E-3</v>
      </c>
      <c r="Q750" s="29">
        <v>8.9986201609812172E-4</v>
      </c>
      <c r="R750" s="29">
        <v>0.84356010547430427</v>
      </c>
      <c r="S750" s="29">
        <v>1.1248275201226522E-4</v>
      </c>
      <c r="T750" s="29"/>
    </row>
    <row r="751" spans="1:20" x14ac:dyDescent="0.3">
      <c r="A751" s="25" t="s">
        <v>142</v>
      </c>
      <c r="B751" s="25">
        <v>4</v>
      </c>
      <c r="C751" s="25" t="s">
        <v>138</v>
      </c>
      <c r="D751" s="25" t="s">
        <v>106</v>
      </c>
      <c r="E751" s="25" t="s">
        <v>106</v>
      </c>
      <c r="H751" s="25">
        <v>2.8759501919465066E-2</v>
      </c>
      <c r="I751" s="29">
        <v>3.1579416993768512</v>
      </c>
      <c r="J751" s="29">
        <v>2.409566583446951E-2</v>
      </c>
      <c r="K751" s="29">
        <v>1.3065352464081942E-2</v>
      </c>
      <c r="L751" s="29">
        <v>1.5184483996885755E-2</v>
      </c>
      <c r="M751" s="29">
        <v>5.2373050938797645E-3</v>
      </c>
      <c r="N751" s="29">
        <v>2.9193455580951455E-3</v>
      </c>
      <c r="O751" s="29">
        <v>3.7461951772176046E-3</v>
      </c>
      <c r="P751" s="29">
        <v>2.1660163339382939E-3</v>
      </c>
      <c r="Q751" s="29">
        <v>8.6640653357531762E-4</v>
      </c>
      <c r="R751" s="29">
        <v>0.33944690732595739</v>
      </c>
      <c r="S751" s="29">
        <v>2.5306590851212162E-4</v>
      </c>
      <c r="T751" s="29"/>
    </row>
    <row r="752" spans="1:20" x14ac:dyDescent="0.3">
      <c r="A752" s="25" t="s">
        <v>142</v>
      </c>
      <c r="B752" s="25">
        <v>4</v>
      </c>
      <c r="C752" s="25" t="s">
        <v>139</v>
      </c>
      <c r="D752" s="25" t="s">
        <v>106</v>
      </c>
      <c r="E752" s="25" t="s">
        <v>106</v>
      </c>
      <c r="H752" s="25">
        <v>1.3393902776102405E-2</v>
      </c>
      <c r="I752" s="29">
        <v>3.4732284760281296</v>
      </c>
      <c r="J752" s="29">
        <v>1.5310599257095955E-2</v>
      </c>
      <c r="K752" s="29">
        <v>1.3620476649103392E-2</v>
      </c>
      <c r="L752" s="29">
        <v>1.3980730068058646E-2</v>
      </c>
      <c r="M752" s="29">
        <v>3.4969912221183151E-3</v>
      </c>
      <c r="N752" s="29">
        <v>1.3914856013535887E-3</v>
      </c>
      <c r="O752" s="29">
        <v>3.3464132497503496E-3</v>
      </c>
      <c r="P752" s="29">
        <v>2.1223741794310722E-3</v>
      </c>
      <c r="Q752" s="29">
        <v>8.4894967177242891E-4</v>
      </c>
      <c r="R752" s="29">
        <v>0.2328076260552123</v>
      </c>
      <c r="S752" s="29">
        <v>3.4413135752575934E-4</v>
      </c>
      <c r="T752" s="29"/>
    </row>
    <row r="753" spans="1:20" x14ac:dyDescent="0.3">
      <c r="A753" s="25" t="s">
        <v>142</v>
      </c>
      <c r="B753" s="25">
        <v>4</v>
      </c>
      <c r="C753" s="25" t="s">
        <v>57</v>
      </c>
      <c r="D753" s="25" t="s">
        <v>106</v>
      </c>
      <c r="E753" s="25" t="s">
        <v>106</v>
      </c>
      <c r="H753" s="25">
        <v>1.1565688399926116E-2</v>
      </c>
      <c r="I753" s="29">
        <v>5.6041331467247879</v>
      </c>
      <c r="J753" s="29">
        <v>1.2096246098438124E-2</v>
      </c>
      <c r="K753" s="29">
        <v>1.5703001546491322E-2</v>
      </c>
      <c r="L753" s="29">
        <v>1.5543672079048394E-2</v>
      </c>
      <c r="M753" s="29">
        <v>3.7382288356672322E-3</v>
      </c>
      <c r="N753" s="29">
        <v>9.1941462189818986E-4</v>
      </c>
      <c r="O753" s="29">
        <v>3.2229294882591799E-3</v>
      </c>
      <c r="P753" s="29">
        <v>2.0967861100849648E-3</v>
      </c>
      <c r="Q753" s="29">
        <v>8.3871444403398597E-4</v>
      </c>
      <c r="R753" s="29">
        <v>0.24636185477523459</v>
      </c>
      <c r="S753" s="29">
        <v>3.7673276101715545E-4</v>
      </c>
      <c r="T753" s="29"/>
    </row>
    <row r="754" spans="1:20" x14ac:dyDescent="0.3">
      <c r="A754" s="25" t="s">
        <v>143</v>
      </c>
      <c r="B754" s="25">
        <v>1</v>
      </c>
      <c r="C754" s="25" t="s">
        <v>108</v>
      </c>
      <c r="D754" s="25" t="s">
        <v>106</v>
      </c>
      <c r="E754" s="25" t="s">
        <v>106</v>
      </c>
      <c r="I754" s="29"/>
      <c r="J754" s="29"/>
      <c r="K754" s="29"/>
      <c r="L754" s="29"/>
      <c r="M754" s="29"/>
      <c r="N754" s="29"/>
      <c r="O754" s="29"/>
      <c r="P754" s="29"/>
      <c r="Q754" s="29"/>
      <c r="R754" s="29"/>
      <c r="S754" s="29"/>
      <c r="T754" s="29"/>
    </row>
    <row r="755" spans="1:20" x14ac:dyDescent="0.3">
      <c r="A755" s="25" t="s">
        <v>143</v>
      </c>
      <c r="B755" s="25">
        <v>1</v>
      </c>
      <c r="C755" s="25" t="s">
        <v>9</v>
      </c>
      <c r="D755" s="25" t="s">
        <v>106</v>
      </c>
      <c r="E755" s="25" t="s">
        <v>106</v>
      </c>
      <c r="H755" s="25">
        <v>0.13307126130652097</v>
      </c>
      <c r="I755" s="29">
        <v>14.741393903924548</v>
      </c>
      <c r="J755" s="29">
        <v>0.62579551833485025</v>
      </c>
      <c r="K755" s="29">
        <v>3.245156046856347E-2</v>
      </c>
      <c r="L755" s="29">
        <v>0.16461201949550297</v>
      </c>
      <c r="M755" s="29">
        <v>7.056251611658082E-2</v>
      </c>
      <c r="N755" s="29">
        <v>3.0401768268916159E-2</v>
      </c>
      <c r="O755" s="29">
        <v>2.7957900987247902E-2</v>
      </c>
      <c r="P755" s="29">
        <v>4.1423305048221552E-2</v>
      </c>
      <c r="Q755" s="29">
        <v>1.8429563174389217E-3</v>
      </c>
      <c r="R755" s="29">
        <v>4.2101963856323348</v>
      </c>
      <c r="S755" s="29">
        <v>9.1212574850299381E-5</v>
      </c>
      <c r="T755" s="29"/>
    </row>
    <row r="756" spans="1:20" x14ac:dyDescent="0.3">
      <c r="A756" s="25" t="s">
        <v>143</v>
      </c>
      <c r="B756" s="25">
        <v>1</v>
      </c>
      <c r="C756" s="25" t="s">
        <v>5</v>
      </c>
      <c r="D756" s="25" t="s">
        <v>106</v>
      </c>
      <c r="E756" s="25" t="s">
        <v>106</v>
      </c>
      <c r="H756" s="25">
        <v>0.33226474902987552</v>
      </c>
      <c r="I756" s="29">
        <v>3.5325078271651642</v>
      </c>
      <c r="J756" s="29">
        <v>5.5499715790794435E-2</v>
      </c>
      <c r="K756" s="29">
        <v>8.7420852935659224E-2</v>
      </c>
      <c r="L756" s="29">
        <v>4.272017101339258E-2</v>
      </c>
      <c r="M756" s="29">
        <v>1.0155328803114988E-2</v>
      </c>
      <c r="N756" s="29">
        <v>1.5185419105565583E-3</v>
      </c>
      <c r="O756" s="29">
        <v>1.2346924245017685E-2</v>
      </c>
      <c r="P756" s="29">
        <v>2.125852830862654E-3</v>
      </c>
      <c r="Q756" s="29">
        <v>8.5034113234506157E-4</v>
      </c>
      <c r="R756" s="29">
        <v>0.42148868906959391</v>
      </c>
      <c r="S756" s="29">
        <v>1.062926415431327E-4</v>
      </c>
      <c r="T756" s="29"/>
    </row>
    <row r="757" spans="1:20" x14ac:dyDescent="0.3">
      <c r="A757" s="25" t="s">
        <v>143</v>
      </c>
      <c r="B757" s="25">
        <v>1</v>
      </c>
      <c r="C757" s="25" t="s">
        <v>137</v>
      </c>
      <c r="D757" s="25" t="s">
        <v>106</v>
      </c>
      <c r="E757" s="25" t="s">
        <v>106</v>
      </c>
      <c r="H757" s="25">
        <v>0.20152051352832784</v>
      </c>
      <c r="I757" s="29">
        <v>3.0464322647029509</v>
      </c>
      <c r="J757" s="29">
        <v>2.6005744024003269E-2</v>
      </c>
      <c r="K757" s="29">
        <v>3.4140434176147538E-2</v>
      </c>
      <c r="L757" s="29">
        <v>1.9287044368121307E-2</v>
      </c>
      <c r="M757" s="29">
        <v>3.4480622653045895E-3</v>
      </c>
      <c r="N757" s="29">
        <v>1.4230545713672126E-3</v>
      </c>
      <c r="O757" s="29">
        <v>1.2799292064154096E-2</v>
      </c>
      <c r="P757" s="29">
        <v>2.0442622950819665E-3</v>
      </c>
      <c r="Q757" s="29">
        <v>8.1770491803278666E-4</v>
      </c>
      <c r="R757" s="29">
        <v>0.1667317674660983</v>
      </c>
      <c r="S757" s="29">
        <v>1.0221311475409833E-4</v>
      </c>
      <c r="T757" s="29"/>
    </row>
    <row r="758" spans="1:20" x14ac:dyDescent="0.3">
      <c r="A758" s="25" t="s">
        <v>143</v>
      </c>
      <c r="B758" s="25">
        <v>1</v>
      </c>
      <c r="C758" s="25" t="s">
        <v>138</v>
      </c>
      <c r="D758" s="25" t="s">
        <v>106</v>
      </c>
      <c r="E758" s="25" t="s">
        <v>106</v>
      </c>
      <c r="H758" s="25">
        <v>9.7095935718517212E-2</v>
      </c>
      <c r="I758" s="29">
        <v>2.5940932848022409</v>
      </c>
      <c r="J758" s="29">
        <v>2.0119176230763692E-2</v>
      </c>
      <c r="K758" s="29">
        <v>6.8901926531496531E-3</v>
      </c>
      <c r="L758" s="29">
        <v>1.0713288014865593E-2</v>
      </c>
      <c r="M758" s="29">
        <v>1.7766855423823078E-3</v>
      </c>
      <c r="N758" s="29">
        <v>4.1779782770679359E-4</v>
      </c>
      <c r="O758" s="29">
        <v>1.1627656887879688E-2</v>
      </c>
      <c r="P758" s="29">
        <v>2.0158583455344077E-3</v>
      </c>
      <c r="Q758" s="29">
        <v>8.0634333821376293E-4</v>
      </c>
      <c r="R758" s="29">
        <v>0.11660783734006572</v>
      </c>
      <c r="S758" s="29">
        <v>1.0079291727672037E-4</v>
      </c>
      <c r="T758" s="29"/>
    </row>
    <row r="759" spans="1:20" x14ac:dyDescent="0.3">
      <c r="A759" s="25" t="s">
        <v>143</v>
      </c>
      <c r="B759" s="25">
        <v>1</v>
      </c>
      <c r="C759" s="25" t="s">
        <v>139</v>
      </c>
      <c r="D759" s="25" t="s">
        <v>106</v>
      </c>
      <c r="E759" s="25" t="s">
        <v>106</v>
      </c>
      <c r="H759" s="25">
        <v>5.3741866106385032E-2</v>
      </c>
      <c r="I759" s="29">
        <v>5.3650092478306393</v>
      </c>
      <c r="J759" s="29">
        <v>1.990032617166532E-2</v>
      </c>
      <c r="K759" s="29">
        <v>3.5146858624468323E-3</v>
      </c>
      <c r="L759" s="29">
        <v>1.0252104299942656E-2</v>
      </c>
      <c r="M759" s="29">
        <v>1.2634671442808849E-3</v>
      </c>
      <c r="N759" s="29">
        <v>3.0220176551656094E-4</v>
      </c>
      <c r="O759" s="29">
        <v>1.3606690291173949E-2</v>
      </c>
      <c r="P759" s="29">
        <v>2.2725559803386131E-3</v>
      </c>
      <c r="Q759" s="29">
        <v>9.0902239213544521E-4</v>
      </c>
      <c r="R759" s="29">
        <v>0.10997664017513437</v>
      </c>
      <c r="S759" s="29">
        <v>1.1362779901693065E-4</v>
      </c>
      <c r="T759" s="29"/>
    </row>
    <row r="760" spans="1:20" x14ac:dyDescent="0.3">
      <c r="A760" s="25" t="s">
        <v>143</v>
      </c>
      <c r="B760" s="25">
        <v>1</v>
      </c>
      <c r="C760" s="25" t="s">
        <v>57</v>
      </c>
      <c r="D760" s="25" t="s">
        <v>106</v>
      </c>
      <c r="E760" s="25" t="s">
        <v>106</v>
      </c>
      <c r="H760" s="25">
        <v>2.1870482186144086E-2</v>
      </c>
      <c r="I760" s="29">
        <v>13.487647836729218</v>
      </c>
      <c r="J760" s="29">
        <v>2.4138428878715042E-2</v>
      </c>
      <c r="K760" s="29">
        <v>7.7379530018042032E-4</v>
      </c>
      <c r="L760" s="29">
        <v>2.3655830102354249E-2</v>
      </c>
      <c r="M760" s="29">
        <v>1.2777025214056258E-3</v>
      </c>
      <c r="N760" s="29">
        <v>1.5360070585533538E-3</v>
      </c>
      <c r="O760" s="29">
        <v>1.9121495031522377E-2</v>
      </c>
      <c r="P760" s="29">
        <v>2.0445060194916875E-3</v>
      </c>
      <c r="Q760" s="29">
        <v>1.8462135960236996E-3</v>
      </c>
      <c r="R760" s="29">
        <v>0.15645879045585784</v>
      </c>
      <c r="S760" s="29">
        <v>1.0222530097458437E-4</v>
      </c>
      <c r="T760" s="29"/>
    </row>
    <row r="761" spans="1:20" x14ac:dyDescent="0.3">
      <c r="A761" s="25" t="s">
        <v>143</v>
      </c>
      <c r="B761" s="25">
        <v>2</v>
      </c>
      <c r="C761" s="25" t="s">
        <v>108</v>
      </c>
      <c r="D761" s="25" t="s">
        <v>106</v>
      </c>
      <c r="E761" s="25" t="s">
        <v>106</v>
      </c>
      <c r="I761" s="29"/>
      <c r="J761" s="29"/>
      <c r="K761" s="29"/>
      <c r="L761" s="29"/>
      <c r="M761" s="29"/>
      <c r="N761" s="29"/>
      <c r="O761" s="29"/>
      <c r="P761" s="29"/>
      <c r="Q761" s="29"/>
      <c r="R761" s="29"/>
      <c r="S761" s="29"/>
      <c r="T761" s="29"/>
    </row>
    <row r="762" spans="1:20" x14ac:dyDescent="0.3">
      <c r="A762" s="25" t="s">
        <v>143</v>
      </c>
      <c r="B762" s="25">
        <v>2</v>
      </c>
      <c r="C762" s="25" t="s">
        <v>9</v>
      </c>
      <c r="D762" s="25" t="s">
        <v>106</v>
      </c>
      <c r="E762" s="25" t="s">
        <v>106</v>
      </c>
      <c r="H762" s="25">
        <v>3.1245011369848658E-2</v>
      </c>
      <c r="I762" s="29">
        <v>14.09572736377077</v>
      </c>
      <c r="J762" s="29">
        <v>1.7006850647873146</v>
      </c>
      <c r="K762" s="29">
        <v>5.7398351456483671E-3</v>
      </c>
      <c r="L762" s="29">
        <v>0.23610618892856081</v>
      </c>
      <c r="M762" s="29">
        <v>0.13187095262984419</v>
      </c>
      <c r="N762" s="29">
        <v>0.12222362278637983</v>
      </c>
      <c r="O762" s="29">
        <v>4.6455342457744804E-2</v>
      </c>
      <c r="P762" s="29">
        <v>0.11268717034695847</v>
      </c>
      <c r="Q762" s="29">
        <v>2.2630017912571958E-3</v>
      </c>
      <c r="R762" s="29">
        <v>6.9581735996038576</v>
      </c>
      <c r="S762" s="29">
        <v>1.0977373887240355E-4</v>
      </c>
      <c r="T762" s="29"/>
    </row>
    <row r="763" spans="1:20" x14ac:dyDescent="0.3">
      <c r="A763" s="25" t="s">
        <v>143</v>
      </c>
      <c r="B763" s="25">
        <v>2</v>
      </c>
      <c r="C763" s="25" t="s">
        <v>5</v>
      </c>
      <c r="D763" s="25" t="s">
        <v>106</v>
      </c>
      <c r="E763" s="25" t="s">
        <v>106</v>
      </c>
      <c r="H763" s="25">
        <v>6.2801911080158743E-2</v>
      </c>
      <c r="I763" s="29">
        <v>3.1209283071009959</v>
      </c>
      <c r="J763" s="29">
        <v>0.17727745099869352</v>
      </c>
      <c r="K763" s="29">
        <v>1.579802760765937E-2</v>
      </c>
      <c r="L763" s="29">
        <v>3.7771991416244356E-2</v>
      </c>
      <c r="M763" s="29">
        <v>1.2598843654297051E-2</v>
      </c>
      <c r="N763" s="29">
        <v>4.4321337753991932E-3</v>
      </c>
      <c r="O763" s="29">
        <v>1.1643887114436589E-2</v>
      </c>
      <c r="P763" s="29">
        <v>5.7736654511755664E-3</v>
      </c>
      <c r="Q763" s="29">
        <v>6.6230077991379045E-4</v>
      </c>
      <c r="R763" s="29">
        <v>0.75950285442063048</v>
      </c>
      <c r="S763" s="29">
        <v>1.0041611934696938E-4</v>
      </c>
      <c r="T763" s="29"/>
    </row>
    <row r="764" spans="1:20" x14ac:dyDescent="0.3">
      <c r="A764" s="25" t="s">
        <v>143</v>
      </c>
      <c r="B764" s="25">
        <v>2</v>
      </c>
      <c r="C764" s="25" t="s">
        <v>137</v>
      </c>
      <c r="D764" s="25" t="s">
        <v>106</v>
      </c>
      <c r="E764" s="25" t="s">
        <v>106</v>
      </c>
      <c r="H764" s="25">
        <v>0.11605217989036636</v>
      </c>
      <c r="I764" s="29">
        <v>2.3341627245752012</v>
      </c>
      <c r="J764" s="29">
        <v>0.10099075934549698</v>
      </c>
      <c r="K764" s="29">
        <v>3.2345083894570824E-2</v>
      </c>
      <c r="L764" s="29">
        <v>2.1273933485342237E-2</v>
      </c>
      <c r="M764" s="29">
        <v>6.2964252851155063E-3</v>
      </c>
      <c r="N764" s="29">
        <v>1.3996641576244002E-3</v>
      </c>
      <c r="O764" s="29">
        <v>9.4753437721892143E-3</v>
      </c>
      <c r="P764" s="29">
        <v>2.0637607936799559E-3</v>
      </c>
      <c r="Q764" s="29">
        <v>5.2421405318709541E-4</v>
      </c>
      <c r="R764" s="29">
        <v>0.47794583512383426</v>
      </c>
      <c r="S764" s="29">
        <v>1.031880396839978E-4</v>
      </c>
      <c r="T764" s="29"/>
    </row>
    <row r="765" spans="1:20" x14ac:dyDescent="0.3">
      <c r="A765" s="25" t="s">
        <v>143</v>
      </c>
      <c r="B765" s="25">
        <v>2</v>
      </c>
      <c r="C765" s="25" t="s">
        <v>138</v>
      </c>
      <c r="D765" s="25" t="s">
        <v>106</v>
      </c>
      <c r="E765" s="25" t="s">
        <v>106</v>
      </c>
      <c r="H765" s="25">
        <v>0.24607305314039504</v>
      </c>
      <c r="I765" s="29">
        <v>3.2001800026501606</v>
      </c>
      <c r="J765" s="29">
        <v>0.14219314634773847</v>
      </c>
      <c r="K765" s="29">
        <v>3.4538141486079463E-2</v>
      </c>
      <c r="L765" s="29">
        <v>2.798969485580121E-2</v>
      </c>
      <c r="M765" s="29">
        <v>8.8275389774957625E-3</v>
      </c>
      <c r="N765" s="29">
        <v>1.9585122127066946E-3</v>
      </c>
      <c r="O765" s="29">
        <v>1.3955551170763355E-2</v>
      </c>
      <c r="P765" s="29">
        <v>2.044949946371112E-3</v>
      </c>
      <c r="Q765" s="29">
        <v>8.1797997854844468E-4</v>
      </c>
      <c r="R765" s="29">
        <v>0.68204263023630662</v>
      </c>
      <c r="S765" s="29">
        <v>1.0224749731855558E-4</v>
      </c>
      <c r="T765" s="29"/>
    </row>
    <row r="766" spans="1:20" x14ac:dyDescent="0.3">
      <c r="A766" s="25" t="s">
        <v>143</v>
      </c>
      <c r="B766" s="25">
        <v>2</v>
      </c>
      <c r="C766" s="25" t="s">
        <v>139</v>
      </c>
      <c r="D766" s="25" t="s">
        <v>106</v>
      </c>
      <c r="E766" s="25" t="s">
        <v>106</v>
      </c>
      <c r="H766" s="25">
        <v>0.1142380680883069</v>
      </c>
      <c r="I766" s="29">
        <v>2.8107739694108398</v>
      </c>
      <c r="J766" s="29">
        <v>6.6831735683722943E-2</v>
      </c>
      <c r="K766" s="29">
        <v>1.3644339989429105E-2</v>
      </c>
      <c r="L766" s="29">
        <v>1.7306747335447108E-2</v>
      </c>
      <c r="M766" s="29">
        <v>3.6659026300843102E-3</v>
      </c>
      <c r="N766" s="29">
        <v>1.9059034462507276E-3</v>
      </c>
      <c r="O766" s="29">
        <v>1.4101918728314275E-2</v>
      </c>
      <c r="P766" s="29">
        <v>1.8401585820895523E-3</v>
      </c>
      <c r="Q766" s="29">
        <v>8.8296088588463628E-4</v>
      </c>
      <c r="R766" s="29">
        <v>0.31709307407938714</v>
      </c>
      <c r="S766" s="29">
        <v>9.2007929104477628E-5</v>
      </c>
      <c r="T766" s="29"/>
    </row>
    <row r="767" spans="1:20" x14ac:dyDescent="0.3">
      <c r="A767" s="25" t="s">
        <v>143</v>
      </c>
      <c r="B767" s="25">
        <v>2</v>
      </c>
      <c r="C767" s="25" t="s">
        <v>57</v>
      </c>
      <c r="D767" s="25" t="s">
        <v>106</v>
      </c>
      <c r="E767" s="25" t="s">
        <v>106</v>
      </c>
      <c r="H767" s="25">
        <v>1.5204839045016934E-2</v>
      </c>
      <c r="I767" s="29">
        <v>5.0481959669834442</v>
      </c>
      <c r="J767" s="29">
        <v>1.4235386013769549E-2</v>
      </c>
      <c r="K767" s="29">
        <v>1.4904672056938345E-2</v>
      </c>
      <c r="L767" s="29">
        <v>1.942402363364415E-2</v>
      </c>
      <c r="M767" s="29">
        <v>9.8608338696919129E-4</v>
      </c>
      <c r="N767" s="29">
        <v>3.4128150748096672E-3</v>
      </c>
      <c r="O767" s="29">
        <v>1.5691437362089441E-2</v>
      </c>
      <c r="P767" s="29">
        <v>2.1274024738344431E-3</v>
      </c>
      <c r="Q767" s="29">
        <v>8.1997984557882016E-4</v>
      </c>
      <c r="R767" s="29">
        <v>0.13810867415521599</v>
      </c>
      <c r="S767" s="29">
        <v>1.0637012369172216E-4</v>
      </c>
      <c r="T767" s="29"/>
    </row>
    <row r="768" spans="1:20" x14ac:dyDescent="0.3">
      <c r="A768" s="25" t="s">
        <v>143</v>
      </c>
      <c r="B768" s="25">
        <v>3</v>
      </c>
      <c r="C768" s="25" t="s">
        <v>108</v>
      </c>
      <c r="D768" s="25" t="s">
        <v>106</v>
      </c>
      <c r="E768" s="25" t="s">
        <v>106</v>
      </c>
      <c r="I768" s="29"/>
      <c r="J768" s="29"/>
      <c r="K768" s="29"/>
      <c r="L768" s="29"/>
      <c r="M768" s="29"/>
      <c r="N768" s="29"/>
      <c r="O768" s="29"/>
      <c r="P768" s="29"/>
      <c r="Q768" s="29"/>
      <c r="R768" s="29"/>
      <c r="S768" s="29"/>
      <c r="T768" s="29"/>
    </row>
    <row r="769" spans="1:20" x14ac:dyDescent="0.3">
      <c r="A769" s="25" t="s">
        <v>143</v>
      </c>
      <c r="B769" s="25">
        <v>3</v>
      </c>
      <c r="C769" s="25" t="s">
        <v>9</v>
      </c>
      <c r="D769" s="25" t="s">
        <v>106</v>
      </c>
      <c r="E769" s="25" t="s">
        <v>106</v>
      </c>
      <c r="H769" s="25">
        <v>3.3076339149060302E-2</v>
      </c>
      <c r="I769" s="29">
        <v>11.777672227394058</v>
      </c>
      <c r="J769" s="29">
        <v>2.0231637190397733</v>
      </c>
      <c r="K769" s="29">
        <v>4.5655582165127478E-3</v>
      </c>
      <c r="L769" s="29">
        <v>0.26775249173828664</v>
      </c>
      <c r="M769" s="29">
        <v>0.18276742043699176</v>
      </c>
      <c r="N769" s="29">
        <v>0.34987650643282137</v>
      </c>
      <c r="O769" s="29">
        <v>2.552850047715988E-2</v>
      </c>
      <c r="P769" s="29">
        <v>3.248439475682266E-2</v>
      </c>
      <c r="Q769" s="29">
        <v>3.0018500053246911E-3</v>
      </c>
      <c r="R769" s="29">
        <v>5.952204824062858</v>
      </c>
      <c r="S769" s="29">
        <v>1.0357214703730798E-4</v>
      </c>
      <c r="T769" s="29"/>
    </row>
    <row r="770" spans="1:20" x14ac:dyDescent="0.3">
      <c r="A770" s="25" t="s">
        <v>143</v>
      </c>
      <c r="B770" s="25">
        <v>3</v>
      </c>
      <c r="C770" s="25" t="s">
        <v>5</v>
      </c>
      <c r="D770" s="25" t="s">
        <v>106</v>
      </c>
      <c r="E770" s="25" t="s">
        <v>106</v>
      </c>
      <c r="H770" s="25">
        <v>0.14855010564700957</v>
      </c>
      <c r="I770" s="29">
        <v>5.405481408307085</v>
      </c>
      <c r="J770" s="29">
        <v>9.8792811897671265E-2</v>
      </c>
      <c r="K770" s="29">
        <v>6.6685890825747994E-3</v>
      </c>
      <c r="L770" s="29">
        <v>4.270355866074426E-2</v>
      </c>
      <c r="M770" s="29">
        <v>1.0732908576217793E-2</v>
      </c>
      <c r="N770" s="29">
        <v>3.2665971089999246E-2</v>
      </c>
      <c r="O770" s="29">
        <v>1.09052342239098E-2</v>
      </c>
      <c r="P770" s="29">
        <v>2.0135588705380925E-3</v>
      </c>
      <c r="Q770" s="29">
        <v>8.0542354821523687E-4</v>
      </c>
      <c r="R770" s="29">
        <v>0.38853074741675431</v>
      </c>
      <c r="S770" s="29">
        <v>1.0067794352690461E-4</v>
      </c>
      <c r="T770" s="29"/>
    </row>
    <row r="771" spans="1:20" x14ac:dyDescent="0.3">
      <c r="A771" s="25" t="s">
        <v>143</v>
      </c>
      <c r="B771" s="25">
        <v>3</v>
      </c>
      <c r="C771" s="25" t="s">
        <v>137</v>
      </c>
      <c r="D771" s="25" t="s">
        <v>106</v>
      </c>
      <c r="E771" s="25" t="s">
        <v>106</v>
      </c>
      <c r="H771" s="25">
        <v>0.25755668736676196</v>
      </c>
      <c r="I771" s="29">
        <v>6.0969705429567655</v>
      </c>
      <c r="J771" s="29">
        <v>0.12547914653801376</v>
      </c>
      <c r="K771" s="29">
        <v>3.9525942371635314E-2</v>
      </c>
      <c r="L771" s="29">
        <v>3.8957220507476492E-2</v>
      </c>
      <c r="M771" s="29">
        <v>9.536811567554631E-3</v>
      </c>
      <c r="N771" s="29">
        <v>1.087128266687464E-2</v>
      </c>
      <c r="O771" s="29">
        <v>1.6039419259976487E-2</v>
      </c>
      <c r="P771" s="29">
        <v>1.810691027496382E-3</v>
      </c>
      <c r="Q771" s="29">
        <v>8.559173359887482E-4</v>
      </c>
      <c r="R771" s="29">
        <v>0.69628565833523881</v>
      </c>
      <c r="S771" s="29">
        <v>9.0534551374819118E-5</v>
      </c>
      <c r="T771" s="29"/>
    </row>
    <row r="772" spans="1:20" x14ac:dyDescent="0.3">
      <c r="A772" s="25" t="s">
        <v>143</v>
      </c>
      <c r="B772" s="25">
        <v>3</v>
      </c>
      <c r="C772" s="25" t="s">
        <v>138</v>
      </c>
      <c r="D772" s="25" t="s">
        <v>106</v>
      </c>
      <c r="E772" s="25" t="s">
        <v>106</v>
      </c>
      <c r="H772" s="25">
        <v>0.20532146474885707</v>
      </c>
      <c r="I772" s="29">
        <v>4.2518577308976022</v>
      </c>
      <c r="J772" s="29">
        <v>7.8889646353391546E-2</v>
      </c>
      <c r="K772" s="29">
        <v>4.7431807631852806E-2</v>
      </c>
      <c r="L772" s="29">
        <v>2.6381879577457721E-2</v>
      </c>
      <c r="M772" s="29">
        <v>4.4324205135811189E-3</v>
      </c>
      <c r="N772" s="29">
        <v>4.6754813630700606E-3</v>
      </c>
      <c r="O772" s="29">
        <v>1.4253586730065042E-2</v>
      </c>
      <c r="P772" s="29">
        <v>1.9680356811001671E-3</v>
      </c>
      <c r="Q772" s="29">
        <v>9.4845261992715097E-4</v>
      </c>
      <c r="R772" s="29">
        <v>0.44198353977290455</v>
      </c>
      <c r="S772" s="29">
        <v>9.8401784055008346E-5</v>
      </c>
      <c r="T772" s="29"/>
    </row>
    <row r="773" spans="1:20" x14ac:dyDescent="0.3">
      <c r="A773" s="25" t="s">
        <v>143</v>
      </c>
      <c r="B773" s="25">
        <v>3</v>
      </c>
      <c r="C773" s="25" t="s">
        <v>139</v>
      </c>
      <c r="D773" s="25" t="s">
        <v>106</v>
      </c>
      <c r="E773" s="25" t="s">
        <v>106</v>
      </c>
      <c r="H773" s="25">
        <v>8.014704117019919E-2</v>
      </c>
      <c r="I773" s="29">
        <v>7.1570172499615774</v>
      </c>
      <c r="J773" s="29">
        <v>5.0487340579686638E-2</v>
      </c>
      <c r="K773" s="29">
        <v>1.0592443349983263E-2</v>
      </c>
      <c r="L773" s="29">
        <v>2.234052213282978E-2</v>
      </c>
      <c r="M773" s="29">
        <v>2.1766433330168574E-3</v>
      </c>
      <c r="N773" s="29">
        <v>2.675409476551976E-3</v>
      </c>
      <c r="O773" s="29">
        <v>1.5881497866905913E-2</v>
      </c>
      <c r="P773" s="29">
        <v>2.1603403384787062E-3</v>
      </c>
      <c r="Q773" s="29">
        <v>1.3099872072838907E-3</v>
      </c>
      <c r="R773" s="29">
        <v>0.29473771728852077</v>
      </c>
      <c r="S773" s="29">
        <v>1.0801701692393528E-4</v>
      </c>
      <c r="T773" s="29"/>
    </row>
    <row r="774" spans="1:20" x14ac:dyDescent="0.3">
      <c r="A774" s="25" t="s">
        <v>143</v>
      </c>
      <c r="B774" s="25">
        <v>3</v>
      </c>
      <c r="C774" s="25" t="s">
        <v>57</v>
      </c>
      <c r="D774" s="25" t="s">
        <v>106</v>
      </c>
      <c r="E774" s="25" t="s">
        <v>106</v>
      </c>
      <c r="H774" s="25">
        <v>2.1411984593975576E-2</v>
      </c>
      <c r="I774" s="29">
        <v>11.872263437138884</v>
      </c>
      <c r="J774" s="29">
        <v>2.1467276771790087E-2</v>
      </c>
      <c r="K774" s="29">
        <v>2.5647395917075362E-3</v>
      </c>
      <c r="L774" s="29">
        <v>2.3502039341004956E-2</v>
      </c>
      <c r="M774" s="29">
        <v>8.6901835823588718E-4</v>
      </c>
      <c r="N774" s="29">
        <v>2.0127301833817745E-3</v>
      </c>
      <c r="O774" s="29">
        <v>8.0725696946611688E-3</v>
      </c>
      <c r="P774" s="29">
        <v>1.9302453027139873E-3</v>
      </c>
      <c r="Q774" s="29">
        <v>1.6182470040079539E-3</v>
      </c>
      <c r="R774" s="29">
        <v>0.26058468199021712</v>
      </c>
      <c r="S774" s="29">
        <v>9.6512265135699352E-5</v>
      </c>
      <c r="T774" s="29"/>
    </row>
    <row r="775" spans="1:20" x14ac:dyDescent="0.3">
      <c r="A775" s="25" t="s">
        <v>144</v>
      </c>
      <c r="B775" s="25">
        <v>1</v>
      </c>
      <c r="C775" s="25" t="s">
        <v>108</v>
      </c>
      <c r="D775" s="25" t="s">
        <v>106</v>
      </c>
      <c r="E775" s="25" t="s">
        <v>106</v>
      </c>
      <c r="I775" s="29"/>
      <c r="J775" s="29"/>
      <c r="K775" s="29"/>
      <c r="L775" s="29"/>
      <c r="M775" s="29"/>
      <c r="N775" s="29"/>
      <c r="O775" s="29"/>
      <c r="P775" s="29"/>
      <c r="Q775" s="29"/>
      <c r="R775" s="29"/>
      <c r="S775" s="29"/>
      <c r="T775" s="29"/>
    </row>
    <row r="776" spans="1:20" x14ac:dyDescent="0.3">
      <c r="A776" s="25" t="s">
        <v>144</v>
      </c>
      <c r="B776" s="25">
        <v>1</v>
      </c>
      <c r="C776" s="25" t="s">
        <v>9</v>
      </c>
      <c r="D776" s="25" t="s">
        <v>106</v>
      </c>
      <c r="E776" s="25" t="s">
        <v>106</v>
      </c>
      <c r="H776" s="25">
        <v>7.4498169302624026E-2</v>
      </c>
      <c r="I776" s="29">
        <v>39.269316631553103</v>
      </c>
      <c r="J776" s="29">
        <v>1.3230264084016448</v>
      </c>
      <c r="K776" s="29">
        <v>2.5440866179371534E-2</v>
      </c>
      <c r="L776" s="29">
        <v>0.3169934715586829</v>
      </c>
      <c r="M776" s="29">
        <v>0.1842364370993157</v>
      </c>
      <c r="N776" s="29">
        <v>8.6829582698884161E-2</v>
      </c>
      <c r="O776" s="29">
        <v>3.674824291297385E-2</v>
      </c>
      <c r="P776" s="29">
        <v>5.8289093335961023E-2</v>
      </c>
      <c r="Q776" s="29">
        <v>2.0126240280066805E-3</v>
      </c>
      <c r="R776" s="29">
        <v>16.096597252225401</v>
      </c>
      <c r="S776" s="29">
        <v>1.1436171204774338E-4</v>
      </c>
      <c r="T776" s="29"/>
    </row>
    <row r="777" spans="1:20" x14ac:dyDescent="0.3">
      <c r="A777" s="25" t="s">
        <v>144</v>
      </c>
      <c r="B777" s="25">
        <v>1</v>
      </c>
      <c r="C777" s="25" t="s">
        <v>5</v>
      </c>
      <c r="D777" s="25" t="s">
        <v>106</v>
      </c>
      <c r="E777" s="25" t="s">
        <v>106</v>
      </c>
      <c r="H777" s="25">
        <v>0.20914608200353138</v>
      </c>
      <c r="I777" s="29">
        <v>9.7426186790057709</v>
      </c>
      <c r="J777" s="29">
        <v>8.6343571847079789E-2</v>
      </c>
      <c r="K777" s="29">
        <v>5.5533160612685914E-2</v>
      </c>
      <c r="L777" s="29">
        <v>6.7213236715599312E-2</v>
      </c>
      <c r="M777" s="29">
        <v>1.4444651141837348E-2</v>
      </c>
      <c r="N777" s="29">
        <v>9.3913889654801339E-3</v>
      </c>
      <c r="O777" s="29">
        <v>1.8266243340426144E-2</v>
      </c>
      <c r="P777" s="29">
        <v>2.4213073005093376E-3</v>
      </c>
      <c r="Q777" s="29">
        <v>9.6852292020373502E-4</v>
      </c>
      <c r="R777" s="29">
        <v>1.1043198103708998</v>
      </c>
      <c r="S777" s="29">
        <v>1.3004687491678267E-4</v>
      </c>
      <c r="T777" s="29"/>
    </row>
    <row r="778" spans="1:20" x14ac:dyDescent="0.3">
      <c r="A778" s="25" t="s">
        <v>144</v>
      </c>
      <c r="B778" s="25">
        <v>1</v>
      </c>
      <c r="C778" s="25" t="s">
        <v>137</v>
      </c>
      <c r="D778" s="25" t="s">
        <v>106</v>
      </c>
      <c r="E778" s="25" t="s">
        <v>106</v>
      </c>
      <c r="H778" s="25">
        <v>0.10062472093507911</v>
      </c>
      <c r="I778" s="29">
        <v>10.65599126006776</v>
      </c>
      <c r="J778" s="29">
        <v>4.2868156938823489E-2</v>
      </c>
      <c r="K778" s="29">
        <v>7.8834067118059431E-3</v>
      </c>
      <c r="L778" s="29">
        <v>3.8643506363860346E-2</v>
      </c>
      <c r="M778" s="29">
        <v>5.5008224369321708E-3</v>
      </c>
      <c r="N778" s="29">
        <v>4.6503380256494534E-3</v>
      </c>
      <c r="O778" s="29">
        <v>1.5240351371435033E-2</v>
      </c>
      <c r="P778" s="29">
        <v>2.2439298310748105E-3</v>
      </c>
      <c r="Q778" s="29">
        <v>1.1106421766553037E-3</v>
      </c>
      <c r="R778" s="29">
        <v>0.51433526611374991</v>
      </c>
      <c r="S778" s="29">
        <v>1.1219649155374051E-4</v>
      </c>
      <c r="T778" s="29"/>
    </row>
    <row r="779" spans="1:20" x14ac:dyDescent="0.3">
      <c r="A779" s="25" t="s">
        <v>144</v>
      </c>
      <c r="B779" s="25">
        <v>1</v>
      </c>
      <c r="C779" s="25" t="s">
        <v>138</v>
      </c>
      <c r="D779" s="25" t="s">
        <v>106</v>
      </c>
      <c r="E779" s="25" t="s">
        <v>106</v>
      </c>
      <c r="H779" s="25">
        <v>4.7628467974627317E-2</v>
      </c>
      <c r="I779" s="29">
        <v>10.847691129500108</v>
      </c>
      <c r="J779" s="29">
        <v>2.8935918590874309E-2</v>
      </c>
      <c r="K779" s="29">
        <v>2.1618542043478251E-3</v>
      </c>
      <c r="L779" s="29">
        <v>3.0103640855846776E-2</v>
      </c>
      <c r="M779" s="29">
        <v>2.8153271443855953E-3</v>
      </c>
      <c r="N779" s="29">
        <v>2.577609137616634E-3</v>
      </c>
      <c r="O779" s="29">
        <v>1.6547774731890487E-2</v>
      </c>
      <c r="P779" s="29">
        <v>2.2949726775956282E-3</v>
      </c>
      <c r="Q779" s="29">
        <v>9.1798907103825126E-4</v>
      </c>
      <c r="R779" s="29">
        <v>0.28124187305602177</v>
      </c>
      <c r="S779" s="29">
        <v>1.1474863387978141E-4</v>
      </c>
      <c r="T779" s="29"/>
    </row>
    <row r="780" spans="1:20" x14ac:dyDescent="0.3">
      <c r="A780" s="25" t="s">
        <v>144</v>
      </c>
      <c r="B780" s="25">
        <v>1</v>
      </c>
      <c r="C780" s="25" t="s">
        <v>139</v>
      </c>
      <c r="D780" s="25" t="s">
        <v>106</v>
      </c>
      <c r="E780" s="25" t="s">
        <v>106</v>
      </c>
      <c r="H780" s="25">
        <v>4.3221823996993085E-2</v>
      </c>
      <c r="I780" s="29">
        <v>11.26597411923049</v>
      </c>
      <c r="J780" s="29">
        <v>2.5266489977874205E-2</v>
      </c>
      <c r="K780" s="29">
        <v>2.2320060458866373E-3</v>
      </c>
      <c r="L780" s="29">
        <v>3.1540108731457982E-2</v>
      </c>
      <c r="M780" s="29">
        <v>1.711171070106059E-3</v>
      </c>
      <c r="N780" s="29">
        <v>1.9958193099684027E-3</v>
      </c>
      <c r="O780" s="29">
        <v>1.3688552982966336E-2</v>
      </c>
      <c r="P780" s="29">
        <v>2.5266672928799553E-3</v>
      </c>
      <c r="Q780" s="29">
        <v>1.260048589347137E-3</v>
      </c>
      <c r="R780" s="29">
        <v>0.26186890932827861</v>
      </c>
      <c r="S780" s="29">
        <v>1.2633336464399773E-4</v>
      </c>
      <c r="T780" s="29"/>
    </row>
    <row r="781" spans="1:20" x14ac:dyDescent="0.3">
      <c r="A781" s="25" t="s">
        <v>144</v>
      </c>
      <c r="B781" s="25">
        <v>1</v>
      </c>
      <c r="C781" s="25" t="s">
        <v>57</v>
      </c>
      <c r="D781" s="25" t="s">
        <v>106</v>
      </c>
      <c r="E781" s="25" t="s">
        <v>106</v>
      </c>
      <c r="H781" s="25">
        <v>3.1980392214295848E-2</v>
      </c>
      <c r="I781" s="29">
        <v>12.867404381092719</v>
      </c>
      <c r="J781" s="29">
        <v>2.0923279771162148E-2</v>
      </c>
      <c r="K781" s="29">
        <v>3.2312111879404695E-3</v>
      </c>
      <c r="L781" s="29">
        <v>3.2306326861624629E-2</v>
      </c>
      <c r="M781" s="29">
        <v>1.58691629254533E-3</v>
      </c>
      <c r="N781" s="29">
        <v>1.1038467130539079E-3</v>
      </c>
      <c r="O781" s="29">
        <v>1.0796954921619483E-2</v>
      </c>
      <c r="P781" s="29">
        <v>2.203695408734602E-3</v>
      </c>
      <c r="Q781" s="29">
        <v>1.2729895378655765E-3</v>
      </c>
      <c r="R781" s="29">
        <v>0.26298566314987454</v>
      </c>
      <c r="S781" s="29">
        <v>1.1018477043673009E-4</v>
      </c>
      <c r="T781" s="29"/>
    </row>
    <row r="782" spans="1:20" x14ac:dyDescent="0.3">
      <c r="A782" s="25" t="s">
        <v>144</v>
      </c>
      <c r="B782" s="25">
        <v>2</v>
      </c>
      <c r="C782" s="25" t="s">
        <v>108</v>
      </c>
      <c r="D782" s="25" t="s">
        <v>106</v>
      </c>
      <c r="E782" s="25" t="s">
        <v>106</v>
      </c>
      <c r="I782" s="29"/>
      <c r="J782" s="29"/>
      <c r="K782" s="29"/>
      <c r="L782" s="29"/>
      <c r="M782" s="29"/>
      <c r="N782" s="29"/>
      <c r="O782" s="29"/>
      <c r="P782" s="29"/>
      <c r="Q782" s="29"/>
      <c r="R782" s="29"/>
      <c r="S782" s="29"/>
      <c r="T782" s="29"/>
    </row>
    <row r="783" spans="1:20" x14ac:dyDescent="0.3">
      <c r="A783" s="25" t="s">
        <v>144</v>
      </c>
      <c r="B783" s="25">
        <v>2</v>
      </c>
      <c r="C783" s="25" t="s">
        <v>9</v>
      </c>
      <c r="D783" s="25" t="s">
        <v>106</v>
      </c>
      <c r="E783" s="25" t="s">
        <v>106</v>
      </c>
      <c r="H783" s="25">
        <v>4.05389326660303E-2</v>
      </c>
      <c r="I783" s="29">
        <v>75.907047837040693</v>
      </c>
      <c r="J783" s="29">
        <v>2.2320741789093801</v>
      </c>
      <c r="K783" s="29">
        <v>6.9860699678639671E-3</v>
      </c>
      <c r="L783" s="29">
        <v>0.25911625080144363</v>
      </c>
      <c r="M783" s="29">
        <v>0.15399933351726752</v>
      </c>
      <c r="N783" s="29">
        <v>0.25279123128383746</v>
      </c>
      <c r="O783" s="29">
        <v>2.9617755766483671E-2</v>
      </c>
      <c r="P783" s="29">
        <v>4.6142504256671373E-2</v>
      </c>
      <c r="Q783" s="29">
        <v>1.9733925344198279E-3</v>
      </c>
      <c r="R783" s="29">
        <v>2.358765982177451E-2</v>
      </c>
      <c r="S783" s="29">
        <v>1.1793829910887251E-4</v>
      </c>
      <c r="T783" s="29"/>
    </row>
    <row r="784" spans="1:20" x14ac:dyDescent="0.3">
      <c r="A784" s="25" t="s">
        <v>144</v>
      </c>
      <c r="B784" s="25">
        <v>2</v>
      </c>
      <c r="C784" s="25" t="s">
        <v>5</v>
      </c>
      <c r="D784" s="25" t="s">
        <v>106</v>
      </c>
      <c r="E784" s="25" t="s">
        <v>106</v>
      </c>
      <c r="H784" s="25">
        <v>0.14489143891507164</v>
      </c>
      <c r="I784" s="29">
        <v>41.498025584362964</v>
      </c>
      <c r="J784" s="29">
        <v>0.71866288576302717</v>
      </c>
      <c r="K784" s="29">
        <v>1.0892671288856319E-2</v>
      </c>
      <c r="L784" s="29">
        <v>8.6933647767699851E-2</v>
      </c>
      <c r="M784" s="29">
        <v>2.8386278066459963E-2</v>
      </c>
      <c r="N784" s="29">
        <v>0.1096534895940314</v>
      </c>
      <c r="O784" s="29">
        <v>1.4620718972324557E-2</v>
      </c>
      <c r="P784" s="29">
        <v>2.6089915503306389E-3</v>
      </c>
      <c r="Q784" s="29">
        <v>8.5734102382414574E-4</v>
      </c>
      <c r="R784" s="29">
        <v>11.116474664506464</v>
      </c>
      <c r="S784" s="29">
        <v>1.3044957751653195E-4</v>
      </c>
      <c r="T784" s="29"/>
    </row>
    <row r="785" spans="1:20" x14ac:dyDescent="0.3">
      <c r="A785" s="25" t="s">
        <v>144</v>
      </c>
      <c r="B785" s="25">
        <v>2</v>
      </c>
      <c r="C785" s="25" t="s">
        <v>137</v>
      </c>
      <c r="D785" s="25" t="s">
        <v>106</v>
      </c>
      <c r="E785" s="25" t="s">
        <v>106</v>
      </c>
      <c r="H785" s="25">
        <v>9.0248528062978783E-2</v>
      </c>
      <c r="I785" s="29">
        <v>10.129367985745853</v>
      </c>
      <c r="J785" s="29">
        <v>0.3700354598488716</v>
      </c>
      <c r="K785" s="29">
        <v>1.5988658592795944E-2</v>
      </c>
      <c r="L785" s="29">
        <v>4.1632175122100483E-2</v>
      </c>
      <c r="M785" s="29">
        <v>8.2446978715765232E-3</v>
      </c>
      <c r="N785" s="29">
        <v>1.3387517205192767E-2</v>
      </c>
      <c r="O785" s="29">
        <v>1.4716700232062134E-2</v>
      </c>
      <c r="P785" s="29">
        <v>2.5364823930329422E-3</v>
      </c>
      <c r="Q785" s="29">
        <v>1.1150996490704845E-3</v>
      </c>
      <c r="R785" s="29">
        <v>6.1067185291216575</v>
      </c>
      <c r="S785" s="29">
        <v>1.2682411965164709E-4</v>
      </c>
      <c r="T785" s="29"/>
    </row>
    <row r="786" spans="1:20" x14ac:dyDescent="0.3">
      <c r="A786" s="25" t="s">
        <v>144</v>
      </c>
      <c r="B786" s="25">
        <v>2</v>
      </c>
      <c r="C786" s="25" t="s">
        <v>138</v>
      </c>
      <c r="D786" s="25" t="s">
        <v>106</v>
      </c>
      <c r="E786" s="25" t="s">
        <v>106</v>
      </c>
      <c r="H786" s="25">
        <v>7.1191126215030626E-2</v>
      </c>
      <c r="I786" s="29">
        <v>6.650066745608167</v>
      </c>
      <c r="J786" s="29">
        <v>0.12522959222242572</v>
      </c>
      <c r="K786" s="29">
        <v>7.6444804935928918E-3</v>
      </c>
      <c r="L786" s="29">
        <v>2.7643860720037432E-2</v>
      </c>
      <c r="M786" s="29">
        <v>4.3014224702176114E-3</v>
      </c>
      <c r="N786" s="29">
        <v>6.2612068508032508E-3</v>
      </c>
      <c r="O786" s="29">
        <v>1.6108007948564231E-2</v>
      </c>
      <c r="P786" s="29">
        <v>2.5634404536862007E-3</v>
      </c>
      <c r="Q786" s="29">
        <v>9.957246006869491E-4</v>
      </c>
      <c r="R786" s="29">
        <v>1.9519329951847484</v>
      </c>
      <c r="S786" s="29">
        <v>1.2817202268431002E-4</v>
      </c>
      <c r="T786" s="29"/>
    </row>
    <row r="787" spans="1:20" x14ac:dyDescent="0.3">
      <c r="A787" s="25" t="s">
        <v>144</v>
      </c>
      <c r="B787" s="25">
        <v>2</v>
      </c>
      <c r="C787" s="25" t="s">
        <v>139</v>
      </c>
      <c r="D787" s="25" t="s">
        <v>106</v>
      </c>
      <c r="E787" s="25" t="s">
        <v>106</v>
      </c>
      <c r="H787" s="25">
        <v>2.2975484363562296E-2</v>
      </c>
      <c r="I787" s="29">
        <v>4.9999606438326287</v>
      </c>
      <c r="J787" s="29">
        <v>2.4720809926390041E-2</v>
      </c>
      <c r="K787" s="29">
        <v>3.1018421921123543E-3</v>
      </c>
      <c r="L787" s="29">
        <v>1.7730677253198178E-2</v>
      </c>
      <c r="M787" s="29">
        <v>1.2447131402403061E-3</v>
      </c>
      <c r="N787" s="29">
        <v>1.8232037180483792E-3</v>
      </c>
      <c r="O787" s="29">
        <v>1.092323123271462E-2</v>
      </c>
      <c r="P787" s="29">
        <v>2.2967862345229422E-3</v>
      </c>
      <c r="Q787" s="29">
        <v>9.4676175265685173E-4</v>
      </c>
      <c r="R787" s="29">
        <v>0.31312730804640732</v>
      </c>
      <c r="S787" s="29">
        <v>1.1483931172614711E-4</v>
      </c>
      <c r="T787" s="29"/>
    </row>
    <row r="788" spans="1:20" x14ac:dyDescent="0.3">
      <c r="A788" s="25" t="s">
        <v>144</v>
      </c>
      <c r="B788" s="25">
        <v>2</v>
      </c>
      <c r="C788" s="25" t="s">
        <v>57</v>
      </c>
      <c r="D788" s="25" t="s">
        <v>106</v>
      </c>
      <c r="E788" s="25" t="s">
        <v>106</v>
      </c>
      <c r="H788" s="25">
        <v>1.1314801673388714E-2</v>
      </c>
      <c r="I788" s="29">
        <v>31.280317968014018</v>
      </c>
      <c r="J788" s="29">
        <v>2.3263986648699411E-2</v>
      </c>
      <c r="K788" s="29">
        <v>4.3935408773994305E-3</v>
      </c>
      <c r="L788" s="29">
        <v>5.0410984921064786E-2</v>
      </c>
      <c r="M788" s="29">
        <v>2.6708555719692603E-3</v>
      </c>
      <c r="N788" s="29">
        <v>1.805082619523405E-3</v>
      </c>
      <c r="O788" s="29">
        <v>2.0463158824697968E-2</v>
      </c>
      <c r="P788" s="29">
        <v>2.1673760212806386E-3</v>
      </c>
      <c r="Q788" s="29">
        <v>8.6695040851225539E-4</v>
      </c>
      <c r="R788" s="29">
        <v>0.53945785913151811</v>
      </c>
      <c r="S788" s="29">
        <v>2.8267145956126466E-4</v>
      </c>
      <c r="T788" s="29"/>
    </row>
    <row r="789" spans="1:20" x14ac:dyDescent="0.3">
      <c r="A789" s="25" t="s">
        <v>144</v>
      </c>
      <c r="B789" s="25">
        <v>3</v>
      </c>
      <c r="C789" s="25" t="s">
        <v>108</v>
      </c>
      <c r="D789" s="25" t="s">
        <v>106</v>
      </c>
      <c r="E789" s="25" t="s">
        <v>106</v>
      </c>
      <c r="I789" s="29"/>
      <c r="J789" s="29"/>
      <c r="K789" s="29"/>
      <c r="L789" s="29"/>
      <c r="M789" s="29"/>
      <c r="N789" s="29"/>
      <c r="O789" s="29"/>
      <c r="P789" s="29"/>
      <c r="Q789" s="29"/>
      <c r="R789" s="29"/>
      <c r="S789" s="29"/>
      <c r="T789" s="29"/>
    </row>
    <row r="790" spans="1:20" x14ac:dyDescent="0.3">
      <c r="A790" s="25" t="s">
        <v>144</v>
      </c>
      <c r="B790" s="25">
        <v>3</v>
      </c>
      <c r="C790" s="25" t="s">
        <v>9</v>
      </c>
      <c r="D790" s="25" t="s">
        <v>106</v>
      </c>
      <c r="E790" s="25" t="s">
        <v>106</v>
      </c>
      <c r="H790" s="25">
        <v>6.9417407709182519E-2</v>
      </c>
      <c r="I790" s="29">
        <v>19.366965097417889</v>
      </c>
      <c r="J790" s="29">
        <v>1.5369447899438979</v>
      </c>
      <c r="K790" s="29">
        <v>4.7159293473437716E-3</v>
      </c>
      <c r="L790" s="29">
        <v>0.27038591841231241</v>
      </c>
      <c r="M790" s="29">
        <v>0.1685867281498169</v>
      </c>
      <c r="N790" s="29">
        <v>0.22139890826296302</v>
      </c>
      <c r="O790" s="29">
        <v>3.2569631392178569E-2</v>
      </c>
      <c r="P790" s="29">
        <v>1.0182880319935122E-2</v>
      </c>
      <c r="Q790" s="29">
        <v>1.8542583267717697E-3</v>
      </c>
      <c r="R790" s="29">
        <v>15.786819692030059</v>
      </c>
      <c r="S790" s="29">
        <v>1.1571024766690595E-4</v>
      </c>
      <c r="T790" s="29"/>
    </row>
    <row r="791" spans="1:20" x14ac:dyDescent="0.3">
      <c r="A791" s="25" t="s">
        <v>144</v>
      </c>
      <c r="B791" s="25">
        <v>3</v>
      </c>
      <c r="C791" s="25" t="s">
        <v>5</v>
      </c>
      <c r="D791" s="25" t="s">
        <v>106</v>
      </c>
      <c r="E791" s="25" t="s">
        <v>106</v>
      </c>
      <c r="H791" s="25">
        <v>9.7178255339989944E-2</v>
      </c>
      <c r="I791" s="29">
        <v>7.5572190990346364</v>
      </c>
      <c r="J791" s="29">
        <v>8.9584441440570386E-2</v>
      </c>
      <c r="K791" s="29">
        <v>3.94662250249872E-3</v>
      </c>
      <c r="L791" s="29">
        <v>5.6217398571903353E-2</v>
      </c>
      <c r="M791" s="29">
        <v>1.2422432248810166E-2</v>
      </c>
      <c r="N791" s="29">
        <v>1.5917156228623799E-2</v>
      </c>
      <c r="O791" s="29">
        <v>1.1121169041758323E-2</v>
      </c>
      <c r="P791" s="29">
        <v>2.3256145251396645E-3</v>
      </c>
      <c r="Q791" s="29">
        <v>1.3283319828955474E-3</v>
      </c>
      <c r="R791" s="29">
        <v>1.0594744216935696</v>
      </c>
      <c r="S791" s="29">
        <v>1.1628072625698321E-4</v>
      </c>
      <c r="T791" s="29"/>
    </row>
    <row r="792" spans="1:20" x14ac:dyDescent="0.3">
      <c r="A792" s="25" t="s">
        <v>144</v>
      </c>
      <c r="B792" s="25">
        <v>3</v>
      </c>
      <c r="C792" s="25" t="s">
        <v>137</v>
      </c>
      <c r="D792" s="25" t="s">
        <v>106</v>
      </c>
      <c r="E792" s="25" t="s">
        <v>106</v>
      </c>
      <c r="H792" s="25">
        <v>5.3743657435826681E-2</v>
      </c>
      <c r="I792" s="29">
        <v>10.991766759597638</v>
      </c>
      <c r="J792" s="29">
        <v>2.589210847703878E-2</v>
      </c>
      <c r="K792" s="29">
        <v>1.9677267483574853E-3</v>
      </c>
      <c r="L792" s="29">
        <v>3.5541813314172374E-2</v>
      </c>
      <c r="M792" s="29">
        <v>2.6667654888576442E-3</v>
      </c>
      <c r="N792" s="29">
        <v>3.6552678892144107E-3</v>
      </c>
      <c r="O792" s="29">
        <v>1.22435682608944E-2</v>
      </c>
      <c r="P792" s="29">
        <v>2.2332265739385066E-3</v>
      </c>
      <c r="Q792" s="29">
        <v>1.3755779296180232E-3</v>
      </c>
      <c r="R792" s="29">
        <v>0.36806006753005893</v>
      </c>
      <c r="S792" s="29">
        <v>1.1166132869692532E-4</v>
      </c>
      <c r="T792" s="29"/>
    </row>
    <row r="793" spans="1:20" ht="15" thickBot="1" x14ac:dyDescent="0.35">
      <c r="A793" s="25" t="s">
        <v>144</v>
      </c>
      <c r="B793" s="25">
        <v>3</v>
      </c>
      <c r="C793" s="25" t="s">
        <v>57</v>
      </c>
      <c r="D793" s="25" t="s">
        <v>106</v>
      </c>
      <c r="E793" s="25" t="s">
        <v>106</v>
      </c>
      <c r="H793" s="25">
        <v>2.496452709082294E-2</v>
      </c>
      <c r="I793" s="29">
        <v>11.884797075031937</v>
      </c>
      <c r="J793" s="29">
        <v>1.69028085069888E-2</v>
      </c>
      <c r="K793" s="29">
        <v>1.1497800810798306E-2</v>
      </c>
      <c r="L793" s="29">
        <v>2.2150892629561655E-2</v>
      </c>
      <c r="M793" s="29">
        <v>2.6331832881754222E-3</v>
      </c>
      <c r="N793" s="29">
        <v>8.5022068236154558E-4</v>
      </c>
      <c r="O793" s="29">
        <v>1.3101692043124847E-2</v>
      </c>
      <c r="P793" s="29">
        <v>2.3537737642585549E-3</v>
      </c>
      <c r="Q793" s="29">
        <v>1.1412599176409883E-3</v>
      </c>
      <c r="R793" s="29">
        <v>0.30404725423043955</v>
      </c>
      <c r="S793" s="29">
        <v>3.2321719223935838E-4</v>
      </c>
      <c r="T793" s="29"/>
    </row>
    <row r="794" spans="1:20" ht="15" thickBot="1" x14ac:dyDescent="0.35">
      <c r="A794" s="25" t="s">
        <v>136</v>
      </c>
      <c r="B794" s="25">
        <v>1</v>
      </c>
      <c r="C794" s="25" t="s">
        <v>108</v>
      </c>
      <c r="D794" s="25" t="s">
        <v>99</v>
      </c>
      <c r="E794" s="25" t="s">
        <v>99</v>
      </c>
      <c r="H794" s="50"/>
      <c r="I794" s="77"/>
      <c r="J794" s="77"/>
      <c r="K794" s="77"/>
      <c r="L794" s="77"/>
      <c r="M794" s="77"/>
      <c r="N794" s="77"/>
      <c r="O794" s="77"/>
      <c r="P794" s="77"/>
      <c r="Q794" s="77"/>
      <c r="R794" s="77"/>
      <c r="S794" s="77"/>
      <c r="T794" s="77"/>
    </row>
    <row r="795" spans="1:20" ht="15" thickBot="1" x14ac:dyDescent="0.35">
      <c r="A795" s="25" t="s">
        <v>136</v>
      </c>
      <c r="B795" s="25">
        <v>1</v>
      </c>
      <c r="C795" s="25" t="s">
        <v>9</v>
      </c>
      <c r="D795" s="25" t="s">
        <v>99</v>
      </c>
      <c r="E795" s="25" t="s">
        <v>99</v>
      </c>
      <c r="H795" s="50">
        <v>0.98398411868204327</v>
      </c>
      <c r="I795" s="77">
        <v>8.5379870947510952</v>
      </c>
      <c r="J795" s="77">
        <v>0.36790681499186628</v>
      </c>
      <c r="K795" s="77">
        <v>0.93405960745908934</v>
      </c>
      <c r="L795" s="77">
        <v>6.0000410561934614E-2</v>
      </c>
      <c r="M795" s="77">
        <v>2.1380620863517732E-2</v>
      </c>
      <c r="N795" s="77">
        <v>2.4738019159601957E-2</v>
      </c>
      <c r="O795" s="77">
        <v>6.1763793575914036E-3</v>
      </c>
      <c r="P795" s="77">
        <v>0.15287687885252108</v>
      </c>
      <c r="Q795" s="77">
        <v>1.4434483219512321E-3</v>
      </c>
      <c r="R795" s="77">
        <v>2.0058683712169012</v>
      </c>
      <c r="S795" s="77">
        <v>4.85820188597915E-2</v>
      </c>
      <c r="T795" s="77">
        <v>28.627419565153001</v>
      </c>
    </row>
    <row r="796" spans="1:20" ht="15" thickBot="1" x14ac:dyDescent="0.35">
      <c r="A796" s="25" t="s">
        <v>136</v>
      </c>
      <c r="B796" s="25">
        <v>1</v>
      </c>
      <c r="C796" s="25" t="s">
        <v>5</v>
      </c>
      <c r="D796" s="25" t="s">
        <v>99</v>
      </c>
      <c r="E796" s="25" t="s">
        <v>99</v>
      </c>
      <c r="H796" s="50">
        <v>5.6782115714233941</v>
      </c>
      <c r="I796" s="77">
        <v>2.2158377285873927</v>
      </c>
      <c r="J796" s="77">
        <v>3.6463526809363114E-2</v>
      </c>
      <c r="K796" s="77">
        <v>3.9773990982494163</v>
      </c>
      <c r="L796" s="77">
        <v>3.0003958045913832E-2</v>
      </c>
      <c r="M796" s="77">
        <v>1.0235249343308269E-2</v>
      </c>
      <c r="N796" s="77">
        <v>4.6937955650904663E-3</v>
      </c>
      <c r="O796" s="77">
        <v>7.5074232390817917E-3</v>
      </c>
      <c r="P796" s="77">
        <v>5.9433390843941114E-2</v>
      </c>
      <c r="Q796" s="77">
        <v>1.4218659098971268E-3</v>
      </c>
      <c r="R796" s="77">
        <v>0.20862519823052816</v>
      </c>
      <c r="S796" s="77">
        <v>9.5164644725333758E-2</v>
      </c>
      <c r="T796" s="77">
        <v>11.742190291163366</v>
      </c>
    </row>
    <row r="797" spans="1:20" ht="15" thickBot="1" x14ac:dyDescent="0.35">
      <c r="A797" s="25" t="s">
        <v>136</v>
      </c>
      <c r="B797" s="25">
        <v>1</v>
      </c>
      <c r="C797" s="25" t="s">
        <v>137</v>
      </c>
      <c r="D797" s="25" t="s">
        <v>99</v>
      </c>
      <c r="E797" s="25" t="s">
        <v>99</v>
      </c>
      <c r="H797" s="50">
        <v>7.7896260183731556</v>
      </c>
      <c r="I797" s="77">
        <v>1.9446598352979931</v>
      </c>
      <c r="J797" s="77">
        <v>1.8540938372599083E-2</v>
      </c>
      <c r="K797" s="77">
        <v>2.4835821395548501</v>
      </c>
      <c r="L797" s="77">
        <v>3.3630885788232978E-2</v>
      </c>
      <c r="M797" s="77">
        <v>1.0454978813655372E-2</v>
      </c>
      <c r="N797" s="77">
        <v>4.3536466924883671E-3</v>
      </c>
      <c r="O797" s="77">
        <v>8.9525421090062493E-3</v>
      </c>
      <c r="P797" s="77">
        <v>1.4363195020008284E-2</v>
      </c>
      <c r="Q797" s="77">
        <v>1.4920712110643687E-3</v>
      </c>
      <c r="R797" s="77">
        <v>9.6591616454496987E-2</v>
      </c>
      <c r="S797" s="77">
        <v>6.093294046939509E-2</v>
      </c>
      <c r="T797" s="77">
        <v>4.6846476339241487</v>
      </c>
    </row>
    <row r="798" spans="1:20" ht="15" thickBot="1" x14ac:dyDescent="0.35">
      <c r="A798" s="25" t="s">
        <v>136</v>
      </c>
      <c r="B798" s="25">
        <v>1</v>
      </c>
      <c r="C798" s="25" t="s">
        <v>138</v>
      </c>
      <c r="D798" s="25" t="s">
        <v>99</v>
      </c>
      <c r="E798" s="25" t="s">
        <v>99</v>
      </c>
      <c r="H798" s="50">
        <v>7.504839147919026</v>
      </c>
      <c r="I798" s="77">
        <v>1.824223483375083</v>
      </c>
      <c r="J798" s="77">
        <v>3.6448550316162759E-2</v>
      </c>
      <c r="K798" s="77">
        <v>1.8140291223936951</v>
      </c>
      <c r="L798" s="77">
        <v>3.4467472687281744E-2</v>
      </c>
      <c r="M798" s="77">
        <v>1.3114053639763267E-2</v>
      </c>
      <c r="N798" s="77">
        <v>5.1229180148160648E-3</v>
      </c>
      <c r="O798" s="77">
        <v>1.1315916625839998E-2</v>
      </c>
      <c r="P798" s="77">
        <v>1.3792911180966405E-2</v>
      </c>
      <c r="Q798" s="77">
        <v>1.6794033418640367E-3</v>
      </c>
      <c r="R798" s="77">
        <v>9.266436662213412E-2</v>
      </c>
      <c r="S798" s="77">
        <v>4.9546697481333682E-2</v>
      </c>
      <c r="T798" s="77">
        <v>4.7746802140783391</v>
      </c>
    </row>
    <row r="799" spans="1:20" ht="15" thickBot="1" x14ac:dyDescent="0.35">
      <c r="A799" s="25" t="s">
        <v>136</v>
      </c>
      <c r="B799" s="25">
        <v>1</v>
      </c>
      <c r="C799" s="25" t="s">
        <v>139</v>
      </c>
      <c r="D799" s="25" t="s">
        <v>99</v>
      </c>
      <c r="E799" s="25" t="s">
        <v>99</v>
      </c>
      <c r="H799" s="50">
        <v>6.9404793075198974</v>
      </c>
      <c r="I799" s="77">
        <v>2.2656174428454623</v>
      </c>
      <c r="J799" s="77">
        <v>2.697413750141784E-2</v>
      </c>
      <c r="K799" s="77">
        <v>1.9607341939255678</v>
      </c>
      <c r="L799" s="77">
        <v>3.0639760336848662E-2</v>
      </c>
      <c r="M799" s="77">
        <v>1.3706050959323011E-2</v>
      </c>
      <c r="N799" s="77">
        <v>9.3656053065121533E-3</v>
      </c>
      <c r="O799" s="77">
        <v>8.8713595736033858E-3</v>
      </c>
      <c r="P799" s="77">
        <v>1.8894081919528606E-2</v>
      </c>
      <c r="Q799" s="77">
        <v>1.7619193804389944E-3</v>
      </c>
      <c r="R799" s="77">
        <v>0.14152149682757886</v>
      </c>
      <c r="S799" s="77">
        <v>5.0210494612422614E-2</v>
      </c>
      <c r="T799" s="77">
        <v>2.0603856652833934</v>
      </c>
    </row>
    <row r="800" spans="1:20" ht="15" thickBot="1" x14ac:dyDescent="0.35">
      <c r="A800" s="25" t="s">
        <v>136</v>
      </c>
      <c r="B800" s="25">
        <v>1</v>
      </c>
      <c r="C800" s="25" t="s">
        <v>57</v>
      </c>
      <c r="D800" s="25" t="s">
        <v>99</v>
      </c>
      <c r="E800" s="25" t="s">
        <v>99</v>
      </c>
      <c r="H800" s="50">
        <v>1.2839154352505819</v>
      </c>
      <c r="I800" s="77">
        <v>1.956765466217937</v>
      </c>
      <c r="J800" s="77">
        <v>0.15555524500156495</v>
      </c>
      <c r="K800" s="77">
        <v>0.90575584708425705</v>
      </c>
      <c r="L800" s="77">
        <v>3.0878882879369737E-2</v>
      </c>
      <c r="M800" s="77">
        <v>2.1706848161968408E-2</v>
      </c>
      <c r="N800" s="77">
        <v>4.8087262794813568E-2</v>
      </c>
      <c r="O800" s="77">
        <v>8.6935845213349065E-3</v>
      </c>
      <c r="P800" s="77">
        <v>8.3598602246432618E-2</v>
      </c>
      <c r="Q800" s="77">
        <v>1.523890991672975E-3</v>
      </c>
      <c r="R800" s="77">
        <v>0.21947933447969295</v>
      </c>
      <c r="S800" s="77">
        <v>6.6312813931341905E-2</v>
      </c>
      <c r="T800" s="77">
        <v>2.5206042426060677</v>
      </c>
    </row>
    <row r="801" spans="1:20" ht="15" thickBot="1" x14ac:dyDescent="0.35">
      <c r="A801" s="25" t="s">
        <v>136</v>
      </c>
      <c r="B801" s="25">
        <v>2</v>
      </c>
      <c r="C801" s="25" t="s">
        <v>108</v>
      </c>
      <c r="D801" s="25" t="s">
        <v>99</v>
      </c>
      <c r="E801" s="25" t="s">
        <v>99</v>
      </c>
      <c r="H801" s="50"/>
      <c r="I801" s="77"/>
      <c r="J801" s="77"/>
      <c r="K801" s="77"/>
      <c r="L801" s="77"/>
      <c r="M801" s="77"/>
      <c r="N801" s="77"/>
      <c r="O801" s="77"/>
      <c r="P801" s="77"/>
      <c r="Q801" s="77"/>
      <c r="R801" s="77"/>
      <c r="S801" s="77"/>
      <c r="T801" s="77"/>
    </row>
    <row r="802" spans="1:20" ht="15" thickBot="1" x14ac:dyDescent="0.35">
      <c r="A802" s="25" t="s">
        <v>136</v>
      </c>
      <c r="B802" s="25">
        <v>2</v>
      </c>
      <c r="C802" s="25" t="s">
        <v>9</v>
      </c>
      <c r="D802" s="25" t="s">
        <v>99</v>
      </c>
      <c r="E802" s="25" t="s">
        <v>99</v>
      </c>
      <c r="H802" s="50">
        <v>0.64194400363011328</v>
      </c>
      <c r="I802" s="77">
        <v>8.4601934842735407</v>
      </c>
      <c r="J802" s="77">
        <v>0.57853977231828857</v>
      </c>
      <c r="K802" s="77">
        <v>0.97267709797446722</v>
      </c>
      <c r="L802" s="77">
        <v>5.0717143925801011E-2</v>
      </c>
      <c r="M802" s="77">
        <v>2.8873211933275245E-2</v>
      </c>
      <c r="N802" s="77">
        <v>0.15424123987978067</v>
      </c>
      <c r="O802" s="77">
        <v>6.1049020127792852E-3</v>
      </c>
      <c r="P802" s="77">
        <v>0.11517971458219375</v>
      </c>
      <c r="Q802" s="77">
        <v>1.5846499961706363E-3</v>
      </c>
      <c r="R802" s="77">
        <v>2.0831360970977855</v>
      </c>
      <c r="S802" s="77">
        <v>6.0941268163586949E-2</v>
      </c>
      <c r="T802" s="77">
        <v>26.249725358151828</v>
      </c>
    </row>
    <row r="803" spans="1:20" ht="15" thickBot="1" x14ac:dyDescent="0.35">
      <c r="A803" s="25" t="s">
        <v>136</v>
      </c>
      <c r="B803" s="25">
        <v>2</v>
      </c>
      <c r="C803" s="25" t="s">
        <v>5</v>
      </c>
      <c r="D803" s="25" t="s">
        <v>99</v>
      </c>
      <c r="E803" s="25" t="s">
        <v>99</v>
      </c>
      <c r="H803" s="50">
        <v>4.1571838964652184</v>
      </c>
      <c r="I803" s="77">
        <v>2.2248797730253087</v>
      </c>
      <c r="J803" s="77">
        <v>3.5248528007252006E-2</v>
      </c>
      <c r="K803" s="77">
        <v>2.4445911671894955</v>
      </c>
      <c r="L803" s="77">
        <v>2.8362088854491062E-2</v>
      </c>
      <c r="M803" s="77">
        <v>1.7978270901859938E-2</v>
      </c>
      <c r="N803" s="77">
        <v>3.9285842558292136E-2</v>
      </c>
      <c r="O803" s="77">
        <v>7.3149842214251708E-3</v>
      </c>
      <c r="P803" s="77">
        <v>5.8855854896351575E-2</v>
      </c>
      <c r="Q803" s="77">
        <v>1.6390605315716698E-3</v>
      </c>
      <c r="R803" s="77">
        <v>0.13253811913828978</v>
      </c>
      <c r="S803" s="77">
        <v>7.3738924823915517E-2</v>
      </c>
      <c r="T803" s="77">
        <v>5.4384936759582034</v>
      </c>
    </row>
    <row r="804" spans="1:20" ht="15" thickBot="1" x14ac:dyDescent="0.35">
      <c r="A804" s="25" t="s">
        <v>136</v>
      </c>
      <c r="B804" s="25">
        <v>2</v>
      </c>
      <c r="C804" s="25" t="s">
        <v>137</v>
      </c>
      <c r="D804" s="25" t="s">
        <v>99</v>
      </c>
      <c r="E804" s="25" t="s">
        <v>99</v>
      </c>
      <c r="H804" s="50">
        <v>5.9909314685885358</v>
      </c>
      <c r="I804" s="77">
        <v>2.4182370744457327</v>
      </c>
      <c r="J804" s="77">
        <v>1.7266809795709742E-2</v>
      </c>
      <c r="K804" s="77">
        <v>1.351814125372083</v>
      </c>
      <c r="L804" s="77">
        <v>3.0129466066036916E-2</v>
      </c>
      <c r="M804" s="77">
        <v>2.0483946760410376E-2</v>
      </c>
      <c r="N804" s="77">
        <v>2.238079157450816E-2</v>
      </c>
      <c r="O804" s="77">
        <v>7.7556121470623548E-3</v>
      </c>
      <c r="P804" s="77">
        <v>1.1916155399610261E-2</v>
      </c>
      <c r="Q804" s="77">
        <v>1.5704977287727606E-3</v>
      </c>
      <c r="R804" s="77">
        <v>6.7166434885499102E-2</v>
      </c>
      <c r="S804" s="77">
        <v>4.5762519262096506E-2</v>
      </c>
      <c r="T804" s="77">
        <v>1.559696931359229</v>
      </c>
    </row>
    <row r="805" spans="1:20" ht="15" thickBot="1" x14ac:dyDescent="0.35">
      <c r="A805" s="25" t="s">
        <v>136</v>
      </c>
      <c r="B805" s="25">
        <v>2</v>
      </c>
      <c r="C805" s="25" t="s">
        <v>138</v>
      </c>
      <c r="D805" s="25" t="s">
        <v>99</v>
      </c>
      <c r="E805" s="25" t="s">
        <v>99</v>
      </c>
      <c r="H805" s="50">
        <v>5.083594992005068</v>
      </c>
      <c r="I805" s="77">
        <v>2.0341292956207981</v>
      </c>
      <c r="J805" s="77">
        <v>1.5556450498665097E-2</v>
      </c>
      <c r="K805" s="77">
        <v>0.97356783456558516</v>
      </c>
      <c r="L805" s="77">
        <v>3.0029199531627214E-2</v>
      </c>
      <c r="M805" s="77">
        <v>1.7072736885686474E-2</v>
      </c>
      <c r="N805" s="77">
        <v>1.4166449443890372E-2</v>
      </c>
      <c r="O805" s="77">
        <v>8.3140898739345222E-3</v>
      </c>
      <c r="P805" s="77">
        <v>1.3372763125939347E-2</v>
      </c>
      <c r="Q805" s="77">
        <v>1.7128363756275995E-3</v>
      </c>
      <c r="R805" s="77">
        <v>7.0948220145394175E-2</v>
      </c>
      <c r="S805" s="77">
        <v>4.0789395583874635E-2</v>
      </c>
      <c r="T805" s="77">
        <v>1.535147143289872</v>
      </c>
    </row>
    <row r="806" spans="1:20" ht="15" thickBot="1" x14ac:dyDescent="0.35">
      <c r="A806" s="25" t="s">
        <v>136</v>
      </c>
      <c r="B806" s="25">
        <v>2</v>
      </c>
      <c r="C806" s="25" t="s">
        <v>139</v>
      </c>
      <c r="D806" s="25" t="s">
        <v>99</v>
      </c>
      <c r="E806" s="25" t="s">
        <v>99</v>
      </c>
      <c r="H806" s="50">
        <v>5.3110869499935456</v>
      </c>
      <c r="I806" s="77">
        <v>1.9050721570716505</v>
      </c>
      <c r="J806" s="77">
        <v>6.5859656431455457E-2</v>
      </c>
      <c r="K806" s="77">
        <v>1.3348822714200921</v>
      </c>
      <c r="L806" s="77">
        <v>2.9920479115158671E-2</v>
      </c>
      <c r="M806" s="77">
        <v>1.7023437520580532E-2</v>
      </c>
      <c r="N806" s="77">
        <v>2.3735189134799658E-2</v>
      </c>
      <c r="O806" s="77">
        <v>9.1038897883169174E-3</v>
      </c>
      <c r="P806" s="77">
        <v>4.1377077828146841E-2</v>
      </c>
      <c r="Q806" s="77">
        <v>1.7574978588296526E-3</v>
      </c>
      <c r="R806" s="77">
        <v>0.16954905773966505</v>
      </c>
      <c r="S806" s="77">
        <v>4.7511496889344737E-2</v>
      </c>
      <c r="T806" s="77">
        <v>1.7973163414355415</v>
      </c>
    </row>
    <row r="807" spans="1:20" ht="15" thickBot="1" x14ac:dyDescent="0.35">
      <c r="A807" s="25" t="s">
        <v>136</v>
      </c>
      <c r="B807" s="25">
        <v>2</v>
      </c>
      <c r="C807" s="25" t="s">
        <v>57</v>
      </c>
      <c r="D807" s="25" t="s">
        <v>99</v>
      </c>
      <c r="E807" s="25" t="s">
        <v>99</v>
      </c>
      <c r="H807" s="50">
        <v>2.6923314316360787</v>
      </c>
      <c r="I807" s="77">
        <v>2.256112147478377</v>
      </c>
      <c r="J807" s="77">
        <v>0.10847079105465007</v>
      </c>
      <c r="K807" s="77">
        <v>1.0763811627319775</v>
      </c>
      <c r="L807" s="77">
        <v>3.1264644431272012E-2</v>
      </c>
      <c r="M807" s="77">
        <v>2.3054838822979092E-2</v>
      </c>
      <c r="N807" s="77">
        <v>7.4621797715301946E-2</v>
      </c>
      <c r="O807" s="77">
        <v>8.5989211939066605E-3</v>
      </c>
      <c r="P807" s="77">
        <v>6.2784088652299896E-2</v>
      </c>
      <c r="Q807" s="77">
        <v>1.5423045110632538E-3</v>
      </c>
      <c r="R807" s="77">
        <v>0.26114000150203992</v>
      </c>
      <c r="S807" s="77">
        <v>5.728931798073069E-2</v>
      </c>
      <c r="T807" s="77">
        <v>2.1900070972633721</v>
      </c>
    </row>
    <row r="808" spans="1:20" ht="15" thickBot="1" x14ac:dyDescent="0.35">
      <c r="A808" s="25" t="s">
        <v>136</v>
      </c>
      <c r="B808" s="25">
        <v>3</v>
      </c>
      <c r="C808" s="25" t="s">
        <v>108</v>
      </c>
      <c r="D808" s="25" t="s">
        <v>99</v>
      </c>
      <c r="E808" s="25" t="s">
        <v>99</v>
      </c>
      <c r="H808" s="50"/>
      <c r="I808" s="77"/>
      <c r="J808" s="77"/>
      <c r="K808" s="77"/>
      <c r="L808" s="77"/>
      <c r="M808" s="77"/>
      <c r="N808" s="77"/>
      <c r="O808" s="77"/>
      <c r="P808" s="77"/>
      <c r="Q808" s="77"/>
      <c r="R808" s="77"/>
      <c r="S808" s="77"/>
      <c r="T808" s="77"/>
    </row>
    <row r="809" spans="1:20" ht="15" thickBot="1" x14ac:dyDescent="0.35">
      <c r="A809" s="25" t="s">
        <v>136</v>
      </c>
      <c r="B809" s="25">
        <v>3</v>
      </c>
      <c r="C809" s="25" t="s">
        <v>9</v>
      </c>
      <c r="D809" s="25" t="s">
        <v>99</v>
      </c>
      <c r="E809" s="25" t="s">
        <v>99</v>
      </c>
      <c r="H809" s="50">
        <v>0.72068747604341499</v>
      </c>
      <c r="I809" s="77">
        <v>15.85027056433486</v>
      </c>
      <c r="J809" s="77">
        <v>0.56932659711208555</v>
      </c>
      <c r="K809" s="77">
        <v>0.51205847578609809</v>
      </c>
      <c r="L809" s="77">
        <v>9.3121447965982818E-2</v>
      </c>
      <c r="M809" s="77">
        <v>4.0379520586066447E-2</v>
      </c>
      <c r="N809" s="77">
        <v>3.1376492676475104E-2</v>
      </c>
      <c r="O809" s="77">
        <v>8.821413504818406E-3</v>
      </c>
      <c r="P809" s="77">
        <v>0.14186271451099017</v>
      </c>
      <c r="Q809" s="77">
        <v>1.7652926429867857E-3</v>
      </c>
      <c r="R809" s="77">
        <v>4.1437998217029097</v>
      </c>
      <c r="S809" s="77">
        <v>2.3804327977013075E-2</v>
      </c>
      <c r="T809" s="77">
        <v>10.271535591494596</v>
      </c>
    </row>
    <row r="810" spans="1:20" ht="15" thickBot="1" x14ac:dyDescent="0.35">
      <c r="A810" s="25" t="s">
        <v>136</v>
      </c>
      <c r="B810" s="25">
        <v>3</v>
      </c>
      <c r="C810" s="25" t="s">
        <v>5</v>
      </c>
      <c r="D810" s="25" t="s">
        <v>99</v>
      </c>
      <c r="E810" s="25" t="s">
        <v>99</v>
      </c>
      <c r="H810" s="50">
        <v>0.64114621859672916</v>
      </c>
      <c r="I810" s="77">
        <v>0.79619362678635319</v>
      </c>
      <c r="J810" s="77">
        <v>1.2863175078390479E-2</v>
      </c>
      <c r="K810" s="77">
        <v>1.3429094710086831</v>
      </c>
      <c r="L810" s="77">
        <v>1.8959045135128728E-2</v>
      </c>
      <c r="M810" s="77">
        <v>6.7656483913952625E-4</v>
      </c>
      <c r="N810" s="77">
        <v>6.3077668255884537E-4</v>
      </c>
      <c r="O810" s="77">
        <v>5.9305931321617933E-3</v>
      </c>
      <c r="P810" s="77">
        <v>3.9887329015721729E-2</v>
      </c>
      <c r="Q810" s="77">
        <v>1.4718550345600597E-3</v>
      </c>
      <c r="R810" s="77">
        <v>0.11719933926499793</v>
      </c>
      <c r="S810" s="77">
        <v>6.6513337040348314E-2</v>
      </c>
      <c r="T810" s="77">
        <v>35.050040493550334</v>
      </c>
    </row>
    <row r="811" spans="1:20" ht="15" thickBot="1" x14ac:dyDescent="0.35">
      <c r="A811" s="25" t="s">
        <v>136</v>
      </c>
      <c r="B811" s="25">
        <v>3</v>
      </c>
      <c r="C811" s="25" t="s">
        <v>137</v>
      </c>
      <c r="D811" s="25" t="s">
        <v>99</v>
      </c>
      <c r="E811" s="25" t="s">
        <v>99</v>
      </c>
      <c r="H811" s="50">
        <v>8.116360145886647</v>
      </c>
      <c r="I811" s="77">
        <v>2.0663876823817331</v>
      </c>
      <c r="J811" s="77">
        <v>3.6862812968007197E-2</v>
      </c>
      <c r="K811" s="77">
        <v>7.0009014960712683</v>
      </c>
      <c r="L811" s="77">
        <v>3.6474688595715996E-2</v>
      </c>
      <c r="M811" s="77">
        <v>1.456956762707177E-2</v>
      </c>
      <c r="N811" s="77">
        <v>4.7396817662816552E-3</v>
      </c>
      <c r="O811" s="77">
        <v>1.0209506297024712E-2</v>
      </c>
      <c r="P811" s="77">
        <v>5.7561644932887256E-2</v>
      </c>
      <c r="Q811" s="77">
        <v>1.5057871278302728E-3</v>
      </c>
      <c r="R811" s="77">
        <v>0.2189918663583994</v>
      </c>
      <c r="S811" s="77">
        <v>0.12764711598843864</v>
      </c>
      <c r="T811" s="77">
        <v>5.5767513302428808</v>
      </c>
    </row>
    <row r="812" spans="1:20" ht="15" thickBot="1" x14ac:dyDescent="0.35">
      <c r="A812" s="25" t="s">
        <v>136</v>
      </c>
      <c r="B812" s="25">
        <v>3</v>
      </c>
      <c r="C812" s="25" t="s">
        <v>138</v>
      </c>
      <c r="D812" s="25" t="s">
        <v>99</v>
      </c>
      <c r="E812" s="25" t="s">
        <v>99</v>
      </c>
      <c r="H812" s="50">
        <v>13.047829961906015</v>
      </c>
      <c r="I812" s="77">
        <v>2.3580661349765561</v>
      </c>
      <c r="J812" s="77">
        <v>3.0089271545162718E-2</v>
      </c>
      <c r="K812" s="77">
        <v>6.6599143004022983</v>
      </c>
      <c r="L812" s="77">
        <v>2.7623567593828325E-2</v>
      </c>
      <c r="M812" s="77">
        <v>1.9933533298651496E-2</v>
      </c>
      <c r="N812" s="77">
        <v>8.4128430052155447E-3</v>
      </c>
      <c r="O812" s="77">
        <v>7.7141601366244976E-3</v>
      </c>
      <c r="P812" s="77">
        <v>6.9044044619416531E-2</v>
      </c>
      <c r="Q812" s="77">
        <v>1.4930384412848866E-3</v>
      </c>
      <c r="R812" s="77">
        <v>0.16272246249879735</v>
      </c>
      <c r="S812" s="77">
        <v>0.10795580291199712</v>
      </c>
      <c r="T812" s="77">
        <v>3.1725067262181779</v>
      </c>
    </row>
    <row r="813" spans="1:20" ht="15" thickBot="1" x14ac:dyDescent="0.35">
      <c r="A813" s="25" t="s">
        <v>136</v>
      </c>
      <c r="B813" s="25">
        <v>3</v>
      </c>
      <c r="C813" s="25" t="s">
        <v>139</v>
      </c>
      <c r="D813" s="25" t="s">
        <v>99</v>
      </c>
      <c r="E813" s="25" t="s">
        <v>99</v>
      </c>
      <c r="H813" s="50">
        <v>11.290763720092944</v>
      </c>
      <c r="I813" s="77">
        <v>2.1430821887331195</v>
      </c>
      <c r="J813" s="77">
        <v>2.4405158293077028E-2</v>
      </c>
      <c r="K813" s="77">
        <v>1.9526071769172566</v>
      </c>
      <c r="L813" s="77">
        <v>3.330209852672085E-2</v>
      </c>
      <c r="M813" s="77">
        <v>1.4289778039178247E-2</v>
      </c>
      <c r="N813" s="77">
        <v>8.6808677478294131E-3</v>
      </c>
      <c r="O813" s="77">
        <v>8.7583395482078059E-3</v>
      </c>
      <c r="P813" s="77">
        <v>3.1248393419295892E-2</v>
      </c>
      <c r="Q813" s="77">
        <v>1.5599328358208949E-3</v>
      </c>
      <c r="R813" s="77">
        <v>9.11859070390732E-2</v>
      </c>
      <c r="S813" s="77">
        <v>5.4614552332491469E-2</v>
      </c>
      <c r="T813" s="77">
        <v>3.070983659622895</v>
      </c>
    </row>
    <row r="814" spans="1:20" ht="15" thickBot="1" x14ac:dyDescent="0.35">
      <c r="A814" s="25" t="s">
        <v>136</v>
      </c>
      <c r="B814" s="25">
        <v>3</v>
      </c>
      <c r="C814" s="25" t="s">
        <v>57</v>
      </c>
      <c r="D814" s="25" t="s">
        <v>99</v>
      </c>
      <c r="E814" s="25" t="s">
        <v>99</v>
      </c>
      <c r="H814" s="50">
        <v>4.6069154040096505</v>
      </c>
      <c r="I814" s="77">
        <v>2.3511584230251268</v>
      </c>
      <c r="J814" s="77">
        <v>3.6855866347103972E-2</v>
      </c>
      <c r="K814" s="77">
        <v>1.4184798552337403</v>
      </c>
      <c r="L814" s="77">
        <v>3.6542800933680723E-2</v>
      </c>
      <c r="M814" s="77">
        <v>4.2230331234490347E-2</v>
      </c>
      <c r="N814" s="77">
        <v>1.4607197482608027E-2</v>
      </c>
      <c r="O814" s="77">
        <v>7.8214139804287375E-3</v>
      </c>
      <c r="P814" s="77">
        <v>3.3860815042483693E-2</v>
      </c>
      <c r="Q814" s="77">
        <v>1.422675384343524E-3</v>
      </c>
      <c r="R814" s="77">
        <v>8.2087510015214374E-2</v>
      </c>
      <c r="S814" s="77">
        <v>6.5203130912789523E-2</v>
      </c>
      <c r="T814" s="77">
        <v>1.8574132408334405</v>
      </c>
    </row>
    <row r="815" spans="1:20" ht="15" thickBot="1" x14ac:dyDescent="0.35">
      <c r="A815" s="25" t="s">
        <v>140</v>
      </c>
      <c r="B815" s="25">
        <v>1</v>
      </c>
      <c r="C815" s="25" t="s">
        <v>108</v>
      </c>
      <c r="D815" s="25" t="s">
        <v>99</v>
      </c>
      <c r="E815" s="25" t="s">
        <v>99</v>
      </c>
      <c r="H815" s="50"/>
      <c r="I815" s="77"/>
      <c r="J815" s="77"/>
      <c r="K815" s="77"/>
      <c r="L815" s="77"/>
      <c r="M815" s="77"/>
      <c r="N815" s="77"/>
      <c r="O815" s="77"/>
      <c r="P815" s="77"/>
      <c r="Q815" s="77"/>
      <c r="R815" s="77"/>
      <c r="S815" s="77"/>
      <c r="T815" s="77"/>
    </row>
    <row r="816" spans="1:20" ht="15" thickBot="1" x14ac:dyDescent="0.35">
      <c r="A816" s="25" t="s">
        <v>140</v>
      </c>
      <c r="B816" s="25">
        <v>1</v>
      </c>
      <c r="C816" s="25" t="s">
        <v>9</v>
      </c>
      <c r="D816" s="25" t="s">
        <v>99</v>
      </c>
      <c r="E816" s="25" t="s">
        <v>99</v>
      </c>
      <c r="H816" s="50">
        <v>0.58278008493351874</v>
      </c>
      <c r="I816" s="77">
        <v>29.086521846059448</v>
      </c>
      <c r="J816" s="77">
        <v>1.7515564601543145</v>
      </c>
      <c r="K816" s="77">
        <v>1.2962417248022482</v>
      </c>
      <c r="L816" s="77">
        <v>0.13108158772032341</v>
      </c>
      <c r="M816" s="77">
        <v>9.8676014649582255E-2</v>
      </c>
      <c r="N816" s="77">
        <v>1.4808058073463268</v>
      </c>
      <c r="O816" s="77">
        <v>1.8102527505542289E-2</v>
      </c>
      <c r="P816" s="77">
        <v>0.19219470579017309</v>
      </c>
      <c r="Q816" s="77">
        <v>1.8142869593673907E-3</v>
      </c>
      <c r="R816" s="77">
        <v>8.046134043655119</v>
      </c>
      <c r="S816" s="77">
        <v>5.6772584787291615E-2</v>
      </c>
      <c r="T816" s="77">
        <v>18.139934143431415</v>
      </c>
    </row>
    <row r="817" spans="1:20" ht="15" thickBot="1" x14ac:dyDescent="0.35">
      <c r="A817" s="25" t="s">
        <v>140</v>
      </c>
      <c r="B817" s="25">
        <v>1</v>
      </c>
      <c r="C817" s="25" t="s">
        <v>5</v>
      </c>
      <c r="D817" s="25" t="s">
        <v>99</v>
      </c>
      <c r="E817" s="25" t="s">
        <v>99</v>
      </c>
      <c r="H817" s="50">
        <v>4.3649441203027655</v>
      </c>
      <c r="I817" s="77">
        <v>5.8429918245407295</v>
      </c>
      <c r="J817" s="77">
        <v>0.12694742485918886</v>
      </c>
      <c r="K817" s="77">
        <v>3.9301741212420582</v>
      </c>
      <c r="L817" s="77">
        <v>3.0414942487317902E-2</v>
      </c>
      <c r="M817" s="77">
        <v>8.5313349312744813E-2</v>
      </c>
      <c r="N817" s="77">
        <v>0.39710118248961929</v>
      </c>
      <c r="O817" s="77">
        <v>8.5842384036799533E-3</v>
      </c>
      <c r="P817" s="77">
        <v>0.10148312181273084</v>
      </c>
      <c r="Q817" s="77">
        <v>1.4411185225169645E-3</v>
      </c>
      <c r="R817" s="77">
        <v>0.3272938778535428</v>
      </c>
      <c r="S817" s="77">
        <v>0.12595984210231809</v>
      </c>
      <c r="T817" s="77">
        <v>3.1019211386980481</v>
      </c>
    </row>
    <row r="818" spans="1:20" ht="15" thickBot="1" x14ac:dyDescent="0.35">
      <c r="A818" s="25" t="s">
        <v>140</v>
      </c>
      <c r="B818" s="25">
        <v>1</v>
      </c>
      <c r="C818" s="25" t="s">
        <v>137</v>
      </c>
      <c r="D818" s="25" t="s">
        <v>99</v>
      </c>
      <c r="E818" s="25" t="s">
        <v>99</v>
      </c>
      <c r="H818" s="50">
        <v>4.0206099960243158</v>
      </c>
      <c r="I818" s="77">
        <v>3.8257729486877903</v>
      </c>
      <c r="J818" s="77">
        <v>0.11554424772087522</v>
      </c>
      <c r="K818" s="77">
        <v>2.6302673930972507</v>
      </c>
      <c r="L818" s="77">
        <v>2.5242215634831533E-2</v>
      </c>
      <c r="M818" s="77">
        <v>3.3930378011232921E-2</v>
      </c>
      <c r="N818" s="77">
        <v>0.15650089249910223</v>
      </c>
      <c r="O818" s="77">
        <v>8.2017115667105383E-3</v>
      </c>
      <c r="P818" s="77">
        <v>6.1167605442814708E-2</v>
      </c>
      <c r="Q818" s="77">
        <v>1.5168393683325048E-3</v>
      </c>
      <c r="R818" s="77">
        <v>0.25812083461691587</v>
      </c>
      <c r="S818" s="77">
        <v>8.5554585162365915E-2</v>
      </c>
      <c r="T818" s="77">
        <v>1.1795916642129778</v>
      </c>
    </row>
    <row r="819" spans="1:20" ht="15" thickBot="1" x14ac:dyDescent="0.35">
      <c r="A819" s="25" t="s">
        <v>140</v>
      </c>
      <c r="B819" s="25">
        <v>1</v>
      </c>
      <c r="C819" s="25" t="s">
        <v>138</v>
      </c>
      <c r="D819" s="25" t="s">
        <v>99</v>
      </c>
      <c r="E819" s="25" t="s">
        <v>99</v>
      </c>
      <c r="H819" s="50">
        <v>3.9844210468913328</v>
      </c>
      <c r="I819" s="77">
        <v>2.9046329752546294</v>
      </c>
      <c r="J819" s="77">
        <v>0.14156744701823604</v>
      </c>
      <c r="K819" s="77">
        <v>3.3118775297716501</v>
      </c>
      <c r="L819" s="77">
        <v>3.078198722765502E-2</v>
      </c>
      <c r="M819" s="77">
        <v>6.7639974523786561E-2</v>
      </c>
      <c r="N819" s="77">
        <v>0.10016538066636646</v>
      </c>
      <c r="O819" s="77">
        <v>9.5176078665419085E-3</v>
      </c>
      <c r="P819" s="77">
        <v>8.9874562618515341E-2</v>
      </c>
      <c r="Q819" s="77">
        <v>1.6712053170468836E-3</v>
      </c>
      <c r="R819" s="77">
        <v>0.38331009796950677</v>
      </c>
      <c r="S819" s="77">
        <v>0.10814443534458301</v>
      </c>
      <c r="T819" s="77">
        <v>1.2586930773492842</v>
      </c>
    </row>
    <row r="820" spans="1:20" ht="15" thickBot="1" x14ac:dyDescent="0.35">
      <c r="A820" s="25" t="s">
        <v>140</v>
      </c>
      <c r="B820" s="25">
        <v>1</v>
      </c>
      <c r="C820" s="25" t="s">
        <v>139</v>
      </c>
      <c r="D820" s="25" t="s">
        <v>99</v>
      </c>
      <c r="E820" s="25" t="s">
        <v>99</v>
      </c>
      <c r="H820" s="50">
        <v>4.0082761057312712</v>
      </c>
      <c r="I820" s="77">
        <v>2.343463306965206</v>
      </c>
      <c r="J820" s="77">
        <v>0.11467282432257808</v>
      </c>
      <c r="K820" s="77">
        <v>3.4767396813309031</v>
      </c>
      <c r="L820" s="77">
        <v>2.867139305354479E-2</v>
      </c>
      <c r="M820" s="77">
        <v>3.0361336518658168E-2</v>
      </c>
      <c r="N820" s="77">
        <v>7.9587895298396091E-2</v>
      </c>
      <c r="O820" s="77">
        <v>1.0459938309052026E-2</v>
      </c>
      <c r="P820" s="77">
        <v>4.9597467855489005E-2</v>
      </c>
      <c r="Q820" s="77">
        <v>1.5141481254547545E-3</v>
      </c>
      <c r="R820" s="77">
        <v>0.49258848647527675</v>
      </c>
      <c r="S820" s="77">
        <v>8.3430718650105332E-2</v>
      </c>
      <c r="T820" s="77">
        <v>0.99234263946999579</v>
      </c>
    </row>
    <row r="821" spans="1:20" ht="15" thickBot="1" x14ac:dyDescent="0.35">
      <c r="A821" s="25" t="s">
        <v>140</v>
      </c>
      <c r="B821" s="25">
        <v>1</v>
      </c>
      <c r="C821" s="25" t="s">
        <v>57</v>
      </c>
      <c r="D821" s="25" t="s">
        <v>99</v>
      </c>
      <c r="E821" s="25" t="s">
        <v>99</v>
      </c>
      <c r="H821" s="50">
        <v>3.1028799181344331</v>
      </c>
      <c r="I821" s="77">
        <v>1.9411260678701785</v>
      </c>
      <c r="J821" s="77">
        <v>0.27607466973217371</v>
      </c>
      <c r="K821" s="77">
        <v>3.7456049281954713</v>
      </c>
      <c r="L821" s="77">
        <v>4.4075262738402447E-2</v>
      </c>
      <c r="M821" s="77">
        <v>6.3274310154507199E-2</v>
      </c>
      <c r="N821" s="77">
        <v>3.8368727106076472E-2</v>
      </c>
      <c r="O821" s="77">
        <v>1.4545572815974191E-2</v>
      </c>
      <c r="P821" s="77">
        <v>0.15378059417676049</v>
      </c>
      <c r="Q821" s="77">
        <v>1.4933274864058934E-3</v>
      </c>
      <c r="R821" s="77">
        <v>0.45108145669073352</v>
      </c>
      <c r="S821" s="77">
        <v>0.14498408532937876</v>
      </c>
      <c r="T821" s="77">
        <v>1.5172284208585285</v>
      </c>
    </row>
    <row r="822" spans="1:20" ht="15" thickBot="1" x14ac:dyDescent="0.35">
      <c r="A822" s="25" t="s">
        <v>140</v>
      </c>
      <c r="B822" s="25">
        <v>2</v>
      </c>
      <c r="C822" s="25" t="s">
        <v>108</v>
      </c>
      <c r="D822" s="25" t="s">
        <v>99</v>
      </c>
      <c r="E822" s="25" t="s">
        <v>99</v>
      </c>
      <c r="H822" s="50"/>
      <c r="I822" s="77"/>
      <c r="J822" s="77"/>
      <c r="K822" s="77"/>
      <c r="L822" s="77"/>
      <c r="M822" s="77"/>
      <c r="N822" s="77"/>
      <c r="O822" s="77"/>
      <c r="P822" s="77"/>
      <c r="Q822" s="77"/>
      <c r="R822" s="77"/>
      <c r="S822" s="77"/>
      <c r="T822" s="77"/>
    </row>
    <row r="823" spans="1:20" ht="15" thickBot="1" x14ac:dyDescent="0.35">
      <c r="A823" s="25" t="s">
        <v>140</v>
      </c>
      <c r="B823" s="25">
        <v>2</v>
      </c>
      <c r="C823" s="25" t="s">
        <v>9</v>
      </c>
      <c r="D823" s="25" t="s">
        <v>99</v>
      </c>
      <c r="E823" s="25" t="s">
        <v>99</v>
      </c>
      <c r="H823" s="50">
        <v>0.57186525950837119</v>
      </c>
      <c r="I823" s="77">
        <v>14.251474098519235</v>
      </c>
      <c r="J823" s="77">
        <v>0.64930378211041839</v>
      </c>
      <c r="K823" s="77">
        <v>0.69504981814911759</v>
      </c>
      <c r="L823" s="77">
        <v>0.13470205182605463</v>
      </c>
      <c r="M823" s="77">
        <v>6.127194265508723E-2</v>
      </c>
      <c r="N823" s="77">
        <v>8.4743039977656184E-2</v>
      </c>
      <c r="O823" s="77">
        <v>2.188820064947853E-2</v>
      </c>
      <c r="P823" s="77">
        <v>0.21364183870091891</v>
      </c>
      <c r="Q823" s="77">
        <v>1.8653487399578482E-3</v>
      </c>
      <c r="R823" s="77">
        <v>3.1619063830550269</v>
      </c>
      <c r="S823" s="77">
        <v>5.0904324687888802E-2</v>
      </c>
      <c r="T823" s="77">
        <v>21.419751278908819</v>
      </c>
    </row>
    <row r="824" spans="1:20" ht="15" thickBot="1" x14ac:dyDescent="0.35">
      <c r="A824" s="25" t="s">
        <v>140</v>
      </c>
      <c r="B824" s="25">
        <v>2</v>
      </c>
      <c r="C824" s="25" t="s">
        <v>5</v>
      </c>
      <c r="D824" s="25" t="s">
        <v>99</v>
      </c>
      <c r="E824" s="25" t="s">
        <v>99</v>
      </c>
      <c r="H824" s="50">
        <v>5.8928258518650658</v>
      </c>
      <c r="I824" s="77">
        <v>2.3616936847009402</v>
      </c>
      <c r="J824" s="77">
        <v>3.8966026056590122E-2</v>
      </c>
      <c r="K824" s="77">
        <v>7.7191818864035922</v>
      </c>
      <c r="L824" s="77">
        <v>4.540745448407655E-2</v>
      </c>
      <c r="M824" s="77">
        <v>4.648524898539004E-2</v>
      </c>
      <c r="N824" s="77">
        <v>2.0432889895203483E-2</v>
      </c>
      <c r="O824" s="77">
        <v>1.5105948272529261E-2</v>
      </c>
      <c r="P824" s="77">
        <v>0.10527190888486797</v>
      </c>
      <c r="Q824" s="77">
        <v>1.6116093229744731E-3</v>
      </c>
      <c r="R824" s="77">
        <v>0.18751590119341699</v>
      </c>
      <c r="S824" s="77">
        <v>0.19361400089674688</v>
      </c>
      <c r="T824" s="77">
        <v>5.575258278225558</v>
      </c>
    </row>
    <row r="825" spans="1:20" ht="15" thickBot="1" x14ac:dyDescent="0.35">
      <c r="A825" s="25" t="s">
        <v>140</v>
      </c>
      <c r="B825" s="25">
        <v>2</v>
      </c>
      <c r="C825" s="25" t="s">
        <v>137</v>
      </c>
      <c r="D825" s="25" t="s">
        <v>99</v>
      </c>
      <c r="E825" s="25" t="s">
        <v>99</v>
      </c>
      <c r="H825" s="50">
        <v>2.897979789075587</v>
      </c>
      <c r="I825" s="77">
        <v>0.99536439095050744</v>
      </c>
      <c r="J825" s="77">
        <v>2.0500701997670241E-2</v>
      </c>
      <c r="K825" s="77">
        <v>1.5884998059023769</v>
      </c>
      <c r="L825" s="77">
        <v>1.1053905511903123E-2</v>
      </c>
      <c r="M825" s="77">
        <v>3.1083164018421809E-2</v>
      </c>
      <c r="N825" s="77">
        <v>1.8471814261829964E-2</v>
      </c>
      <c r="O825" s="77">
        <v>4.0945028236311874E-3</v>
      </c>
      <c r="P825" s="77">
        <v>3.3347166687861619E-2</v>
      </c>
      <c r="Q825" s="77">
        <v>1.51823476862605E-3</v>
      </c>
      <c r="R825" s="77">
        <v>9.9050699056574404E-2</v>
      </c>
      <c r="S825" s="77">
        <v>4.6446723407287741E-2</v>
      </c>
      <c r="T825" s="77">
        <v>0.82330059688367818</v>
      </c>
    </row>
    <row r="826" spans="1:20" ht="15" thickBot="1" x14ac:dyDescent="0.35">
      <c r="A826" s="25" t="s">
        <v>140</v>
      </c>
      <c r="B826" s="25">
        <v>2</v>
      </c>
      <c r="C826" s="25" t="s">
        <v>138</v>
      </c>
      <c r="D826" s="25" t="s">
        <v>99</v>
      </c>
      <c r="E826" s="25" t="s">
        <v>99</v>
      </c>
      <c r="H826" s="50">
        <v>7.8266023937940146</v>
      </c>
      <c r="I826" s="77">
        <v>2.4128846424971986</v>
      </c>
      <c r="J826" s="77">
        <v>9.1564040060949647E-2</v>
      </c>
      <c r="K826" s="77">
        <v>2.3452801074448018</v>
      </c>
      <c r="L826" s="77">
        <v>2.6679817213401739E-2</v>
      </c>
      <c r="M826" s="77">
        <v>4.2459606199572696E-2</v>
      </c>
      <c r="N826" s="77">
        <v>2.999700536422998E-2</v>
      </c>
      <c r="O826" s="77">
        <v>1.0201475679794958E-2</v>
      </c>
      <c r="P826" s="77">
        <v>6.1838145274291732E-2</v>
      </c>
      <c r="Q826" s="77">
        <v>1.4491478300180829E-3</v>
      </c>
      <c r="R826" s="77">
        <v>0.15558092915500188</v>
      </c>
      <c r="S826" s="77">
        <v>8.893102908851197E-2</v>
      </c>
      <c r="T826" s="77">
        <v>1.4302289253180449</v>
      </c>
    </row>
    <row r="827" spans="1:20" ht="15" thickBot="1" x14ac:dyDescent="0.35">
      <c r="A827" s="25" t="s">
        <v>140</v>
      </c>
      <c r="B827" s="25">
        <v>2</v>
      </c>
      <c r="C827" s="25" t="s">
        <v>139</v>
      </c>
      <c r="D827" s="25" t="s">
        <v>99</v>
      </c>
      <c r="E827" s="25" t="s">
        <v>99</v>
      </c>
      <c r="H827" s="50">
        <v>5.8746310319925001</v>
      </c>
      <c r="I827" s="77">
        <v>2.3597191766827521</v>
      </c>
      <c r="J827" s="77">
        <v>0.13203527573807153</v>
      </c>
      <c r="K827" s="77">
        <v>1.9767962173695077</v>
      </c>
      <c r="L827" s="77">
        <v>3.2073353165972061E-2</v>
      </c>
      <c r="M827" s="77">
        <v>3.923447134867597E-2</v>
      </c>
      <c r="N827" s="77">
        <v>2.4204035306245986E-2</v>
      </c>
      <c r="O827" s="77">
        <v>1.0897194940741489E-2</v>
      </c>
      <c r="P827" s="77">
        <v>0.10306181465856425</v>
      </c>
      <c r="Q827" s="77">
        <v>1.4431242007214979E-3</v>
      </c>
      <c r="R827" s="77">
        <v>0.17459300032976283</v>
      </c>
      <c r="S827" s="77">
        <v>0.1080391153298903</v>
      </c>
      <c r="T827" s="77">
        <v>1.5369793988521794</v>
      </c>
    </row>
    <row r="828" spans="1:20" ht="15" thickBot="1" x14ac:dyDescent="0.35">
      <c r="A828" s="25" t="s">
        <v>140</v>
      </c>
      <c r="B828" s="25">
        <v>2</v>
      </c>
      <c r="C828" s="25" t="s">
        <v>57</v>
      </c>
      <c r="D828" s="25" t="s">
        <v>99</v>
      </c>
      <c r="E828" s="25" t="s">
        <v>99</v>
      </c>
      <c r="H828" s="50">
        <v>3.6357840176178207</v>
      </c>
      <c r="I828" s="77">
        <v>3.0350218299064844</v>
      </c>
      <c r="J828" s="77">
        <v>0.3893062035710777</v>
      </c>
      <c r="K828" s="77">
        <v>1.8340465593863331</v>
      </c>
      <c r="L828" s="77">
        <v>5.4545712811996869E-2</v>
      </c>
      <c r="M828" s="77">
        <v>0.11827545498768006</v>
      </c>
      <c r="N828" s="77">
        <v>9.3425232632069519E-2</v>
      </c>
      <c r="O828" s="77">
        <v>1.289913558352151E-2</v>
      </c>
      <c r="P828" s="77">
        <v>0.22106306338786083</v>
      </c>
      <c r="Q828" s="77">
        <v>1.5086815343443353E-3</v>
      </c>
      <c r="R828" s="77">
        <v>0.56367671052746449</v>
      </c>
      <c r="S828" s="77">
        <v>0.11301401313579214</v>
      </c>
      <c r="T828" s="77">
        <v>1.347283242674675</v>
      </c>
    </row>
    <row r="829" spans="1:20" ht="15" thickBot="1" x14ac:dyDescent="0.35">
      <c r="A829" s="25" t="s">
        <v>140</v>
      </c>
      <c r="B829" s="25">
        <v>3</v>
      </c>
      <c r="C829" s="25" t="s">
        <v>108</v>
      </c>
      <c r="D829" s="25" t="s">
        <v>99</v>
      </c>
      <c r="E829" s="25" t="s">
        <v>99</v>
      </c>
      <c r="H829" s="50"/>
      <c r="I829" s="77"/>
      <c r="J829" s="77"/>
      <c r="K829" s="77"/>
      <c r="L829" s="77"/>
      <c r="M829" s="77"/>
      <c r="N829" s="77"/>
      <c r="O829" s="77"/>
      <c r="P829" s="77"/>
      <c r="Q829" s="77"/>
      <c r="R829" s="77"/>
      <c r="S829" s="77"/>
      <c r="T829" s="77"/>
    </row>
    <row r="830" spans="1:20" ht="15" thickBot="1" x14ac:dyDescent="0.35">
      <c r="A830" s="25" t="s">
        <v>140</v>
      </c>
      <c r="B830" s="25">
        <v>3</v>
      </c>
      <c r="C830" s="25" t="s">
        <v>9</v>
      </c>
      <c r="D830" s="25" t="s">
        <v>99</v>
      </c>
      <c r="E830" s="25" t="s">
        <v>99</v>
      </c>
      <c r="H830" s="50">
        <v>0.6867560639232122</v>
      </c>
      <c r="I830" s="77">
        <v>31.098616869408019</v>
      </c>
      <c r="J830" s="77">
        <v>1.6255311414568663</v>
      </c>
      <c r="K830" s="77">
        <v>0.64303334555674885</v>
      </c>
      <c r="L830" s="77">
        <v>0.21015872187179369</v>
      </c>
      <c r="M830" s="77">
        <v>0.1082617454452629</v>
      </c>
      <c r="N830" s="77">
        <v>0.25352866761306492</v>
      </c>
      <c r="O830" s="77">
        <v>2.4172860961162189E-2</v>
      </c>
      <c r="P830" s="77">
        <v>0.1780285536055593</v>
      </c>
      <c r="Q830" s="77">
        <v>2.1747317096470148E-3</v>
      </c>
      <c r="R830" s="77">
        <v>9.4595359531743366</v>
      </c>
      <c r="S830" s="77">
        <v>3.574551923401708E-2</v>
      </c>
      <c r="T830" s="77">
        <v>11.701117420918113</v>
      </c>
    </row>
    <row r="831" spans="1:20" ht="15" thickBot="1" x14ac:dyDescent="0.35">
      <c r="A831" s="25" t="s">
        <v>140</v>
      </c>
      <c r="B831" s="25">
        <v>3</v>
      </c>
      <c r="C831" s="25" t="s">
        <v>5</v>
      </c>
      <c r="D831" s="25" t="s">
        <v>99</v>
      </c>
      <c r="E831" s="25" t="s">
        <v>99</v>
      </c>
      <c r="H831" s="50">
        <v>3.9811387553403113</v>
      </c>
      <c r="I831" s="77">
        <v>3.0183661182323656</v>
      </c>
      <c r="J831" s="77">
        <v>8.5139990704678037E-2</v>
      </c>
      <c r="K831" s="77">
        <v>5.7693292154980425</v>
      </c>
      <c r="L831" s="77">
        <v>3.8633740948227649E-2</v>
      </c>
      <c r="M831" s="77">
        <v>1.9034983456174256E-2</v>
      </c>
      <c r="N831" s="77">
        <v>2.819541827966858E-2</v>
      </c>
      <c r="O831" s="77">
        <v>9.8362410064405294E-3</v>
      </c>
      <c r="P831" s="77">
        <v>9.1646210649995882E-2</v>
      </c>
      <c r="Q831" s="77">
        <v>1.6591456668715427E-3</v>
      </c>
      <c r="R831" s="77">
        <v>0.44134713549015148</v>
      </c>
      <c r="S831" s="77">
        <v>0.15857826159830021</v>
      </c>
      <c r="T831" s="77">
        <v>14.526453866737292</v>
      </c>
    </row>
    <row r="832" spans="1:20" ht="15" thickBot="1" x14ac:dyDescent="0.35">
      <c r="A832" s="25" t="s">
        <v>140</v>
      </c>
      <c r="B832" s="25">
        <v>3</v>
      </c>
      <c r="C832" s="25" t="s">
        <v>137</v>
      </c>
      <c r="D832" s="25" t="s">
        <v>99</v>
      </c>
      <c r="E832" s="25" t="s">
        <v>99</v>
      </c>
      <c r="H832" s="50">
        <v>10.22777451086862</v>
      </c>
      <c r="I832" s="77">
        <v>2.5005791356075542</v>
      </c>
      <c r="J832" s="77">
        <v>4.4286680220494354E-2</v>
      </c>
      <c r="K832" s="77">
        <v>9.6322425263891667</v>
      </c>
      <c r="L832" s="77">
        <v>2.8105531523740075E-2</v>
      </c>
      <c r="M832" s="77">
        <v>5.3719045319019089E-2</v>
      </c>
      <c r="N832" s="77">
        <v>2.304947245192028E-2</v>
      </c>
      <c r="O832" s="77">
        <v>9.0412066976841478E-3</v>
      </c>
      <c r="P832" s="77">
        <v>8.1257087452854079E-2</v>
      </c>
      <c r="Q832" s="77">
        <v>1.6390348432055747E-3</v>
      </c>
      <c r="R832" s="77">
        <v>0.18123777659116252</v>
      </c>
      <c r="S832" s="77">
        <v>0.19596805231602885</v>
      </c>
      <c r="T832" s="77">
        <v>2.602279525125331</v>
      </c>
    </row>
    <row r="833" spans="1:20" ht="15" thickBot="1" x14ac:dyDescent="0.35">
      <c r="A833" s="25" t="s">
        <v>140</v>
      </c>
      <c r="B833" s="25">
        <v>3</v>
      </c>
      <c r="C833" s="25" t="s">
        <v>138</v>
      </c>
      <c r="D833" s="25" t="s">
        <v>99</v>
      </c>
      <c r="E833" s="25" t="s">
        <v>99</v>
      </c>
      <c r="H833" s="50">
        <v>8.3089130595050751</v>
      </c>
      <c r="I833" s="77">
        <v>2.0315342814954325</v>
      </c>
      <c r="J833" s="77">
        <v>2.5082140593625547E-2</v>
      </c>
      <c r="K833" s="77">
        <v>4.8553515921391517</v>
      </c>
      <c r="L833" s="77">
        <v>2.2182549817857288E-2</v>
      </c>
      <c r="M833" s="77">
        <v>4.2164901173528495E-2</v>
      </c>
      <c r="N833" s="77">
        <v>1.410220650378992E-2</v>
      </c>
      <c r="O833" s="77">
        <v>6.3694869935709466E-3</v>
      </c>
      <c r="P833" s="77">
        <v>3.844583649356071E-2</v>
      </c>
      <c r="Q833" s="77">
        <v>1.4324724409448819E-3</v>
      </c>
      <c r="R833" s="77">
        <v>9.6366012325771105E-2</v>
      </c>
      <c r="S833" s="77">
        <v>0.11713425125569492</v>
      </c>
      <c r="T833" s="77">
        <v>1.6143070190566229</v>
      </c>
    </row>
    <row r="834" spans="1:20" ht="15" thickBot="1" x14ac:dyDescent="0.35">
      <c r="A834" s="25" t="s">
        <v>140</v>
      </c>
      <c r="B834" s="25">
        <v>3</v>
      </c>
      <c r="C834" s="25" t="s">
        <v>139</v>
      </c>
      <c r="D834" s="25" t="s">
        <v>99</v>
      </c>
      <c r="E834" s="25" t="s">
        <v>99</v>
      </c>
      <c r="H834" s="50">
        <v>5.4162557267721931</v>
      </c>
      <c r="I834" s="77">
        <v>1.9942845676813303</v>
      </c>
      <c r="J834" s="77">
        <v>6.8481644083354026E-2</v>
      </c>
      <c r="K834" s="77">
        <v>4.0022137091952468</v>
      </c>
      <c r="L834" s="77">
        <v>3.0059228629533218E-2</v>
      </c>
      <c r="M834" s="77">
        <v>5.5747196237605004E-2</v>
      </c>
      <c r="N834" s="77">
        <v>1.8804333178955177E-2</v>
      </c>
      <c r="O834" s="77">
        <v>9.135496871669915E-3</v>
      </c>
      <c r="P834" s="77">
        <v>7.241756597317818E-2</v>
      </c>
      <c r="Q834" s="77">
        <v>1.5240171070763009E-3</v>
      </c>
      <c r="R834" s="77">
        <v>0.14635654200109161</v>
      </c>
      <c r="S834" s="77">
        <v>0.12749069050685266</v>
      </c>
      <c r="T834" s="77">
        <v>1.4655733079734379</v>
      </c>
    </row>
    <row r="835" spans="1:20" ht="15" thickBot="1" x14ac:dyDescent="0.35">
      <c r="A835" s="25" t="s">
        <v>140</v>
      </c>
      <c r="B835" s="25">
        <v>3</v>
      </c>
      <c r="C835" s="25" t="s">
        <v>57</v>
      </c>
      <c r="D835" s="25" t="s">
        <v>99</v>
      </c>
      <c r="E835" s="25" t="s">
        <v>99</v>
      </c>
      <c r="H835" s="50">
        <v>4.2997209251434025</v>
      </c>
      <c r="I835" s="77">
        <v>2.2538811763957409</v>
      </c>
      <c r="J835" s="77">
        <v>0.31031226894187525</v>
      </c>
      <c r="K835" s="77">
        <v>2.6935766320491532</v>
      </c>
      <c r="L835" s="77">
        <v>4.5505827299186064E-2</v>
      </c>
      <c r="M835" s="77">
        <v>7.4906541303536467E-2</v>
      </c>
      <c r="N835" s="77">
        <v>5.1143148359908977E-2</v>
      </c>
      <c r="O835" s="77">
        <v>1.0808799876866384E-2</v>
      </c>
      <c r="P835" s="77">
        <v>0.18745282648433081</v>
      </c>
      <c r="Q835" s="77">
        <v>1.4289651531150999E-3</v>
      </c>
      <c r="R835" s="77">
        <v>0.44552714656038023</v>
      </c>
      <c r="S835" s="77">
        <v>0.1214802058978227</v>
      </c>
      <c r="T835" s="77">
        <v>1.6579305182996922</v>
      </c>
    </row>
    <row r="836" spans="1:20" ht="15" thickBot="1" x14ac:dyDescent="0.35">
      <c r="A836" s="25" t="s">
        <v>141</v>
      </c>
      <c r="B836" s="25">
        <v>1</v>
      </c>
      <c r="C836" s="25" t="s">
        <v>108</v>
      </c>
      <c r="D836" s="25" t="s">
        <v>99</v>
      </c>
      <c r="E836" s="25" t="s">
        <v>99</v>
      </c>
      <c r="H836" s="50"/>
      <c r="I836" s="77"/>
      <c r="J836" s="77"/>
      <c r="K836" s="77"/>
      <c r="L836" s="77"/>
      <c r="M836" s="77"/>
      <c r="N836" s="77"/>
      <c r="O836" s="77"/>
      <c r="P836" s="77"/>
      <c r="Q836" s="77"/>
      <c r="R836" s="77"/>
      <c r="S836" s="77"/>
      <c r="T836" s="77"/>
    </row>
    <row r="837" spans="1:20" ht="15" thickBot="1" x14ac:dyDescent="0.35">
      <c r="A837" s="25" t="s">
        <v>141</v>
      </c>
      <c r="B837" s="25">
        <v>1</v>
      </c>
      <c r="C837" s="25" t="s">
        <v>9</v>
      </c>
      <c r="D837" s="25" t="s">
        <v>99</v>
      </c>
      <c r="E837" s="25" t="s">
        <v>99</v>
      </c>
      <c r="H837" s="50">
        <v>1.6053570041715466</v>
      </c>
      <c r="I837" s="77">
        <v>20.316089220035497</v>
      </c>
      <c r="J837" s="77">
        <v>1.1133893377513555</v>
      </c>
      <c r="K837" s="77">
        <v>1.0355397572694589</v>
      </c>
      <c r="L837" s="77">
        <v>5.6647265768016306E-2</v>
      </c>
      <c r="M837" s="77">
        <v>4.0417311889892032E-2</v>
      </c>
      <c r="N837" s="77">
        <v>1.686458580916517E-2</v>
      </c>
      <c r="O837" s="77">
        <v>1.2219008680651729E-2</v>
      </c>
      <c r="P837" s="77">
        <v>0.18004892858177857</v>
      </c>
      <c r="Q837" s="77">
        <v>1.7005562444641275E-3</v>
      </c>
      <c r="R837" s="77">
        <v>8.2312323593067855</v>
      </c>
      <c r="S837" s="77">
        <v>6.56165527709935E-2</v>
      </c>
      <c r="T837" s="77">
        <v>25.203164226761452</v>
      </c>
    </row>
    <row r="838" spans="1:20" ht="15" thickBot="1" x14ac:dyDescent="0.35">
      <c r="A838" s="25" t="s">
        <v>141</v>
      </c>
      <c r="B838" s="25">
        <v>1</v>
      </c>
      <c r="C838" s="25" t="s">
        <v>5</v>
      </c>
      <c r="D838" s="25" t="s">
        <v>99</v>
      </c>
      <c r="E838" s="25" t="s">
        <v>99</v>
      </c>
      <c r="H838" s="50">
        <v>3.0689611280108879</v>
      </c>
      <c r="I838" s="77">
        <v>3.4253909782101664</v>
      </c>
      <c r="J838" s="77">
        <v>9.9258000471035557E-2</v>
      </c>
      <c r="K838" s="77">
        <v>5.7222674723415157</v>
      </c>
      <c r="L838" s="77">
        <v>4.4530707158899938E-2</v>
      </c>
      <c r="M838" s="77">
        <v>6.8127138664811085E-2</v>
      </c>
      <c r="N838" s="77">
        <v>3.3037909661118789E-2</v>
      </c>
      <c r="O838" s="77">
        <v>1.6125275167451318E-2</v>
      </c>
      <c r="P838" s="77">
        <v>0.15062151534712881</v>
      </c>
      <c r="Q838" s="77">
        <v>1.4577425171294631E-3</v>
      </c>
      <c r="R838" s="77">
        <v>0.65483590984938944</v>
      </c>
      <c r="S838" s="77">
        <v>0.26972183643367487</v>
      </c>
      <c r="T838" s="77">
        <v>17.044031552517563</v>
      </c>
    </row>
    <row r="839" spans="1:20" ht="15" thickBot="1" x14ac:dyDescent="0.35">
      <c r="A839" s="25" t="s">
        <v>141</v>
      </c>
      <c r="B839" s="25">
        <v>1</v>
      </c>
      <c r="C839" s="25" t="s">
        <v>137</v>
      </c>
      <c r="D839" s="25" t="s">
        <v>99</v>
      </c>
      <c r="E839" s="25" t="s">
        <v>99</v>
      </c>
      <c r="H839" s="50">
        <v>3.2843708198411785</v>
      </c>
      <c r="I839" s="77">
        <v>2.0642183769669016</v>
      </c>
      <c r="J839" s="77">
        <v>0.16083488215369679</v>
      </c>
      <c r="K839" s="77">
        <v>3.1789237781945334</v>
      </c>
      <c r="L839" s="77">
        <v>3.2884344325204234E-2</v>
      </c>
      <c r="M839" s="77">
        <v>4.1216825447276159E-2</v>
      </c>
      <c r="N839" s="77">
        <v>2.1177547287354482E-2</v>
      </c>
      <c r="O839" s="77">
        <v>1.2907485665711073E-2</v>
      </c>
      <c r="P839" s="77">
        <v>8.9186287246010978E-2</v>
      </c>
      <c r="Q839" s="77">
        <v>1.5897853915662649E-3</v>
      </c>
      <c r="R839" s="77">
        <v>0.41757613050728315</v>
      </c>
      <c r="S839" s="77">
        <v>0.16471250064806697</v>
      </c>
      <c r="T839" s="77">
        <v>6.780243647430102</v>
      </c>
    </row>
    <row r="840" spans="1:20" ht="15" thickBot="1" x14ac:dyDescent="0.35">
      <c r="A840" s="25" t="s">
        <v>141</v>
      </c>
      <c r="B840" s="25">
        <v>1</v>
      </c>
      <c r="C840" s="25" t="s">
        <v>57</v>
      </c>
      <c r="D840" s="25" t="s">
        <v>99</v>
      </c>
      <c r="E840" s="25" t="s">
        <v>99</v>
      </c>
      <c r="H840" s="50">
        <v>1.3129759200818636</v>
      </c>
      <c r="I840" s="77">
        <v>1.4753601419219136</v>
      </c>
      <c r="J840" s="77">
        <v>0.26535890908631832</v>
      </c>
      <c r="K840" s="77">
        <v>1.5069385911660762</v>
      </c>
      <c r="L840" s="77">
        <v>2.8217744270701652E-2</v>
      </c>
      <c r="M840" s="77">
        <v>3.3996159755459575E-2</v>
      </c>
      <c r="N840" s="77">
        <v>0.12428041253084446</v>
      </c>
      <c r="O840" s="77">
        <v>1.1396187005217238E-2</v>
      </c>
      <c r="P840" s="77">
        <v>0.1356957251311163</v>
      </c>
      <c r="Q840" s="77">
        <v>1.5079382579933848E-3</v>
      </c>
      <c r="R840" s="77">
        <v>0.44383032456388044</v>
      </c>
      <c r="S840" s="77">
        <v>0.1056496881818904</v>
      </c>
      <c r="T840" s="77">
        <v>3.5405080995632132</v>
      </c>
    </row>
    <row r="841" spans="1:20" ht="15" thickBot="1" x14ac:dyDescent="0.35">
      <c r="A841" s="25" t="s">
        <v>141</v>
      </c>
      <c r="B841" s="25">
        <v>2</v>
      </c>
      <c r="C841" s="25" t="s">
        <v>108</v>
      </c>
      <c r="D841" s="25" t="s">
        <v>99</v>
      </c>
      <c r="E841" s="25" t="s">
        <v>99</v>
      </c>
      <c r="H841" s="50"/>
      <c r="I841" s="77"/>
      <c r="J841" s="77"/>
      <c r="K841" s="77"/>
      <c r="L841" s="77"/>
      <c r="M841" s="77"/>
      <c r="N841" s="77"/>
      <c r="O841" s="77"/>
      <c r="P841" s="77"/>
      <c r="Q841" s="77"/>
      <c r="R841" s="77"/>
      <c r="S841" s="77"/>
      <c r="T841" s="77"/>
    </row>
    <row r="842" spans="1:20" ht="15" thickBot="1" x14ac:dyDescent="0.35">
      <c r="A842" s="25" t="s">
        <v>141</v>
      </c>
      <c r="B842" s="25">
        <v>2</v>
      </c>
      <c r="C842" s="25" t="s">
        <v>9</v>
      </c>
      <c r="D842" s="25" t="s">
        <v>99</v>
      </c>
      <c r="E842" s="25" t="s">
        <v>99</v>
      </c>
      <c r="H842" s="50">
        <v>0.49632154489182767</v>
      </c>
      <c r="I842" s="77">
        <v>12.296936223720968</v>
      </c>
      <c r="J842" s="77">
        <v>0.87554784223632698</v>
      </c>
      <c r="K842" s="77">
        <v>0.28642958074630365</v>
      </c>
      <c r="L842" s="77">
        <v>7.7817407937718019E-2</v>
      </c>
      <c r="M842" s="77">
        <v>5.8060553604221077E-2</v>
      </c>
      <c r="N842" s="77">
        <v>5.7979952661040612E-2</v>
      </c>
      <c r="O842" s="77">
        <v>7.4643869467289157E-3</v>
      </c>
      <c r="P842" s="77">
        <v>0.11263542526877567</v>
      </c>
      <c r="Q842" s="77">
        <v>1.5425517241379311E-3</v>
      </c>
      <c r="R842" s="77">
        <v>4.4031879442662554</v>
      </c>
      <c r="S842" s="77">
        <v>1.5741751275647128E-2</v>
      </c>
      <c r="T842" s="77">
        <v>5.6272533361442516</v>
      </c>
    </row>
    <row r="843" spans="1:20" ht="15" thickBot="1" x14ac:dyDescent="0.35">
      <c r="A843" s="25" t="s">
        <v>141</v>
      </c>
      <c r="B843" s="25">
        <v>2</v>
      </c>
      <c r="C843" s="25" t="s">
        <v>5</v>
      </c>
      <c r="D843" s="25" t="s">
        <v>99</v>
      </c>
      <c r="E843" s="25" t="s">
        <v>99</v>
      </c>
      <c r="H843" s="50">
        <v>3.2276826990880876</v>
      </c>
      <c r="I843" s="77">
        <v>1.4866318251264561</v>
      </c>
      <c r="J843" s="77">
        <v>3.271024964014288E-2</v>
      </c>
      <c r="K843" s="77">
        <v>5.1823737444787774</v>
      </c>
      <c r="L843" s="77">
        <v>3.3015104264958572E-2</v>
      </c>
      <c r="M843" s="77">
        <v>1.9963990499241881E-2</v>
      </c>
      <c r="N843" s="77">
        <v>5.2966245016201445E-3</v>
      </c>
      <c r="O843" s="77">
        <v>1.1711907271768813E-2</v>
      </c>
      <c r="P843" s="77">
        <v>7.5568077879746426E-2</v>
      </c>
      <c r="Q843" s="77">
        <v>1.4841391488610272E-3</v>
      </c>
      <c r="R843" s="77">
        <v>0.17261420463880417</v>
      </c>
      <c r="S843" s="77">
        <v>0.13825192679931378</v>
      </c>
      <c r="T843" s="77">
        <v>15.67216085009842</v>
      </c>
    </row>
    <row r="844" spans="1:20" ht="15" thickBot="1" x14ac:dyDescent="0.35">
      <c r="A844" s="25" t="s">
        <v>141</v>
      </c>
      <c r="B844" s="25">
        <v>2</v>
      </c>
      <c r="C844" s="25" t="s">
        <v>137</v>
      </c>
      <c r="D844" s="25" t="s">
        <v>99</v>
      </c>
      <c r="E844" s="25" t="s">
        <v>99</v>
      </c>
      <c r="H844" s="50">
        <v>12.723333283027996</v>
      </c>
      <c r="I844" s="77">
        <v>2.327295342838994</v>
      </c>
      <c r="J844" s="77">
        <v>4.6012590918971433E-2</v>
      </c>
      <c r="K844" s="77">
        <v>6.2114711492879655</v>
      </c>
      <c r="L844" s="77">
        <v>2.3435379624459095E-2</v>
      </c>
      <c r="M844" s="77">
        <v>2.0294992944503265E-2</v>
      </c>
      <c r="N844" s="77">
        <v>9.0429111806592435E-3</v>
      </c>
      <c r="O844" s="77">
        <v>8.7940254028896544E-3</v>
      </c>
      <c r="P844" s="77">
        <v>4.1131837996495474E-2</v>
      </c>
      <c r="Q844" s="77">
        <v>1.7563789237668159E-3</v>
      </c>
      <c r="R844" s="77">
        <v>0.24961819304339206</v>
      </c>
      <c r="S844" s="77">
        <v>9.4637564731143486E-2</v>
      </c>
      <c r="T844" s="77">
        <v>2.3000522380971398</v>
      </c>
    </row>
    <row r="845" spans="1:20" ht="15" thickBot="1" x14ac:dyDescent="0.35">
      <c r="A845" s="25" t="s">
        <v>141</v>
      </c>
      <c r="B845" s="25">
        <v>2</v>
      </c>
      <c r="C845" s="25" t="s">
        <v>138</v>
      </c>
      <c r="D845" s="25" t="s">
        <v>99</v>
      </c>
      <c r="E845" s="25" t="s">
        <v>99</v>
      </c>
      <c r="H845" s="50">
        <v>13.746905630523861</v>
      </c>
      <c r="I845" s="77">
        <v>2.277691754721094</v>
      </c>
      <c r="J845" s="77">
        <v>4.5739023422424273E-2</v>
      </c>
      <c r="K845" s="77">
        <v>3.7572534498696126</v>
      </c>
      <c r="L845" s="77">
        <v>2.6255132034221144E-2</v>
      </c>
      <c r="M845" s="77">
        <v>2.0580090225712448E-2</v>
      </c>
      <c r="N845" s="77">
        <v>2.0645820580569484E-2</v>
      </c>
      <c r="O845" s="77">
        <v>7.8708482692103517E-3</v>
      </c>
      <c r="P845" s="77">
        <v>3.4495279969868835E-2</v>
      </c>
      <c r="Q845" s="77">
        <v>1.4275147058823527E-3</v>
      </c>
      <c r="R845" s="77">
        <v>0.17624771663964706</v>
      </c>
      <c r="S845" s="77">
        <v>7.0648569819453735E-2</v>
      </c>
      <c r="T845" s="77">
        <v>1.7397675068695451</v>
      </c>
    </row>
    <row r="846" spans="1:20" ht="15" thickBot="1" x14ac:dyDescent="0.35">
      <c r="A846" s="25" t="s">
        <v>141</v>
      </c>
      <c r="B846" s="25">
        <v>2</v>
      </c>
      <c r="C846" s="25" t="s">
        <v>139</v>
      </c>
      <c r="D846" s="25" t="s">
        <v>99</v>
      </c>
      <c r="E846" s="25" t="s">
        <v>99</v>
      </c>
      <c r="H846" s="50">
        <v>6.7548025114494701</v>
      </c>
      <c r="I846" s="77">
        <v>2.7720116660131011</v>
      </c>
      <c r="J846" s="77">
        <v>0.15437543027533512</v>
      </c>
      <c r="K846" s="77">
        <v>2.5019395729879039</v>
      </c>
      <c r="L846" s="77">
        <v>3.3776334115355133E-2</v>
      </c>
      <c r="M846" s="77">
        <v>3.2197956801417973E-2</v>
      </c>
      <c r="N846" s="77">
        <v>5.6331814123079568E-2</v>
      </c>
      <c r="O846" s="77">
        <v>7.9110077458904703E-3</v>
      </c>
      <c r="P846" s="77">
        <v>0.12159646040188864</v>
      </c>
      <c r="Q846" s="77">
        <v>1.5336930674958848E-3</v>
      </c>
      <c r="R846" s="77">
        <v>0.15009969980069621</v>
      </c>
      <c r="S846" s="77">
        <v>7.6662185708867542E-2</v>
      </c>
      <c r="T846" s="77">
        <v>1.5077273172938599</v>
      </c>
    </row>
    <row r="847" spans="1:20" ht="15" thickBot="1" x14ac:dyDescent="0.35">
      <c r="A847" s="25" t="s">
        <v>141</v>
      </c>
      <c r="B847" s="25">
        <v>2</v>
      </c>
      <c r="C847" s="25" t="s">
        <v>57</v>
      </c>
      <c r="D847" s="25" t="s">
        <v>99</v>
      </c>
      <c r="E847" s="25" t="s">
        <v>99</v>
      </c>
      <c r="H847" s="50">
        <v>2.3382137365585027</v>
      </c>
      <c r="I847" s="77">
        <v>5.6049141836437757</v>
      </c>
      <c r="J847" s="77">
        <v>0.35515969440629175</v>
      </c>
      <c r="K847" s="77">
        <v>3.0541504491411668</v>
      </c>
      <c r="L847" s="77">
        <v>0.10081008960236322</v>
      </c>
      <c r="M847" s="77">
        <v>0.12062541299320977</v>
      </c>
      <c r="N847" s="77">
        <v>0.14562563812631282</v>
      </c>
      <c r="O847" s="77">
        <v>1.0491493655010963E-2</v>
      </c>
      <c r="P847" s="77">
        <v>0.19527743238979053</v>
      </c>
      <c r="Q847" s="77">
        <v>2.8246432044087256E-3</v>
      </c>
      <c r="R847" s="77">
        <v>0.32911074435492804</v>
      </c>
      <c r="S847" s="77">
        <v>0.11940850972834345</v>
      </c>
      <c r="T847" s="77">
        <v>1.7074703214868385</v>
      </c>
    </row>
    <row r="848" spans="1:20" ht="15" thickBot="1" x14ac:dyDescent="0.35">
      <c r="A848" s="25" t="s">
        <v>141</v>
      </c>
      <c r="B848" s="25">
        <v>3</v>
      </c>
      <c r="C848" s="25" t="s">
        <v>108</v>
      </c>
      <c r="D848" s="25" t="s">
        <v>99</v>
      </c>
      <c r="E848" s="25" t="s">
        <v>99</v>
      </c>
      <c r="H848" s="50"/>
      <c r="I848" s="77"/>
      <c r="J848" s="77"/>
      <c r="K848" s="77"/>
      <c r="L848" s="77"/>
      <c r="M848" s="77"/>
      <c r="N848" s="77"/>
      <c r="O848" s="77"/>
      <c r="P848" s="77"/>
      <c r="Q848" s="77"/>
      <c r="R848" s="77"/>
      <c r="S848" s="77"/>
      <c r="T848" s="77"/>
    </row>
    <row r="849" spans="1:20" ht="15" thickBot="1" x14ac:dyDescent="0.35">
      <c r="A849" s="25" t="s">
        <v>141</v>
      </c>
      <c r="B849" s="25">
        <v>3</v>
      </c>
      <c r="C849" s="25" t="s">
        <v>9</v>
      </c>
      <c r="D849" s="25" t="s">
        <v>99</v>
      </c>
      <c r="E849" s="25" t="s">
        <v>99</v>
      </c>
      <c r="H849" s="50">
        <v>1.060823903994605</v>
      </c>
      <c r="I849" s="77">
        <v>11.658237219422769</v>
      </c>
      <c r="J849" s="77">
        <v>0.5116071802833988</v>
      </c>
      <c r="K849" s="77">
        <v>1.2355910276716684</v>
      </c>
      <c r="L849" s="77">
        <v>4.9526265285588816E-2</v>
      </c>
      <c r="M849" s="77">
        <v>1.7337578442134793E-2</v>
      </c>
      <c r="N849" s="77">
        <v>1.1972208458120755E-2</v>
      </c>
      <c r="O849" s="77">
        <v>5.5598975090046729E-3</v>
      </c>
      <c r="P849" s="77">
        <v>0.22785058186917292</v>
      </c>
      <c r="Q849" s="77">
        <v>1.6541914691943129E-3</v>
      </c>
      <c r="R849" s="77">
        <v>3.3662261907105702</v>
      </c>
      <c r="S849" s="77">
        <v>5.4305995227272329E-2</v>
      </c>
      <c r="T849" s="77">
        <v>32.338098755646541</v>
      </c>
    </row>
    <row r="850" spans="1:20" ht="15" thickBot="1" x14ac:dyDescent="0.35">
      <c r="A850" s="25" t="s">
        <v>141</v>
      </c>
      <c r="B850" s="25">
        <v>3</v>
      </c>
      <c r="C850" s="25" t="s">
        <v>5</v>
      </c>
      <c r="D850" s="25" t="s">
        <v>99</v>
      </c>
      <c r="E850" s="25" t="s">
        <v>99</v>
      </c>
      <c r="H850" s="50">
        <v>0.73986944528661802</v>
      </c>
      <c r="I850" s="77">
        <v>1.7061645431985735</v>
      </c>
      <c r="J850" s="77">
        <v>5.140978183053424E-2</v>
      </c>
      <c r="K850" s="77">
        <v>1.5617893552495716</v>
      </c>
      <c r="L850" s="77">
        <v>3.5588948732474111E-2</v>
      </c>
      <c r="M850" s="77">
        <v>1.2292577721434175E-2</v>
      </c>
      <c r="N850" s="77">
        <v>9.8667281028649301E-3</v>
      </c>
      <c r="O850" s="77">
        <v>1.4636379737482656E-2</v>
      </c>
      <c r="P850" s="77">
        <v>9.8480096281893317E-2</v>
      </c>
      <c r="Q850" s="77">
        <v>1.4485282258064516E-3</v>
      </c>
      <c r="R850" s="77">
        <v>0.29426719514680344</v>
      </c>
      <c r="S850" s="77">
        <v>0.14353825389129823</v>
      </c>
      <c r="T850" s="77">
        <v>64.095519914713989</v>
      </c>
    </row>
    <row r="851" spans="1:20" ht="15" thickBot="1" x14ac:dyDescent="0.35">
      <c r="A851" s="25" t="s">
        <v>141</v>
      </c>
      <c r="B851" s="25">
        <v>3</v>
      </c>
      <c r="C851" s="25" t="s">
        <v>137</v>
      </c>
      <c r="D851" s="25" t="s">
        <v>99</v>
      </c>
      <c r="E851" s="25" t="s">
        <v>99</v>
      </c>
      <c r="H851" s="50">
        <v>1.6297292162920889</v>
      </c>
      <c r="I851" s="77">
        <v>2.6820091050221953</v>
      </c>
      <c r="J851" s="77">
        <v>2.9312414569939466E-2</v>
      </c>
      <c r="K851" s="77">
        <v>4.1318001647236784</v>
      </c>
      <c r="L851" s="77">
        <v>5.3394852243024322E-2</v>
      </c>
      <c r="M851" s="77">
        <v>3.8480038784149524E-2</v>
      </c>
      <c r="N851" s="77">
        <v>1.7776073323753278E-2</v>
      </c>
      <c r="O851" s="77">
        <v>1.3469890145424081E-2</v>
      </c>
      <c r="P851" s="77">
        <v>8.2026001937200624E-2</v>
      </c>
      <c r="Q851" s="77">
        <v>1.4733132743362833E-3</v>
      </c>
      <c r="R851" s="77">
        <v>0.15794719453040695</v>
      </c>
      <c r="S851" s="77">
        <v>0.22072204791546904</v>
      </c>
      <c r="T851" s="77">
        <v>14.217168063675441</v>
      </c>
    </row>
    <row r="852" spans="1:20" ht="15" thickBot="1" x14ac:dyDescent="0.35">
      <c r="A852" s="25" t="s">
        <v>141</v>
      </c>
      <c r="B852" s="25">
        <v>3</v>
      </c>
      <c r="C852" s="25" t="s">
        <v>138</v>
      </c>
      <c r="D852" s="25" t="s">
        <v>99</v>
      </c>
      <c r="E852" s="25" t="s">
        <v>99</v>
      </c>
      <c r="H852" s="50">
        <v>1.7404215922366861</v>
      </c>
      <c r="I852" s="77">
        <v>1.751098051163325</v>
      </c>
      <c r="J852" s="77">
        <v>4.3123455160329567E-2</v>
      </c>
      <c r="K852" s="77">
        <v>3.4421368899721485</v>
      </c>
      <c r="L852" s="77">
        <v>5.0710620155746636E-2</v>
      </c>
      <c r="M852" s="77">
        <v>5.6874743682936615E-2</v>
      </c>
      <c r="N852" s="77">
        <v>4.8061379411554035E-2</v>
      </c>
      <c r="O852" s="77">
        <v>1.2251722430308181E-2</v>
      </c>
      <c r="P852" s="77">
        <v>5.7005923614970991E-2</v>
      </c>
      <c r="Q852" s="77">
        <v>1.4376616567633692E-3</v>
      </c>
      <c r="R852" s="77">
        <v>0.11909229678130234</v>
      </c>
      <c r="S852" s="77">
        <v>0.13320629275984985</v>
      </c>
      <c r="T852" s="77">
        <v>4.7020785287806888</v>
      </c>
    </row>
    <row r="853" spans="1:20" ht="15" thickBot="1" x14ac:dyDescent="0.35">
      <c r="A853" s="25" t="s">
        <v>141</v>
      </c>
      <c r="B853" s="25">
        <v>3</v>
      </c>
      <c r="C853" s="25" t="s">
        <v>139</v>
      </c>
      <c r="D853" s="25" t="s">
        <v>99</v>
      </c>
      <c r="E853" s="25" t="s">
        <v>99</v>
      </c>
      <c r="H853" s="50">
        <v>1.7907172791916466</v>
      </c>
      <c r="I853" s="77">
        <v>3.402123446832336</v>
      </c>
      <c r="J853" s="77">
        <v>0.17890298952785735</v>
      </c>
      <c r="K853" s="77">
        <v>3.1794998090848412</v>
      </c>
      <c r="L853" s="77">
        <v>6.468999123275293E-2</v>
      </c>
      <c r="M853" s="77">
        <v>0.10615685109685126</v>
      </c>
      <c r="N853" s="77">
        <v>8.5073449038021637E-2</v>
      </c>
      <c r="O853" s="77">
        <v>1.126919666502363E-2</v>
      </c>
      <c r="P853" s="77">
        <v>0.10396283387284086</v>
      </c>
      <c r="Q853" s="77">
        <v>1.5665052839399633E-3</v>
      </c>
      <c r="R853" s="77">
        <v>0.25510417384173806</v>
      </c>
      <c r="S853" s="77">
        <v>0.11214720821000779</v>
      </c>
      <c r="T853" s="77">
        <v>1.2200442890323446</v>
      </c>
    </row>
    <row r="854" spans="1:20" ht="15" thickBot="1" x14ac:dyDescent="0.35">
      <c r="A854" s="25" t="s">
        <v>142</v>
      </c>
      <c r="B854" s="25">
        <v>2</v>
      </c>
      <c r="C854" s="25" t="s">
        <v>108</v>
      </c>
      <c r="D854" s="25" t="s">
        <v>99</v>
      </c>
      <c r="E854" s="25" t="s">
        <v>99</v>
      </c>
      <c r="H854" s="50"/>
      <c r="I854" s="77"/>
      <c r="J854" s="77"/>
      <c r="K854" s="77"/>
      <c r="L854" s="77"/>
      <c r="M854" s="77"/>
      <c r="N854" s="77"/>
      <c r="O854" s="77"/>
      <c r="P854" s="77"/>
      <c r="Q854" s="77"/>
      <c r="R854" s="77"/>
      <c r="S854" s="77"/>
      <c r="T854" s="77"/>
    </row>
    <row r="855" spans="1:20" ht="15" thickBot="1" x14ac:dyDescent="0.35">
      <c r="A855" s="25" t="s">
        <v>142</v>
      </c>
      <c r="B855" s="25">
        <v>2</v>
      </c>
      <c r="C855" s="25" t="s">
        <v>9</v>
      </c>
      <c r="D855" s="25" t="s">
        <v>99</v>
      </c>
      <c r="E855" s="25" t="s">
        <v>99</v>
      </c>
      <c r="H855" s="50">
        <v>1.9764488982756043</v>
      </c>
      <c r="I855" s="77">
        <v>26.630077228033997</v>
      </c>
      <c r="J855" s="77">
        <v>0.87242630739951466</v>
      </c>
      <c r="K855" s="77">
        <v>1.1201311543933765</v>
      </c>
      <c r="L855" s="77">
        <v>7.8817934301622761E-2</v>
      </c>
      <c r="M855" s="77">
        <v>0.10341984740253807</v>
      </c>
      <c r="N855" s="77">
        <v>1.1579833020607997</v>
      </c>
      <c r="O855" s="77">
        <v>1.4897002860842709E-2</v>
      </c>
      <c r="P855" s="77">
        <v>0.44703357828411805</v>
      </c>
      <c r="Q855" s="77">
        <v>1.5796982366842391E-3</v>
      </c>
      <c r="R855" s="77">
        <v>8.425767197767966</v>
      </c>
      <c r="S855" s="77">
        <v>6.2040819999407477E-2</v>
      </c>
      <c r="T855" s="77">
        <v>22.25894268677451</v>
      </c>
    </row>
    <row r="856" spans="1:20" ht="15" thickBot="1" x14ac:dyDescent="0.35">
      <c r="A856" s="25" t="s">
        <v>142</v>
      </c>
      <c r="B856" s="25">
        <v>2</v>
      </c>
      <c r="C856" s="25" t="s">
        <v>5</v>
      </c>
      <c r="D856" s="25" t="s">
        <v>99</v>
      </c>
      <c r="E856" s="25" t="s">
        <v>99</v>
      </c>
      <c r="H856" s="50">
        <v>3.0574267654171039</v>
      </c>
      <c r="I856" s="77">
        <v>9.1611627335799319</v>
      </c>
      <c r="J856" s="77">
        <v>0.13637198201935996</v>
      </c>
      <c r="K856" s="77">
        <v>6.2862073504396472</v>
      </c>
      <c r="L856" s="77">
        <v>3.6755895255157434E-2</v>
      </c>
      <c r="M856" s="77">
        <v>0.20686919965623213</v>
      </c>
      <c r="N856" s="77">
        <v>0.56197446460589995</v>
      </c>
      <c r="O856" s="77">
        <v>1.0066725545372567E-2</v>
      </c>
      <c r="P856" s="77">
        <v>0.30218950627615526</v>
      </c>
      <c r="Q856" s="77">
        <v>2.6239220449400984E-3</v>
      </c>
      <c r="R856" s="77">
        <v>1.3691928568799572</v>
      </c>
      <c r="S856" s="77">
        <v>0.15382722899022799</v>
      </c>
      <c r="T856" s="77">
        <v>20.516558210493383</v>
      </c>
    </row>
    <row r="857" spans="1:20" ht="15" thickBot="1" x14ac:dyDescent="0.35">
      <c r="A857" s="25" t="s">
        <v>142</v>
      </c>
      <c r="B857" s="25">
        <v>2</v>
      </c>
      <c r="C857" s="25" t="s">
        <v>137</v>
      </c>
      <c r="D857" s="25" t="s">
        <v>99</v>
      </c>
      <c r="E857" s="25" t="s">
        <v>99</v>
      </c>
      <c r="H857" s="50">
        <v>3.4295904662489343</v>
      </c>
      <c r="I857" s="77">
        <v>5.4837148158960964</v>
      </c>
      <c r="J857" s="77">
        <v>0.10090148999050014</v>
      </c>
      <c r="K857" s="77">
        <v>6.225312176169056</v>
      </c>
      <c r="L857" s="77">
        <v>3.0034205850877252E-2</v>
      </c>
      <c r="M857" s="77">
        <v>0.1904128202838998</v>
      </c>
      <c r="N857" s="77">
        <v>0.23398456738912207</v>
      </c>
      <c r="O857" s="77">
        <v>5.7655645787451238E-3</v>
      </c>
      <c r="P857" s="77">
        <v>0.13307415598185243</v>
      </c>
      <c r="Q857" s="77">
        <v>1.722246889952153E-3</v>
      </c>
      <c r="R857" s="77">
        <v>0.93568092242871614</v>
      </c>
      <c r="S857" s="77">
        <v>0.15882568667317098</v>
      </c>
      <c r="T857" s="77">
        <v>2.0856268456903062</v>
      </c>
    </row>
    <row r="858" spans="1:20" ht="15" thickBot="1" x14ac:dyDescent="0.35">
      <c r="A858" s="25" t="s">
        <v>142</v>
      </c>
      <c r="B858" s="25">
        <v>2</v>
      </c>
      <c r="C858" s="25" t="s">
        <v>138</v>
      </c>
      <c r="D858" s="25" t="s">
        <v>99</v>
      </c>
      <c r="E858" s="25" t="s">
        <v>99</v>
      </c>
      <c r="H858" s="50">
        <v>3.2322469363801885</v>
      </c>
      <c r="I858" s="77">
        <v>4.6967799682938658</v>
      </c>
      <c r="J858" s="77">
        <v>8.6944256650272111E-2</v>
      </c>
      <c r="K858" s="77">
        <v>5.9637994254590785</v>
      </c>
      <c r="L858" s="77">
        <v>2.7080031057482273E-2</v>
      </c>
      <c r="M858" s="77">
        <v>0.17426142723671531</v>
      </c>
      <c r="N858" s="77">
        <v>0.17979016855815338</v>
      </c>
      <c r="O858" s="77">
        <v>5.8646797922343591E-3</v>
      </c>
      <c r="P858" s="77">
        <v>0.10345276938963438</v>
      </c>
      <c r="Q858" s="77">
        <v>1.6716468785905785E-3</v>
      </c>
      <c r="R858" s="77">
        <v>0.74997431915280122</v>
      </c>
      <c r="S858" s="77">
        <v>0.15112610729625792</v>
      </c>
      <c r="T858" s="77">
        <v>1.3249525888314413</v>
      </c>
    </row>
    <row r="859" spans="1:20" ht="15" thickBot="1" x14ac:dyDescent="0.35">
      <c r="A859" s="25" t="s">
        <v>142</v>
      </c>
      <c r="B859" s="25">
        <v>2</v>
      </c>
      <c r="C859" s="25" t="s">
        <v>139</v>
      </c>
      <c r="D859" s="25" t="s">
        <v>99</v>
      </c>
      <c r="E859" s="25" t="s">
        <v>99</v>
      </c>
      <c r="H859" s="50">
        <v>3.8990598840933139</v>
      </c>
      <c r="I859" s="77">
        <v>5.3529209637768913</v>
      </c>
      <c r="J859" s="77">
        <v>0.14901095672176279</v>
      </c>
      <c r="K859" s="77">
        <v>6.6210092713770701</v>
      </c>
      <c r="L859" s="77">
        <v>3.3287680394244977E-2</v>
      </c>
      <c r="M859" s="77">
        <v>0.35035973850050822</v>
      </c>
      <c r="N859" s="77">
        <v>0.17710044964003346</v>
      </c>
      <c r="O859" s="77">
        <v>6.1922181254196618E-3</v>
      </c>
      <c r="P859" s="77">
        <v>0.11516099266523366</v>
      </c>
      <c r="Q859" s="77">
        <v>1.6900563697857945E-3</v>
      </c>
      <c r="R859" s="77">
        <v>1.0997982730012625</v>
      </c>
      <c r="S859" s="77">
        <v>0.16629780476242795</v>
      </c>
      <c r="T859" s="77">
        <v>1.2844989189897518</v>
      </c>
    </row>
    <row r="860" spans="1:20" ht="15" thickBot="1" x14ac:dyDescent="0.35">
      <c r="A860" s="25" t="s">
        <v>142</v>
      </c>
      <c r="B860" s="25">
        <v>3</v>
      </c>
      <c r="C860" s="25" t="s">
        <v>108</v>
      </c>
      <c r="D860" s="25" t="s">
        <v>99</v>
      </c>
      <c r="E860" s="25" t="s">
        <v>99</v>
      </c>
      <c r="H860" s="50"/>
      <c r="I860" s="77"/>
      <c r="J860" s="77"/>
      <c r="K860" s="77"/>
      <c r="L860" s="77"/>
      <c r="M860" s="77"/>
      <c r="N860" s="77"/>
      <c r="O860" s="77"/>
      <c r="P860" s="77"/>
      <c r="Q860" s="77"/>
      <c r="R860" s="77"/>
      <c r="S860" s="77"/>
      <c r="T860" s="77"/>
    </row>
    <row r="861" spans="1:20" ht="15" thickBot="1" x14ac:dyDescent="0.35">
      <c r="A861" s="25" t="s">
        <v>142</v>
      </c>
      <c r="B861" s="25">
        <v>3</v>
      </c>
      <c r="C861" s="25" t="s">
        <v>9</v>
      </c>
      <c r="D861" s="25" t="s">
        <v>99</v>
      </c>
      <c r="E861" s="25" t="s">
        <v>99</v>
      </c>
      <c r="H861" s="50">
        <v>0.37552210571932637</v>
      </c>
      <c r="I861" s="77">
        <v>59.573901115334948</v>
      </c>
      <c r="J861" s="77">
        <v>2.7649527250929862</v>
      </c>
      <c r="K861" s="77">
        <v>0.46603726511172439</v>
      </c>
      <c r="L861" s="77">
        <v>0.17145627689829873</v>
      </c>
      <c r="M861" s="77">
        <v>0.21487289870017079</v>
      </c>
      <c r="N861" s="77">
        <v>1.0219227299021376</v>
      </c>
      <c r="O861" s="77">
        <v>6.4066351630269773E-3</v>
      </c>
      <c r="P861" s="77">
        <v>0.2680226191907924</v>
      </c>
      <c r="Q861" s="77">
        <v>1.7638664548852859E-3</v>
      </c>
      <c r="R861" s="77">
        <v>19.483611532320747</v>
      </c>
      <c r="S861" s="77">
        <v>7.0879542422237374E-2</v>
      </c>
      <c r="T861" s="77">
        <v>26.601629048115019</v>
      </c>
    </row>
    <row r="862" spans="1:20" ht="15" thickBot="1" x14ac:dyDescent="0.35">
      <c r="A862" s="25" t="s">
        <v>142</v>
      </c>
      <c r="B862" s="25">
        <v>3</v>
      </c>
      <c r="C862" s="25" t="s">
        <v>5</v>
      </c>
      <c r="D862" s="25" t="s">
        <v>99</v>
      </c>
      <c r="E862" s="25" t="s">
        <v>99</v>
      </c>
      <c r="H862" s="50">
        <v>2.4790681403086694</v>
      </c>
      <c r="I862" s="77">
        <v>3.1636995075781584</v>
      </c>
      <c r="J862" s="77">
        <v>8.5521167708330792E-2</v>
      </c>
      <c r="K862" s="77">
        <v>8.4950578602839428</v>
      </c>
      <c r="L862" s="77">
        <v>3.5635418941046382E-2</v>
      </c>
      <c r="M862" s="77">
        <v>5.9863769721513596E-2</v>
      </c>
      <c r="N862" s="77">
        <v>2.4603958289446486E-2</v>
      </c>
      <c r="O862" s="77">
        <v>4.3051523906263937E-3</v>
      </c>
      <c r="P862" s="77">
        <v>0.38603916280940193</v>
      </c>
      <c r="Q862" s="77">
        <v>1.507969009407858E-3</v>
      </c>
      <c r="R862" s="77">
        <v>0.52906820751992845</v>
      </c>
      <c r="S862" s="77">
        <v>0.27729719018489651</v>
      </c>
      <c r="T862" s="77">
        <v>42.442178409120643</v>
      </c>
    </row>
    <row r="863" spans="1:20" ht="15" thickBot="1" x14ac:dyDescent="0.35">
      <c r="A863" s="25" t="s">
        <v>142</v>
      </c>
      <c r="B863" s="25">
        <v>3</v>
      </c>
      <c r="C863" s="25" t="s">
        <v>137</v>
      </c>
      <c r="D863" s="25" t="s">
        <v>99</v>
      </c>
      <c r="E863" s="25" t="s">
        <v>99</v>
      </c>
      <c r="H863" s="50">
        <v>5.3366399995734408</v>
      </c>
      <c r="I863" s="77">
        <v>3.2988469427734652</v>
      </c>
      <c r="J863" s="77">
        <v>6.5411499685316191E-2</v>
      </c>
      <c r="K863" s="77">
        <v>11.206684708080553</v>
      </c>
      <c r="L863" s="77">
        <v>2.6255948750247553E-2</v>
      </c>
      <c r="M863" s="77">
        <v>0.1201425761960479</v>
      </c>
      <c r="N863" s="77">
        <v>3.6165340360997736E-2</v>
      </c>
      <c r="O863" s="77">
        <v>4.8669910074354084E-3</v>
      </c>
      <c r="P863" s="77">
        <v>0.22745976822099917</v>
      </c>
      <c r="Q863" s="77">
        <v>1.4081693648816938E-3</v>
      </c>
      <c r="R863" s="77">
        <v>0.37062382879585198</v>
      </c>
      <c r="S863" s="77">
        <v>0.19662059461129849</v>
      </c>
      <c r="T863" s="77">
        <v>1.7303833486646198</v>
      </c>
    </row>
    <row r="864" spans="1:20" ht="15" thickBot="1" x14ac:dyDescent="0.35">
      <c r="A864" s="25" t="s">
        <v>142</v>
      </c>
      <c r="B864" s="25">
        <v>3</v>
      </c>
      <c r="C864" s="25" t="s">
        <v>138</v>
      </c>
      <c r="D864" s="25" t="s">
        <v>99</v>
      </c>
      <c r="E864" s="25" t="s">
        <v>99</v>
      </c>
      <c r="H864" s="50">
        <v>6.1673155116011582</v>
      </c>
      <c r="I864" s="77">
        <v>3.367286333968869</v>
      </c>
      <c r="J864" s="77">
        <v>0.10016671912076075</v>
      </c>
      <c r="K864" s="77">
        <v>8.7717964534024926</v>
      </c>
      <c r="L864" s="77">
        <v>2.5982133567610279E-2</v>
      </c>
      <c r="M864" s="77">
        <v>0.13913545794587789</v>
      </c>
      <c r="N864" s="77">
        <v>5.0927326079970317E-2</v>
      </c>
      <c r="O864" s="77">
        <v>7.0621628652886032E-3</v>
      </c>
      <c r="P864" s="77">
        <v>0.14385144006973141</v>
      </c>
      <c r="Q864" s="77">
        <v>1.4746229151559097E-3</v>
      </c>
      <c r="R864" s="77">
        <v>0.48160057408985835</v>
      </c>
      <c r="S864" s="77">
        <v>0.152404535661334</v>
      </c>
      <c r="T864" s="77">
        <v>0.95167268679159078</v>
      </c>
    </row>
    <row r="865" spans="1:20" ht="15" thickBot="1" x14ac:dyDescent="0.35">
      <c r="A865" s="25" t="s">
        <v>142</v>
      </c>
      <c r="B865" s="25">
        <v>3</v>
      </c>
      <c r="C865" s="25" t="s">
        <v>139</v>
      </c>
      <c r="D865" s="25" t="s">
        <v>99</v>
      </c>
      <c r="E865" s="25" t="s">
        <v>99</v>
      </c>
      <c r="H865" s="50">
        <v>5.9550365071398632</v>
      </c>
      <c r="I865" s="77">
        <v>3.3432291365911579</v>
      </c>
      <c r="J865" s="77">
        <v>0.18040066204393312</v>
      </c>
      <c r="K865" s="77">
        <v>4.7469082641544151</v>
      </c>
      <c r="L865" s="77">
        <v>3.419406752560443E-2</v>
      </c>
      <c r="M865" s="77">
        <v>7.6642007388898675E-2</v>
      </c>
      <c r="N865" s="77">
        <v>6.6375586721826432E-2</v>
      </c>
      <c r="O865" s="77">
        <v>4.4268567409190621E-3</v>
      </c>
      <c r="P865" s="77">
        <v>0.11900188735373193</v>
      </c>
      <c r="Q865" s="77">
        <v>1.3570463215258856E-3</v>
      </c>
      <c r="R865" s="77">
        <v>0.45239441075272513</v>
      </c>
      <c r="S865" s="77">
        <v>7.4699271449620297E-2</v>
      </c>
      <c r="T865" s="77">
        <v>0.6257016913085246</v>
      </c>
    </row>
    <row r="866" spans="1:20" ht="15" thickBot="1" x14ac:dyDescent="0.35">
      <c r="A866" s="25" t="s">
        <v>142</v>
      </c>
      <c r="B866" s="25">
        <v>3</v>
      </c>
      <c r="C866" s="25" t="s">
        <v>57</v>
      </c>
      <c r="D866" s="25" t="s">
        <v>99</v>
      </c>
      <c r="E866" s="25" t="s">
        <v>99</v>
      </c>
      <c r="H866" s="50">
        <v>8.2241264832420153</v>
      </c>
      <c r="I866" s="77">
        <v>5.6146649323208822</v>
      </c>
      <c r="J866" s="77">
        <v>0.30179999925142753</v>
      </c>
      <c r="K866" s="77">
        <v>5.1948082278747725</v>
      </c>
      <c r="L866" s="77">
        <v>9.8322412994405195E-2</v>
      </c>
      <c r="M866" s="77">
        <v>0.27726308279805328</v>
      </c>
      <c r="N866" s="77">
        <v>4.2266429012337882E-2</v>
      </c>
      <c r="O866" s="77">
        <v>8.2613299200446112E-3</v>
      </c>
      <c r="P866" s="77">
        <v>0.19262889252943588</v>
      </c>
      <c r="Q866" s="77">
        <v>1.5011571737563087E-3</v>
      </c>
      <c r="R866" s="77">
        <v>0.76085085063122748</v>
      </c>
      <c r="S866" s="77">
        <v>0.11425561327018001</v>
      </c>
      <c r="T866" s="77">
        <v>0.8378463718294521</v>
      </c>
    </row>
    <row r="867" spans="1:20" ht="15" thickBot="1" x14ac:dyDescent="0.35">
      <c r="A867" s="25" t="s">
        <v>142</v>
      </c>
      <c r="B867" s="25">
        <v>4</v>
      </c>
      <c r="C867" s="25" t="s">
        <v>108</v>
      </c>
      <c r="D867" s="25" t="s">
        <v>99</v>
      </c>
      <c r="E867" s="25" t="s">
        <v>99</v>
      </c>
      <c r="H867" s="50"/>
      <c r="I867" s="77"/>
      <c r="J867" s="77"/>
      <c r="K867" s="77"/>
      <c r="L867" s="77"/>
      <c r="M867" s="77"/>
      <c r="N867" s="77"/>
      <c r="O867" s="77"/>
      <c r="P867" s="77"/>
      <c r="Q867" s="77"/>
      <c r="R867" s="77"/>
      <c r="S867" s="77"/>
      <c r="T867" s="77"/>
    </row>
    <row r="868" spans="1:20" ht="15" thickBot="1" x14ac:dyDescent="0.35">
      <c r="A868" s="25" t="s">
        <v>142</v>
      </c>
      <c r="B868" s="25">
        <v>4</v>
      </c>
      <c r="C868" s="25" t="s">
        <v>9</v>
      </c>
      <c r="D868" s="25" t="s">
        <v>99</v>
      </c>
      <c r="E868" s="25" t="s">
        <v>99</v>
      </c>
      <c r="H868" s="50">
        <v>5.8517940111762528</v>
      </c>
      <c r="I868" s="77">
        <v>27.935979628719828</v>
      </c>
      <c r="J868" s="77">
        <v>0.68423362395009324</v>
      </c>
      <c r="K868" s="77">
        <v>1.2431580976733636</v>
      </c>
      <c r="L868" s="77">
        <v>9.9511320095779676E-2</v>
      </c>
      <c r="M868" s="77">
        <v>9.5583953236553665E-2</v>
      </c>
      <c r="N868" s="77">
        <v>2.5537901416331743</v>
      </c>
      <c r="O868" s="77">
        <v>1.1650422016400312E-2</v>
      </c>
      <c r="P868" s="77">
        <v>0.43281831381039848</v>
      </c>
      <c r="Q868" s="77">
        <v>1.5559280803807505E-3</v>
      </c>
      <c r="R868" s="77">
        <v>7.9767445839311097</v>
      </c>
      <c r="S868" s="77">
        <v>3.8977229745977816E-2</v>
      </c>
      <c r="T868" s="77">
        <v>9.1022196491260701</v>
      </c>
    </row>
    <row r="869" spans="1:20" ht="15" thickBot="1" x14ac:dyDescent="0.35">
      <c r="A869" s="25" t="s">
        <v>142</v>
      </c>
      <c r="B869" s="25">
        <v>4</v>
      </c>
      <c r="C869" s="25" t="s">
        <v>5</v>
      </c>
      <c r="D869" s="25" t="s">
        <v>99</v>
      </c>
      <c r="E869" s="25" t="s">
        <v>99</v>
      </c>
      <c r="H869" s="50">
        <v>8.2569279396844575</v>
      </c>
      <c r="I869" s="77">
        <v>25.810167774083645</v>
      </c>
      <c r="J869" s="77">
        <v>0.34121744993389835</v>
      </c>
      <c r="K869" s="77">
        <v>7.0584852126365556</v>
      </c>
      <c r="L869" s="77">
        <v>7.2191204439482709E-2</v>
      </c>
      <c r="M869" s="77">
        <v>0.2114425742372035</v>
      </c>
      <c r="N869" s="77">
        <v>3.8415990921522156</v>
      </c>
      <c r="O869" s="77">
        <v>9.3597526531700188E-3</v>
      </c>
      <c r="P869" s="77">
        <v>0.28723824214563493</v>
      </c>
      <c r="Q869" s="77">
        <v>1.5072671145814418E-3</v>
      </c>
      <c r="R869" s="77">
        <v>2.4488363340255885</v>
      </c>
      <c r="S869" s="77">
        <v>5.7787164818837326E-2</v>
      </c>
      <c r="T869" s="77">
        <v>3.1837315148838079</v>
      </c>
    </row>
    <row r="870" spans="1:20" ht="15" thickBot="1" x14ac:dyDescent="0.35">
      <c r="A870" s="25" t="s">
        <v>142</v>
      </c>
      <c r="B870" s="25">
        <v>4</v>
      </c>
      <c r="C870" s="25" t="s">
        <v>137</v>
      </c>
      <c r="D870" s="25" t="s">
        <v>99</v>
      </c>
      <c r="E870" s="25" t="s">
        <v>99</v>
      </c>
      <c r="H870" s="50">
        <v>2.7624915175086047</v>
      </c>
      <c r="I870" s="77">
        <v>4.4346860632609815</v>
      </c>
      <c r="J870" s="77">
        <v>0.20660289878730465</v>
      </c>
      <c r="K870" s="77">
        <v>3.4707937899600161</v>
      </c>
      <c r="L870" s="77">
        <v>3.9759523291061437E-2</v>
      </c>
      <c r="M870" s="77">
        <v>0.13611252359805845</v>
      </c>
      <c r="N870" s="77">
        <v>0.30302922353664924</v>
      </c>
      <c r="O870" s="77">
        <v>7.4753674472990217E-3</v>
      </c>
      <c r="P870" s="77">
        <v>0.15370379636267303</v>
      </c>
      <c r="Q870" s="77">
        <v>1.5656113453430427E-3</v>
      </c>
      <c r="R870" s="77">
        <v>0.70063677859595397</v>
      </c>
      <c r="S870" s="77">
        <v>7.6578414187001523E-2</v>
      </c>
      <c r="T870" s="77">
        <v>1.6319461514544327</v>
      </c>
    </row>
    <row r="871" spans="1:20" ht="15" thickBot="1" x14ac:dyDescent="0.35">
      <c r="A871" s="25" t="s">
        <v>142</v>
      </c>
      <c r="B871" s="25">
        <v>4</v>
      </c>
      <c r="C871" s="25" t="s">
        <v>138</v>
      </c>
      <c r="D871" s="25" t="s">
        <v>99</v>
      </c>
      <c r="E871" s="25" t="s">
        <v>99</v>
      </c>
      <c r="H871" s="50">
        <v>2.0194308886630008</v>
      </c>
      <c r="I871" s="77">
        <v>3.0647946920337277</v>
      </c>
      <c r="J871" s="77">
        <v>0.53361777156378143</v>
      </c>
      <c r="K871" s="77">
        <v>2.7708254117786892</v>
      </c>
      <c r="L871" s="77">
        <v>6.6682472167084283E-2</v>
      </c>
      <c r="M871" s="77">
        <v>0.17610745419344712</v>
      </c>
      <c r="N871" s="77">
        <v>3.8199757642006026E-2</v>
      </c>
      <c r="O871" s="77">
        <v>5.1148232575418378E-3</v>
      </c>
      <c r="P871" s="77">
        <v>0.22139866136105527</v>
      </c>
      <c r="Q871" s="77">
        <v>1.424090744101633E-3</v>
      </c>
      <c r="R871" s="77">
        <v>0.83805500444571046</v>
      </c>
      <c r="S871" s="77">
        <v>6.984901267953178E-2</v>
      </c>
      <c r="T871" s="77">
        <v>0.4719755251170315</v>
      </c>
    </row>
    <row r="872" spans="1:20" ht="15" thickBot="1" x14ac:dyDescent="0.35">
      <c r="A872" s="25" t="s">
        <v>142</v>
      </c>
      <c r="B872" s="25">
        <v>4</v>
      </c>
      <c r="C872" s="25" t="s">
        <v>139</v>
      </c>
      <c r="D872" s="25" t="s">
        <v>99</v>
      </c>
      <c r="E872" s="25" t="s">
        <v>99</v>
      </c>
      <c r="H872" s="50">
        <v>2.1458620829856394</v>
      </c>
      <c r="I872" s="77">
        <v>3.7105002318212712</v>
      </c>
      <c r="J872" s="77">
        <v>0.48854593921283013</v>
      </c>
      <c r="K872" s="77">
        <v>2.1857273166097135</v>
      </c>
      <c r="L872" s="77">
        <v>0.10092306526678715</v>
      </c>
      <c r="M872" s="77">
        <v>0.19476797791315853</v>
      </c>
      <c r="N872" s="77">
        <v>4.1665909279584641E-2</v>
      </c>
      <c r="O872" s="77">
        <v>5.6331606721280267E-3</v>
      </c>
      <c r="P872" s="77">
        <v>0.19612390515650618</v>
      </c>
      <c r="Q872" s="77">
        <v>1.5108533916849015E-3</v>
      </c>
      <c r="R872" s="77">
        <v>0.87772110469317743</v>
      </c>
      <c r="S872" s="77">
        <v>6.0161979832269875E-2</v>
      </c>
      <c r="T872" s="77">
        <v>0.35338137625945143</v>
      </c>
    </row>
    <row r="873" spans="1:20" ht="15" thickBot="1" x14ac:dyDescent="0.35">
      <c r="A873" s="25" t="s">
        <v>142</v>
      </c>
      <c r="B873" s="25">
        <v>4</v>
      </c>
      <c r="C873" s="25" t="s">
        <v>57</v>
      </c>
      <c r="D873" s="25" t="s">
        <v>99</v>
      </c>
      <c r="E873" s="25" t="s">
        <v>99</v>
      </c>
      <c r="H873" s="50">
        <v>2.3234803502177419</v>
      </c>
      <c r="I873" s="77">
        <v>5.9183114550928426</v>
      </c>
      <c r="J873" s="77">
        <v>0.71804665468078088</v>
      </c>
      <c r="K873" s="77">
        <v>1.9417220198581597</v>
      </c>
      <c r="L873" s="77">
        <v>0.13847224810697456</v>
      </c>
      <c r="M873" s="77">
        <v>0.24819743657034302</v>
      </c>
      <c r="N873" s="77">
        <v>5.556442738400541E-2</v>
      </c>
      <c r="O873" s="77">
        <v>6.1781109233344815E-3</v>
      </c>
      <c r="P873" s="77">
        <v>0.2725720466276409</v>
      </c>
      <c r="Q873" s="77">
        <v>1.4603361654968595E-3</v>
      </c>
      <c r="R873" s="77">
        <v>1.4636826629578703</v>
      </c>
      <c r="S873" s="77">
        <v>6.9072397442012559E-2</v>
      </c>
      <c r="T873" s="77">
        <v>0.71614668504115242</v>
      </c>
    </row>
    <row r="874" spans="1:20" ht="15" thickBot="1" x14ac:dyDescent="0.35">
      <c r="A874" s="25" t="s">
        <v>143</v>
      </c>
      <c r="B874" s="25">
        <v>1</v>
      </c>
      <c r="C874" s="25" t="s">
        <v>108</v>
      </c>
      <c r="D874" s="25" t="s">
        <v>99</v>
      </c>
      <c r="E874" s="25" t="s">
        <v>99</v>
      </c>
      <c r="H874" s="50"/>
      <c r="I874" s="77"/>
      <c r="J874" s="77"/>
      <c r="K874" s="77"/>
      <c r="L874" s="77"/>
      <c r="M874" s="77"/>
      <c r="N874" s="77"/>
      <c r="O874" s="77"/>
      <c r="P874" s="77"/>
      <c r="Q874" s="77"/>
      <c r="R874" s="77"/>
      <c r="S874" s="77"/>
      <c r="T874" s="77"/>
    </row>
    <row r="875" spans="1:20" ht="15" thickBot="1" x14ac:dyDescent="0.35">
      <c r="A875" s="25" t="s">
        <v>143</v>
      </c>
      <c r="B875" s="25">
        <v>1</v>
      </c>
      <c r="C875" s="25" t="s">
        <v>9</v>
      </c>
      <c r="D875" s="25" t="s">
        <v>99</v>
      </c>
      <c r="E875" s="25" t="s">
        <v>99</v>
      </c>
      <c r="H875" s="50">
        <v>0.69011160973706676</v>
      </c>
      <c r="I875" s="77">
        <v>6.7522112374232091</v>
      </c>
      <c r="J875" s="77">
        <v>0.19991894319404624</v>
      </c>
      <c r="K875" s="77">
        <v>0.78945234060921721</v>
      </c>
      <c r="L875" s="77">
        <v>5.3364536433362253E-2</v>
      </c>
      <c r="M875" s="77">
        <v>1.7857555859612087E-2</v>
      </c>
      <c r="N875" s="77">
        <v>8.5194303303118661E-3</v>
      </c>
      <c r="O875" s="77">
        <v>8.9432622120836427E-3</v>
      </c>
      <c r="P875" s="77">
        <v>0.15045324988443548</v>
      </c>
      <c r="Q875" s="77">
        <v>1.6153184540010886E-3</v>
      </c>
      <c r="R875" s="77">
        <v>1.2471671332265162</v>
      </c>
      <c r="S875" s="77">
        <v>4.0946693334790854E-2</v>
      </c>
      <c r="T875" s="77">
        <v>16.343604273152312</v>
      </c>
    </row>
    <row r="876" spans="1:20" ht="15" thickBot="1" x14ac:dyDescent="0.35">
      <c r="A876" s="25" t="s">
        <v>143</v>
      </c>
      <c r="B876" s="25">
        <v>1</v>
      </c>
      <c r="C876" s="25" t="s">
        <v>5</v>
      </c>
      <c r="D876" s="25" t="s">
        <v>99</v>
      </c>
      <c r="E876" s="25" t="s">
        <v>99</v>
      </c>
      <c r="H876" s="50">
        <v>2.3533299026554606</v>
      </c>
      <c r="I876" s="77">
        <v>1.3424631882886229</v>
      </c>
      <c r="J876" s="77">
        <v>1.703869197177682E-2</v>
      </c>
      <c r="K876" s="77">
        <v>5.0350396575215042</v>
      </c>
      <c r="L876" s="77">
        <v>2.175207915768923E-2</v>
      </c>
      <c r="M876" s="77">
        <v>0.10124765822687123</v>
      </c>
      <c r="N876" s="77">
        <v>3.2867387695764355E-3</v>
      </c>
      <c r="O876" s="77">
        <v>6.9122034154849542E-3</v>
      </c>
      <c r="P876" s="77">
        <v>6.9631606083560296E-2</v>
      </c>
      <c r="Q876" s="77">
        <v>1.466040364350777E-3</v>
      </c>
      <c r="R876" s="77">
        <v>7.5678441540957708E-2</v>
      </c>
      <c r="S876" s="77">
        <v>0.17846427416537564</v>
      </c>
      <c r="T876" s="77">
        <v>53.030465411545855</v>
      </c>
    </row>
    <row r="877" spans="1:20" ht="15" thickBot="1" x14ac:dyDescent="0.35">
      <c r="A877" s="25" t="s">
        <v>143</v>
      </c>
      <c r="B877" s="25">
        <v>1</v>
      </c>
      <c r="C877" s="25" t="s">
        <v>137</v>
      </c>
      <c r="D877" s="25" t="s">
        <v>99</v>
      </c>
      <c r="E877" s="25" t="s">
        <v>99</v>
      </c>
      <c r="H877" s="50">
        <v>8.5413773202337691</v>
      </c>
      <c r="I877" s="77">
        <v>1.7238802994400211</v>
      </c>
      <c r="J877" s="77">
        <v>1.2312196907776393E-2</v>
      </c>
      <c r="K877" s="77">
        <v>3.7724497527879226</v>
      </c>
      <c r="L877" s="77">
        <v>1.886201139374688E-2</v>
      </c>
      <c r="M877" s="77">
        <v>6.4756423642972662E-3</v>
      </c>
      <c r="N877" s="77">
        <v>1.2428113561304041E-2</v>
      </c>
      <c r="O877" s="77">
        <v>6.7557694534876485E-3</v>
      </c>
      <c r="P877" s="77">
        <v>9.5792374380186431E-3</v>
      </c>
      <c r="Q877" s="77">
        <v>1.5193114754098354E-3</v>
      </c>
      <c r="R877" s="77">
        <v>7.2499328737143154E-2</v>
      </c>
      <c r="S877" s="77">
        <v>5.3853095160714973E-2</v>
      </c>
      <c r="T877" s="77">
        <v>1.7314439828172239</v>
      </c>
    </row>
    <row r="878" spans="1:20" ht="15" thickBot="1" x14ac:dyDescent="0.35">
      <c r="A878" s="25" t="s">
        <v>143</v>
      </c>
      <c r="B878" s="25">
        <v>1</v>
      </c>
      <c r="C878" s="25" t="s">
        <v>138</v>
      </c>
      <c r="D878" s="25" t="s">
        <v>99</v>
      </c>
      <c r="E878" s="25" t="s">
        <v>99</v>
      </c>
      <c r="H878" s="50">
        <v>7.9064001532086454</v>
      </c>
      <c r="I878" s="77">
        <v>1.4443747687789776</v>
      </c>
      <c r="J878" s="77">
        <v>1.0888434889359783E-2</v>
      </c>
      <c r="K878" s="77">
        <v>1.3056443348882503</v>
      </c>
      <c r="L878" s="77">
        <v>1.6379608730451471E-2</v>
      </c>
      <c r="M878" s="77">
        <v>2.0187218021174968E-3</v>
      </c>
      <c r="N878" s="77">
        <v>3.6691262514279232E-3</v>
      </c>
      <c r="O878" s="77">
        <v>7.0063764829692132E-3</v>
      </c>
      <c r="P878" s="77">
        <v>4.7310709208510243E-3</v>
      </c>
      <c r="Q878" s="77">
        <v>1.4726464128843339E-3</v>
      </c>
      <c r="R878" s="77">
        <v>7.4955953564238481E-2</v>
      </c>
      <c r="S878" s="77">
        <v>2.1325696027818371E-2</v>
      </c>
      <c r="T878" s="77">
        <v>0.71045379821002119</v>
      </c>
    </row>
    <row r="879" spans="1:20" ht="15" thickBot="1" x14ac:dyDescent="0.35">
      <c r="A879" s="25" t="s">
        <v>143</v>
      </c>
      <c r="B879" s="25">
        <v>1</v>
      </c>
      <c r="C879" s="25" t="s">
        <v>139</v>
      </c>
      <c r="D879" s="25" t="s">
        <v>99</v>
      </c>
      <c r="E879" s="25" t="s">
        <v>99</v>
      </c>
      <c r="H879" s="50">
        <v>10.308841191359754</v>
      </c>
      <c r="I879" s="77">
        <v>2.0745009782307227</v>
      </c>
      <c r="J879" s="77">
        <v>2.0856069507432715E-2</v>
      </c>
      <c r="K879" s="77">
        <v>1.6203744399891391</v>
      </c>
      <c r="L879" s="77">
        <v>2.1179472198420011E-2</v>
      </c>
      <c r="M879" s="77">
        <v>6.7816589354992903E-3</v>
      </c>
      <c r="N879" s="77">
        <v>7.3282668837666562E-3</v>
      </c>
      <c r="O879" s="77">
        <v>8.367290379393556E-3</v>
      </c>
      <c r="P879" s="77">
        <v>1.506957706029958E-2</v>
      </c>
      <c r="Q879" s="77">
        <v>1.5317203713817588E-3</v>
      </c>
      <c r="R879" s="77">
        <v>8.4062170685931636E-2</v>
      </c>
      <c r="S879" s="77">
        <v>4.239310319736922E-2</v>
      </c>
      <c r="T879" s="77">
        <v>1.0901602870175786</v>
      </c>
    </row>
    <row r="880" spans="1:20" ht="15" thickBot="1" x14ac:dyDescent="0.35">
      <c r="A880" s="25" t="s">
        <v>143</v>
      </c>
      <c r="B880" s="25">
        <v>1</v>
      </c>
      <c r="C880" s="25" t="s">
        <v>57</v>
      </c>
      <c r="D880" s="25" t="s">
        <v>99</v>
      </c>
      <c r="E880" s="25" t="s">
        <v>99</v>
      </c>
      <c r="H880" s="50">
        <v>8.0114957400319877</v>
      </c>
      <c r="I880" s="77">
        <v>3.2300368640209047</v>
      </c>
      <c r="J880" s="77">
        <v>6.0931289602643275E-2</v>
      </c>
      <c r="K880" s="77">
        <v>1.0486591616522278</v>
      </c>
      <c r="L880" s="77">
        <v>8.1080781902039739E-2</v>
      </c>
      <c r="M880" s="77">
        <v>2.6207620074488205E-2</v>
      </c>
      <c r="N880" s="77">
        <v>9.7713325644655777E-2</v>
      </c>
      <c r="O880" s="77">
        <v>1.7764287256691991E-2</v>
      </c>
      <c r="P880" s="77">
        <v>9.319539703672465E-2</v>
      </c>
      <c r="Q880" s="77">
        <v>1.7842461303267723E-3</v>
      </c>
      <c r="R880" s="77">
        <v>0.13448742918684389</v>
      </c>
      <c r="S880" s="77">
        <v>3.7234340958681132E-2</v>
      </c>
      <c r="T880" s="77">
        <v>2.3102234011623164</v>
      </c>
    </row>
    <row r="881" spans="1:20" ht="15" thickBot="1" x14ac:dyDescent="0.35">
      <c r="A881" s="25" t="s">
        <v>143</v>
      </c>
      <c r="B881" s="25">
        <v>2</v>
      </c>
      <c r="C881" s="25" t="s">
        <v>108</v>
      </c>
      <c r="D881" s="25" t="s">
        <v>99</v>
      </c>
      <c r="E881" s="25" t="s">
        <v>99</v>
      </c>
      <c r="H881" s="50"/>
      <c r="I881" s="77"/>
      <c r="J881" s="77"/>
      <c r="K881" s="77"/>
      <c r="L881" s="77"/>
      <c r="M881" s="77"/>
      <c r="N881" s="77"/>
      <c r="O881" s="77"/>
      <c r="P881" s="77"/>
      <c r="Q881" s="77"/>
      <c r="R881" s="77"/>
      <c r="S881" s="77"/>
      <c r="T881" s="77"/>
    </row>
    <row r="882" spans="1:20" ht="15" thickBot="1" x14ac:dyDescent="0.35">
      <c r="A882" s="25" t="s">
        <v>143</v>
      </c>
      <c r="B882" s="25">
        <v>2</v>
      </c>
      <c r="C882" s="25" t="s">
        <v>9</v>
      </c>
      <c r="D882" s="25" t="s">
        <v>99</v>
      </c>
      <c r="E882" s="25" t="s">
        <v>99</v>
      </c>
      <c r="H882" s="50">
        <v>0.62468892816890287</v>
      </c>
      <c r="I882" s="77">
        <v>18.607895783118231</v>
      </c>
      <c r="J882" s="77">
        <v>1.2200569831282659</v>
      </c>
      <c r="K882" s="77">
        <v>0.49847746692854511</v>
      </c>
      <c r="L882" s="77">
        <v>0.12396544062284107</v>
      </c>
      <c r="M882" s="77">
        <v>6.717721842426716E-2</v>
      </c>
      <c r="N882" s="77">
        <v>0.10214766707388739</v>
      </c>
      <c r="O882" s="77">
        <v>2.1904462997413006E-2</v>
      </c>
      <c r="P882" s="77">
        <v>0.21525451073483398</v>
      </c>
      <c r="Q882" s="77">
        <v>1.6923182492581601E-3</v>
      </c>
      <c r="R882" s="77">
        <v>5.3747003313843278</v>
      </c>
      <c r="S882" s="77">
        <v>4.1733659180052118E-2</v>
      </c>
      <c r="T882" s="77">
        <v>14.103413635925076</v>
      </c>
    </row>
    <row r="883" spans="1:20" ht="15" thickBot="1" x14ac:dyDescent="0.35">
      <c r="A883" s="25" t="s">
        <v>143</v>
      </c>
      <c r="B883" s="25">
        <v>2</v>
      </c>
      <c r="C883" s="25" t="s">
        <v>5</v>
      </c>
      <c r="D883" s="25" t="s">
        <v>99</v>
      </c>
      <c r="E883" s="25" t="s">
        <v>99</v>
      </c>
      <c r="H883" s="50">
        <v>0.42554238254934396</v>
      </c>
      <c r="I883" s="77">
        <v>1.0207265446857572</v>
      </c>
      <c r="J883" s="77">
        <v>3.7098149782494733E-2</v>
      </c>
      <c r="K883" s="77">
        <v>0.46553541740533866</v>
      </c>
      <c r="L883" s="77">
        <v>2.2559723879023004E-2</v>
      </c>
      <c r="M883" s="77">
        <v>2.0272443608525103E-3</v>
      </c>
      <c r="N883" s="77">
        <v>4.8298605490462001E-3</v>
      </c>
      <c r="O883" s="77">
        <v>6.849802156460286E-3</v>
      </c>
      <c r="P883" s="77">
        <v>6.927640431264552E-2</v>
      </c>
      <c r="Q883" s="77">
        <v>1.5559016701069618E-3</v>
      </c>
      <c r="R883" s="77">
        <v>0.15675971966926705</v>
      </c>
      <c r="S883" s="77">
        <v>6.9677715382137739E-2</v>
      </c>
      <c r="T883" s="77">
        <v>37.620236787179579</v>
      </c>
    </row>
    <row r="884" spans="1:20" ht="15" thickBot="1" x14ac:dyDescent="0.35">
      <c r="A884" s="25" t="s">
        <v>143</v>
      </c>
      <c r="B884" s="25">
        <v>2</v>
      </c>
      <c r="C884" s="25" t="s">
        <v>137</v>
      </c>
      <c r="D884" s="25" t="s">
        <v>99</v>
      </c>
      <c r="E884" s="25" t="s">
        <v>99</v>
      </c>
      <c r="H884" s="50">
        <v>0.93976574924060341</v>
      </c>
      <c r="I884" s="77">
        <v>0.65853965833793549</v>
      </c>
      <c r="J884" s="77">
        <v>1.6959678380819895E-2</v>
      </c>
      <c r="K884" s="77">
        <v>1.5898481443036541</v>
      </c>
      <c r="L884" s="77">
        <v>1.92212410847819E-2</v>
      </c>
      <c r="M884" s="77">
        <v>7.046134851925491E-4</v>
      </c>
      <c r="N884" s="77">
        <v>1.4432131679183906E-3</v>
      </c>
      <c r="O884" s="77">
        <v>6.4043295321726031E-3</v>
      </c>
      <c r="P884" s="77">
        <v>6.6238475286769072E-2</v>
      </c>
      <c r="Q884" s="77">
        <v>1.66178945434503E-3</v>
      </c>
      <c r="R884" s="77">
        <v>7.6419110215482866E-2</v>
      </c>
      <c r="S884" s="77">
        <v>5.7749924675452896E-2</v>
      </c>
      <c r="T884" s="77">
        <v>15.575025452525512</v>
      </c>
    </row>
    <row r="885" spans="1:20" ht="15" thickBot="1" x14ac:dyDescent="0.35">
      <c r="A885" s="25" t="s">
        <v>143</v>
      </c>
      <c r="B885" s="25">
        <v>2</v>
      </c>
      <c r="C885" s="25" t="s">
        <v>138</v>
      </c>
      <c r="D885" s="25" t="s">
        <v>99</v>
      </c>
      <c r="E885" s="25" t="s">
        <v>99</v>
      </c>
      <c r="H885" s="50">
        <v>4.2037038604936718</v>
      </c>
      <c r="I885" s="77">
        <v>1.4305407078835888</v>
      </c>
      <c r="J885" s="77">
        <v>2.963754050838413E-2</v>
      </c>
      <c r="K885" s="77">
        <v>4.0187864330315053</v>
      </c>
      <c r="L885" s="77">
        <v>2.2835892518986912E-2</v>
      </c>
      <c r="M885" s="77">
        <v>4.3593858608995915E-3</v>
      </c>
      <c r="N885" s="77">
        <v>1.9735243429738147E-3</v>
      </c>
      <c r="O885" s="77">
        <v>6.6702291112330642E-3</v>
      </c>
      <c r="P885" s="77">
        <v>4.8448198237949797E-2</v>
      </c>
      <c r="Q885" s="77">
        <v>1.4273864855202003E-3</v>
      </c>
      <c r="R885" s="77">
        <v>0.17315034440741361</v>
      </c>
      <c r="S885" s="77">
        <v>9.1209715682082221E-2</v>
      </c>
      <c r="T885" s="77">
        <v>12.81098026644147</v>
      </c>
    </row>
    <row r="886" spans="1:20" ht="15" thickBot="1" x14ac:dyDescent="0.35">
      <c r="A886" s="25" t="s">
        <v>143</v>
      </c>
      <c r="B886" s="25">
        <v>2</v>
      </c>
      <c r="C886" s="25" t="s">
        <v>139</v>
      </c>
      <c r="D886" s="25" t="s">
        <v>99</v>
      </c>
      <c r="E886" s="25" t="s">
        <v>99</v>
      </c>
      <c r="H886" s="50">
        <v>9.3179171409314012</v>
      </c>
      <c r="I886" s="77">
        <v>1.9218049036764517</v>
      </c>
      <c r="J886" s="77">
        <v>7.4003947887932242E-2</v>
      </c>
      <c r="K886" s="77">
        <v>4.7420162062105531</v>
      </c>
      <c r="L886" s="77">
        <v>3.2900974792214432E-2</v>
      </c>
      <c r="M886" s="77">
        <v>1.058936207761523E-2</v>
      </c>
      <c r="N886" s="77">
        <v>1.8662580905374468E-2</v>
      </c>
      <c r="O886" s="77">
        <v>8.8902890459859087E-3</v>
      </c>
      <c r="P886" s="77">
        <v>7.4059772269654919E-2</v>
      </c>
      <c r="Q886" s="77">
        <v>1.6960186567164179E-3</v>
      </c>
      <c r="R886" s="77">
        <v>0.21667676569225858</v>
      </c>
      <c r="S886" s="77">
        <v>8.6148806090873997E-2</v>
      </c>
      <c r="T886" s="77">
        <v>2.0972595304533188</v>
      </c>
    </row>
    <row r="887" spans="1:20" ht="15" thickBot="1" x14ac:dyDescent="0.35">
      <c r="A887" s="25" t="s">
        <v>143</v>
      </c>
      <c r="B887" s="25">
        <v>2</v>
      </c>
      <c r="C887" s="25" t="s">
        <v>57</v>
      </c>
      <c r="D887" s="25" t="s">
        <v>99</v>
      </c>
      <c r="E887" s="25" t="s">
        <v>99</v>
      </c>
      <c r="H887" s="50">
        <v>6.0949580653284938</v>
      </c>
      <c r="I887" s="77">
        <v>2.3032430684056209</v>
      </c>
      <c r="J887" s="77">
        <v>0.49156345534625329</v>
      </c>
      <c r="K887" s="77">
        <v>1.2029498807786994</v>
      </c>
      <c r="L887" s="77">
        <v>4.4441521875746709E-2</v>
      </c>
      <c r="M887" s="77">
        <v>8.7678938283056659E-2</v>
      </c>
      <c r="N887" s="77">
        <v>5.9469461484613205E-2</v>
      </c>
      <c r="O887" s="77">
        <v>1.5878154060513929E-2</v>
      </c>
      <c r="P887" s="77">
        <v>0.31863597322128262</v>
      </c>
      <c r="Q887" s="77">
        <v>1.6949914367269266E-3</v>
      </c>
      <c r="R887" s="77">
        <v>0.80982657401184588</v>
      </c>
      <c r="S887" s="77">
        <v>5.9994062543719154E-2</v>
      </c>
      <c r="T887" s="77">
        <v>1.2141562364790954</v>
      </c>
    </row>
    <row r="888" spans="1:20" ht="15" thickBot="1" x14ac:dyDescent="0.35">
      <c r="A888" s="25" t="s">
        <v>143</v>
      </c>
      <c r="B888" s="25">
        <v>3</v>
      </c>
      <c r="C888" s="25" t="s">
        <v>108</v>
      </c>
      <c r="D888" s="25" t="s">
        <v>99</v>
      </c>
      <c r="E888" s="25" t="s">
        <v>99</v>
      </c>
      <c r="H888" s="50"/>
      <c r="I888" s="77"/>
      <c r="J888" s="77"/>
      <c r="K888" s="77"/>
      <c r="L888" s="77"/>
      <c r="M888" s="77"/>
      <c r="N888" s="77"/>
      <c r="O888" s="77"/>
      <c r="P888" s="77"/>
      <c r="Q888" s="77"/>
      <c r="R888" s="77"/>
      <c r="S888" s="77"/>
      <c r="T888" s="77"/>
    </row>
    <row r="889" spans="1:20" ht="15" thickBot="1" x14ac:dyDescent="0.35">
      <c r="A889" s="25" t="s">
        <v>143</v>
      </c>
      <c r="B889" s="25">
        <v>3</v>
      </c>
      <c r="C889" s="25" t="s">
        <v>9</v>
      </c>
      <c r="D889" s="25" t="s">
        <v>99</v>
      </c>
      <c r="E889" s="25" t="s">
        <v>99</v>
      </c>
      <c r="H889" s="50">
        <v>1.283925179543824</v>
      </c>
      <c r="I889" s="77">
        <v>20.38873139806887</v>
      </c>
      <c r="J889" s="77">
        <v>1.5246773641802194</v>
      </c>
      <c r="K889" s="77">
        <v>0.78778358716474894</v>
      </c>
      <c r="L889" s="77">
        <v>0.1734817066483475</v>
      </c>
      <c r="M889" s="77">
        <v>0.1006314608311</v>
      </c>
      <c r="N889" s="77">
        <v>0.34932855284025771</v>
      </c>
      <c r="O889" s="77">
        <v>1.6851345569054734E-2</v>
      </c>
      <c r="P889" s="77">
        <v>0.17749390355677211</v>
      </c>
      <c r="Q889" s="77">
        <v>1.9217038847774508E-3</v>
      </c>
      <c r="R889" s="77">
        <v>4.9440530135288663</v>
      </c>
      <c r="S889" s="77">
        <v>2.112346508743277E-2</v>
      </c>
      <c r="T889" s="77">
        <v>6.3277870662768043</v>
      </c>
    </row>
    <row r="890" spans="1:20" ht="15" thickBot="1" x14ac:dyDescent="0.35">
      <c r="A890" s="25" t="s">
        <v>143</v>
      </c>
      <c r="B890" s="25">
        <v>3</v>
      </c>
      <c r="C890" s="25" t="s">
        <v>5</v>
      </c>
      <c r="D890" s="25" t="s">
        <v>99</v>
      </c>
      <c r="E890" s="25" t="s">
        <v>99</v>
      </c>
      <c r="H890" s="50">
        <v>5.7963905297866809</v>
      </c>
      <c r="I890" s="77">
        <v>2.0060011407637681</v>
      </c>
      <c r="J890" s="77">
        <v>2.7139661431255166E-2</v>
      </c>
      <c r="K890" s="77">
        <v>2.5296193098628006</v>
      </c>
      <c r="L890" s="77">
        <v>2.9040528383294677E-2</v>
      </c>
      <c r="M890" s="77">
        <v>7.5860414092035183E-3</v>
      </c>
      <c r="N890" s="77">
        <v>5.5019914821751587E-2</v>
      </c>
      <c r="O890" s="77">
        <v>6.9030583240542315E-3</v>
      </c>
      <c r="P890" s="77">
        <v>5.4913168287642963E-2</v>
      </c>
      <c r="Q890" s="77">
        <v>1.4338838572189665E-3</v>
      </c>
      <c r="R890" s="77">
        <v>9.2832197367152314E-2</v>
      </c>
      <c r="S890" s="77">
        <v>4.793489967777189E-2</v>
      </c>
      <c r="T890" s="77">
        <v>5.2132294643026631</v>
      </c>
    </row>
    <row r="891" spans="1:20" ht="15" thickBot="1" x14ac:dyDescent="0.35">
      <c r="A891" s="25" t="s">
        <v>143</v>
      </c>
      <c r="B891" s="25">
        <v>3</v>
      </c>
      <c r="C891" s="25" t="s">
        <v>137</v>
      </c>
      <c r="D891" s="25" t="s">
        <v>99</v>
      </c>
      <c r="E891" s="25" t="s">
        <v>99</v>
      </c>
      <c r="H891" s="50">
        <v>4.5505654895288776</v>
      </c>
      <c r="I891" s="77">
        <v>2.4107849143448439</v>
      </c>
      <c r="J891" s="77">
        <v>3.4587979836469163E-2</v>
      </c>
      <c r="K891" s="77">
        <v>3.4600687804640717</v>
      </c>
      <c r="L891" s="77">
        <v>3.8697162350507602E-2</v>
      </c>
      <c r="M891" s="77">
        <v>9.8794614288240448E-3</v>
      </c>
      <c r="N891" s="77">
        <v>1.6511269063482797E-2</v>
      </c>
      <c r="O891" s="77">
        <v>1.0486651663358586E-2</v>
      </c>
      <c r="P891" s="77">
        <v>9.8577203737142557E-2</v>
      </c>
      <c r="Q891" s="77">
        <v>1.5783538350217076E-3</v>
      </c>
      <c r="R891" s="77">
        <v>0.15719577986066224</v>
      </c>
      <c r="S891" s="77">
        <v>7.5611443849344276E-2</v>
      </c>
      <c r="T891" s="77">
        <v>16.954252819746205</v>
      </c>
    </row>
    <row r="892" spans="1:20" ht="15" thickBot="1" x14ac:dyDescent="0.35">
      <c r="A892" s="25" t="s">
        <v>143</v>
      </c>
      <c r="B892" s="25">
        <v>3</v>
      </c>
      <c r="C892" s="25" t="s">
        <v>138</v>
      </c>
      <c r="D892" s="25" t="s">
        <v>99</v>
      </c>
      <c r="E892" s="25" t="s">
        <v>99</v>
      </c>
      <c r="H892" s="50">
        <v>6.108808713619136</v>
      </c>
      <c r="I892" s="77">
        <v>1.6209551085611915</v>
      </c>
      <c r="J892" s="77">
        <v>2.3238991279362284E-2</v>
      </c>
      <c r="K892" s="77">
        <v>5.0919195111220361</v>
      </c>
      <c r="L892" s="77">
        <v>3.662186835894185E-2</v>
      </c>
      <c r="M892" s="77">
        <v>7.4261125687083386E-3</v>
      </c>
      <c r="N892" s="77">
        <v>1.5894771771252869E-2</v>
      </c>
      <c r="O892" s="77">
        <v>9.749137621088675E-3</v>
      </c>
      <c r="P892" s="77">
        <v>5.412210085055208E-2</v>
      </c>
      <c r="Q892" s="77">
        <v>1.5288682401040695E-3</v>
      </c>
      <c r="R892" s="77">
        <v>9.6621094406057428E-2</v>
      </c>
      <c r="S892" s="77">
        <v>7.7819736912107709E-2</v>
      </c>
      <c r="T892" s="77">
        <v>4.2608027269639726</v>
      </c>
    </row>
    <row r="893" spans="1:20" ht="15" thickBot="1" x14ac:dyDescent="0.35">
      <c r="A893" s="25" t="s">
        <v>143</v>
      </c>
      <c r="B893" s="25">
        <v>3</v>
      </c>
      <c r="C893" s="25" t="s">
        <v>139</v>
      </c>
      <c r="D893" s="25" t="s">
        <v>99</v>
      </c>
      <c r="E893" s="25" t="s">
        <v>99</v>
      </c>
      <c r="H893" s="50">
        <v>10.970881893803925</v>
      </c>
      <c r="I893" s="77">
        <v>2.7759514968804355</v>
      </c>
      <c r="J893" s="77">
        <v>2.3852920851510376E-2</v>
      </c>
      <c r="K893" s="77">
        <v>2.9882214994207419</v>
      </c>
      <c r="L893" s="77">
        <v>4.6771188204642114E-2</v>
      </c>
      <c r="M893" s="77">
        <v>1.2839144289416298E-2</v>
      </c>
      <c r="N893" s="77">
        <v>2.4301121874155202E-2</v>
      </c>
      <c r="O893" s="77">
        <v>1.1253236881352959E-2</v>
      </c>
      <c r="P893" s="77">
        <v>2.1730338235688401E-2</v>
      </c>
      <c r="Q893" s="77">
        <v>1.5841138181141897E-3</v>
      </c>
      <c r="R893" s="77">
        <v>0.10273795922105156</v>
      </c>
      <c r="S893" s="77">
        <v>4.1015468833014594E-2</v>
      </c>
      <c r="T893" s="77">
        <v>2.2322102036945259</v>
      </c>
    </row>
    <row r="894" spans="1:20" ht="15" thickBot="1" x14ac:dyDescent="0.35">
      <c r="A894" s="25" t="s">
        <v>143</v>
      </c>
      <c r="B894" s="25">
        <v>3</v>
      </c>
      <c r="C894" s="25" t="s">
        <v>57</v>
      </c>
      <c r="D894" s="25" t="s">
        <v>99</v>
      </c>
      <c r="E894" s="25" t="s">
        <v>99</v>
      </c>
      <c r="H894" s="50">
        <v>6.6004470156528265</v>
      </c>
      <c r="I894" s="77">
        <v>2.6946435469166854</v>
      </c>
      <c r="J894" s="77">
        <v>2.2002667346035464E-2</v>
      </c>
      <c r="K894" s="77">
        <v>0.98619623147529856</v>
      </c>
      <c r="L894" s="77">
        <v>6.547686462603719E-2</v>
      </c>
      <c r="M894" s="77">
        <v>2.3865327667908439E-2</v>
      </c>
      <c r="N894" s="77">
        <v>7.5954264976348496E-2</v>
      </c>
      <c r="O894" s="77">
        <v>1.2212331489224395E-2</v>
      </c>
      <c r="P894" s="77">
        <v>6.9393332746025563E-2</v>
      </c>
      <c r="Q894" s="77">
        <v>1.4317536534446764E-3</v>
      </c>
      <c r="R894" s="77">
        <v>7.7391242273383509E-2</v>
      </c>
      <c r="S894" s="77">
        <v>3.1449551177541765E-2</v>
      </c>
      <c r="T894" s="77">
        <v>2.0262032945448332</v>
      </c>
    </row>
    <row r="895" spans="1:20" ht="15" thickBot="1" x14ac:dyDescent="0.35">
      <c r="A895" s="25" t="s">
        <v>144</v>
      </c>
      <c r="B895" s="25">
        <v>1</v>
      </c>
      <c r="C895" s="25" t="s">
        <v>108</v>
      </c>
      <c r="D895" s="25" t="s">
        <v>99</v>
      </c>
      <c r="E895" s="25" t="s">
        <v>99</v>
      </c>
      <c r="H895" s="50"/>
      <c r="I895" s="77"/>
      <c r="J895" s="77"/>
      <c r="K895" s="77"/>
      <c r="L895" s="77"/>
      <c r="M895" s="77"/>
      <c r="N895" s="77"/>
      <c r="O895" s="77"/>
      <c r="P895" s="77"/>
      <c r="Q895" s="77"/>
      <c r="R895" s="77"/>
      <c r="S895" s="77"/>
      <c r="T895" s="77"/>
    </row>
    <row r="896" spans="1:20" ht="15" thickBot="1" x14ac:dyDescent="0.35">
      <c r="A896" s="25" t="s">
        <v>144</v>
      </c>
      <c r="B896" s="25">
        <v>1</v>
      </c>
      <c r="C896" s="25" t="s">
        <v>9</v>
      </c>
      <c r="D896" s="25" t="s">
        <v>99</v>
      </c>
      <c r="E896" s="25" t="s">
        <v>99</v>
      </c>
      <c r="H896" s="50">
        <v>0.85092780968560233</v>
      </c>
      <c r="I896" s="77">
        <v>21.821044680734197</v>
      </c>
      <c r="J896" s="77">
        <v>0.43111094332772648</v>
      </c>
      <c r="K896" s="77">
        <v>1.2818614047301624</v>
      </c>
      <c r="L896" s="77">
        <v>9.2110164198238365E-2</v>
      </c>
      <c r="M896" s="77">
        <v>5.8109645107566221E-2</v>
      </c>
      <c r="N896" s="77">
        <v>4.0005087845572884E-2</v>
      </c>
      <c r="O896" s="77">
        <v>1.0024053202590991E-2</v>
      </c>
      <c r="P896" s="77">
        <v>0.3131394616308909</v>
      </c>
      <c r="Q896" s="77">
        <v>1.4392055203282356E-3</v>
      </c>
      <c r="R896" s="77">
        <v>5.0458728261626575</v>
      </c>
      <c r="S896" s="77">
        <v>8.7790017027255488E-2</v>
      </c>
      <c r="T896" s="77">
        <v>45.778310317184449</v>
      </c>
    </row>
    <row r="897" spans="1:20" ht="15" thickBot="1" x14ac:dyDescent="0.35">
      <c r="A897" s="25" t="s">
        <v>144</v>
      </c>
      <c r="B897" s="25">
        <v>1</v>
      </c>
      <c r="C897" s="25" t="s">
        <v>5</v>
      </c>
      <c r="D897" s="25" t="s">
        <v>99</v>
      </c>
      <c r="E897" s="25" t="s">
        <v>99</v>
      </c>
      <c r="H897" s="50">
        <v>7.0206436001026375</v>
      </c>
      <c r="I897" s="77">
        <v>4.5172584635540698</v>
      </c>
      <c r="J897" s="77">
        <v>0.19579782351441044</v>
      </c>
      <c r="K897" s="77">
        <v>2.6090866340902013</v>
      </c>
      <c r="L897" s="77">
        <v>3.5570243197065088E-2</v>
      </c>
      <c r="M897" s="77">
        <v>6.0702442069647089E-2</v>
      </c>
      <c r="N897" s="77">
        <v>4.4516674734150989E-2</v>
      </c>
      <c r="O897" s="77">
        <v>7.7338223128328686E-3</v>
      </c>
      <c r="P897" s="77">
        <v>0.15923126187051498</v>
      </c>
      <c r="Q897" s="77">
        <v>1.5494170911148834E-3</v>
      </c>
      <c r="R897" s="77">
        <v>0.43643181230056594</v>
      </c>
      <c r="S897" s="77">
        <v>7.8447506510697596E-2</v>
      </c>
      <c r="T897" s="77">
        <v>0.79023062233070074</v>
      </c>
    </row>
    <row r="898" spans="1:20" ht="15" thickBot="1" x14ac:dyDescent="0.35">
      <c r="A898" s="25" t="s">
        <v>144</v>
      </c>
      <c r="B898" s="25">
        <v>1</v>
      </c>
      <c r="C898" s="25" t="s">
        <v>137</v>
      </c>
      <c r="D898" s="25" t="s">
        <v>99</v>
      </c>
      <c r="E898" s="25" t="s">
        <v>99</v>
      </c>
      <c r="H898" s="50">
        <v>8.6705034068416218</v>
      </c>
      <c r="I898" s="77">
        <v>6.1530491168881642</v>
      </c>
      <c r="J898" s="77">
        <v>0.21653864432228917</v>
      </c>
      <c r="K898" s="77">
        <v>5.1575109447745593</v>
      </c>
      <c r="L898" s="77">
        <v>5.9765567553631598E-2</v>
      </c>
      <c r="M898" s="77">
        <v>0.1566326169233927</v>
      </c>
      <c r="N898" s="77">
        <v>5.4705932323068349E-2</v>
      </c>
      <c r="O898" s="77">
        <v>9.8352233498217468E-3</v>
      </c>
      <c r="P898" s="77">
        <v>0.21356606226672251</v>
      </c>
      <c r="Q898" s="77">
        <v>1.6343233710785228E-3</v>
      </c>
      <c r="R898" s="77">
        <v>0.6666796874897245</v>
      </c>
      <c r="S898" s="77">
        <v>0.15023466778515732</v>
      </c>
      <c r="T898" s="77">
        <v>1.2648673851447003</v>
      </c>
    </row>
    <row r="899" spans="1:20" ht="15" thickBot="1" x14ac:dyDescent="0.35">
      <c r="A899" s="25" t="s">
        <v>144</v>
      </c>
      <c r="B899" s="25">
        <v>1</v>
      </c>
      <c r="C899" s="25" t="s">
        <v>138</v>
      </c>
      <c r="D899" s="25" t="s">
        <v>99</v>
      </c>
      <c r="E899" s="25" t="s">
        <v>99</v>
      </c>
      <c r="H899" s="50">
        <v>5.5458566105018683</v>
      </c>
      <c r="I899" s="77">
        <v>4.8162402541835672</v>
      </c>
      <c r="J899" s="77">
        <v>9.7019448678097239E-2</v>
      </c>
      <c r="K899" s="77">
        <v>5.3329591435699992</v>
      </c>
      <c r="L899" s="77">
        <v>4.0069280319349553E-2</v>
      </c>
      <c r="M899" s="77">
        <v>7.5435119116771032E-2</v>
      </c>
      <c r="N899" s="77">
        <v>4.1740751377260327E-2</v>
      </c>
      <c r="O899" s="77">
        <v>7.42104524172724E-3</v>
      </c>
      <c r="P899" s="77">
        <v>0.19421331209041473</v>
      </c>
      <c r="Q899" s="77">
        <v>1.5309945355191255E-3</v>
      </c>
      <c r="R899" s="77">
        <v>0.43335782486472896</v>
      </c>
      <c r="S899" s="77">
        <v>0.16875482720803739</v>
      </c>
      <c r="T899" s="77">
        <v>11.890733920640976</v>
      </c>
    </row>
    <row r="900" spans="1:20" ht="15" thickBot="1" x14ac:dyDescent="0.35">
      <c r="A900" s="25" t="s">
        <v>144</v>
      </c>
      <c r="B900" s="25">
        <v>1</v>
      </c>
      <c r="C900" s="25" t="s">
        <v>139</v>
      </c>
      <c r="D900" s="25" t="s">
        <v>99</v>
      </c>
      <c r="E900" s="25" t="s">
        <v>99</v>
      </c>
      <c r="H900" s="50">
        <v>7.6004646833605882</v>
      </c>
      <c r="I900" s="77">
        <v>5.386527881932599</v>
      </c>
      <c r="J900" s="77">
        <v>0.23973486554026693</v>
      </c>
      <c r="K900" s="77">
        <v>3.1654347607193438</v>
      </c>
      <c r="L900" s="77">
        <v>7.5923469450621395E-2</v>
      </c>
      <c r="M900" s="77">
        <v>0.13346475801351371</v>
      </c>
      <c r="N900" s="77">
        <v>5.0701023072853582E-2</v>
      </c>
      <c r="O900" s="77">
        <v>1.1674664872628335E-2</v>
      </c>
      <c r="P900" s="77">
        <v>0.20739899931168704</v>
      </c>
      <c r="Q900" s="77">
        <v>1.5436783768551568E-3</v>
      </c>
      <c r="R900" s="77">
        <v>0.58403224748991511</v>
      </c>
      <c r="S900" s="77">
        <v>0.11074029415114804</v>
      </c>
      <c r="T900" s="77">
        <v>0.70345251190334956</v>
      </c>
    </row>
    <row r="901" spans="1:20" ht="15" thickBot="1" x14ac:dyDescent="0.35">
      <c r="A901" s="25" t="s">
        <v>144</v>
      </c>
      <c r="B901" s="25">
        <v>1</v>
      </c>
      <c r="C901" s="25" t="s">
        <v>57</v>
      </c>
      <c r="D901" s="25" t="s">
        <v>99</v>
      </c>
      <c r="E901" s="25" t="s">
        <v>99</v>
      </c>
      <c r="H901" s="50">
        <v>6.4619092437068595</v>
      </c>
      <c r="I901" s="77">
        <v>5.1882737141141639</v>
      </c>
      <c r="J901" s="77">
        <v>0.46815681154600763</v>
      </c>
      <c r="K901" s="77">
        <v>2.1701334831960639</v>
      </c>
      <c r="L901" s="77">
        <v>0.11165229740933966</v>
      </c>
      <c r="M901" s="77">
        <v>0.13567114547589523</v>
      </c>
      <c r="N901" s="77">
        <v>5.7035935901892043E-2</v>
      </c>
      <c r="O901" s="77">
        <v>1.1248413927357172E-2</v>
      </c>
      <c r="P901" s="77">
        <v>0.27869251224771929</v>
      </c>
      <c r="Q901" s="77">
        <v>1.5181410974244118E-3</v>
      </c>
      <c r="R901" s="77">
        <v>0.75361068089205863</v>
      </c>
      <c r="S901" s="77">
        <v>9.2305242475324067E-2</v>
      </c>
      <c r="T901" s="77">
        <v>0.88856845809848073</v>
      </c>
    </row>
    <row r="902" spans="1:20" ht="15" thickBot="1" x14ac:dyDescent="0.35">
      <c r="A902" s="25" t="s">
        <v>144</v>
      </c>
      <c r="B902" s="25">
        <v>2</v>
      </c>
      <c r="C902" s="25" t="s">
        <v>108</v>
      </c>
      <c r="D902" s="25" t="s">
        <v>99</v>
      </c>
      <c r="E902" s="25" t="s">
        <v>99</v>
      </c>
      <c r="H902" s="50"/>
      <c r="I902" s="77"/>
      <c r="J902" s="77"/>
      <c r="K902" s="77"/>
      <c r="L902" s="77"/>
      <c r="M902" s="77"/>
      <c r="N902" s="77"/>
      <c r="O902" s="77"/>
      <c r="P902" s="77"/>
      <c r="Q902" s="77"/>
      <c r="R902" s="77"/>
      <c r="S902" s="77"/>
      <c r="T902" s="77"/>
    </row>
    <row r="903" spans="1:20" ht="15" thickBot="1" x14ac:dyDescent="0.35">
      <c r="A903" s="25" t="s">
        <v>144</v>
      </c>
      <c r="B903" s="25">
        <v>2</v>
      </c>
      <c r="C903" s="25" t="s">
        <v>9</v>
      </c>
      <c r="D903" s="25" t="s">
        <v>99</v>
      </c>
      <c r="E903" s="25" t="s">
        <v>99</v>
      </c>
      <c r="H903" s="50">
        <v>1.0325029366100271</v>
      </c>
      <c r="I903" s="77">
        <v>74.130740872244417</v>
      </c>
      <c r="J903" s="77">
        <v>1.3366046360243491</v>
      </c>
      <c r="K903" s="77">
        <v>1.3689118751106801</v>
      </c>
      <c r="L903" s="77">
        <v>0.12543431693027912</v>
      </c>
      <c r="M903" s="77">
        <v>8.4008155071471746E-2</v>
      </c>
      <c r="N903" s="77">
        <v>0.27361383763716512</v>
      </c>
      <c r="O903" s="77">
        <v>1.1423912680121544E-2</v>
      </c>
      <c r="P903" s="77">
        <v>0.33040120087381447</v>
      </c>
      <c r="Q903" s="77">
        <v>1.5093103448275864E-3</v>
      </c>
      <c r="R903" s="77">
        <v>16.972835090599943</v>
      </c>
      <c r="S903" s="77">
        <v>7.266169149344158E-2</v>
      </c>
      <c r="T903" s="77">
        <v>26.742304721161261</v>
      </c>
    </row>
    <row r="904" spans="1:20" ht="15" thickBot="1" x14ac:dyDescent="0.35">
      <c r="A904" s="25" t="s">
        <v>144</v>
      </c>
      <c r="B904" s="25">
        <v>2</v>
      </c>
      <c r="C904" s="25" t="s">
        <v>5</v>
      </c>
      <c r="D904" s="25" t="s">
        <v>99</v>
      </c>
      <c r="E904" s="25" t="s">
        <v>99</v>
      </c>
      <c r="H904" s="50">
        <v>4.2495901935347531</v>
      </c>
      <c r="I904" s="77">
        <v>24.030182684149793</v>
      </c>
      <c r="J904" s="77">
        <v>0.27598019346320946</v>
      </c>
      <c r="K904" s="77">
        <v>10.038436952364277</v>
      </c>
      <c r="L904" s="77">
        <v>5.0685890276913254E-2</v>
      </c>
      <c r="M904" s="77">
        <v>0.10137195834399595</v>
      </c>
      <c r="N904" s="77">
        <v>0.22537118660274455</v>
      </c>
      <c r="O904" s="77">
        <v>8.2776808323245781E-3</v>
      </c>
      <c r="P904" s="77">
        <v>0.34656751578271189</v>
      </c>
      <c r="Q904" s="77">
        <v>1.6000734753857462E-3</v>
      </c>
      <c r="R904" s="77">
        <v>3.0531951295885289</v>
      </c>
      <c r="S904" s="77">
        <v>0.33131183763647609</v>
      </c>
      <c r="T904" s="77">
        <v>59.468397886353273</v>
      </c>
    </row>
    <row r="905" spans="1:20" ht="15" thickBot="1" x14ac:dyDescent="0.35">
      <c r="A905" s="25" t="s">
        <v>144</v>
      </c>
      <c r="B905" s="25">
        <v>2</v>
      </c>
      <c r="C905" s="25" t="s">
        <v>137</v>
      </c>
      <c r="D905" s="25" t="s">
        <v>99</v>
      </c>
      <c r="E905" s="25" t="s">
        <v>99</v>
      </c>
      <c r="H905" s="50">
        <v>6.7960668100253647</v>
      </c>
      <c r="I905" s="77">
        <v>6.2680755856763231</v>
      </c>
      <c r="J905" s="77">
        <v>0.1605211044345532</v>
      </c>
      <c r="K905" s="77">
        <v>8.6346133480748044</v>
      </c>
      <c r="L905" s="77">
        <v>2.9435646817570223E-2</v>
      </c>
      <c r="M905" s="77">
        <v>0.10613182033284425</v>
      </c>
      <c r="N905" s="77">
        <v>4.993795854162314E-2</v>
      </c>
      <c r="O905" s="77">
        <v>8.6028641855461652E-3</v>
      </c>
      <c r="P905" s="77">
        <v>0.16634786028709961</v>
      </c>
      <c r="Q905" s="77">
        <v>1.6744112078758045E-3</v>
      </c>
      <c r="R905" s="77">
        <v>1.6415581095832072</v>
      </c>
      <c r="S905" s="77">
        <v>0.23749597461126523</v>
      </c>
      <c r="T905" s="77">
        <v>3.2519027651933898</v>
      </c>
    </row>
    <row r="906" spans="1:20" ht="15" thickBot="1" x14ac:dyDescent="0.35">
      <c r="A906" s="25" t="s">
        <v>144</v>
      </c>
      <c r="B906" s="25">
        <v>2</v>
      </c>
      <c r="C906" s="25" t="s">
        <v>138</v>
      </c>
      <c r="D906" s="25" t="s">
        <v>99</v>
      </c>
      <c r="E906" s="25" t="s">
        <v>99</v>
      </c>
      <c r="H906" s="50">
        <v>6.1472143496610752</v>
      </c>
      <c r="I906" s="77">
        <v>4.2071278419918547</v>
      </c>
      <c r="J906" s="77">
        <v>8.995250287630438E-2</v>
      </c>
      <c r="K906" s="77">
        <v>5.3155781910262716</v>
      </c>
      <c r="L906" s="77">
        <v>2.8735181056186741E-2</v>
      </c>
      <c r="M906" s="77">
        <v>7.5269762006143437E-2</v>
      </c>
      <c r="N906" s="77">
        <v>3.7329045353001612E-2</v>
      </c>
      <c r="O906" s="77">
        <v>7.9936769657476398E-3</v>
      </c>
      <c r="P906" s="77">
        <v>7.92224858229542E-2</v>
      </c>
      <c r="Q906" s="77">
        <v>1.5448355387523629E-3</v>
      </c>
      <c r="R906" s="77">
        <v>0.69354850222342335</v>
      </c>
      <c r="S906" s="77">
        <v>0.14616966729914233</v>
      </c>
      <c r="T906" s="77">
        <v>1.0075557329085216</v>
      </c>
    </row>
    <row r="907" spans="1:20" ht="15" thickBot="1" x14ac:dyDescent="0.35">
      <c r="A907" s="25" t="s">
        <v>144</v>
      </c>
      <c r="B907" s="25">
        <v>2</v>
      </c>
      <c r="C907" s="25" t="s">
        <v>139</v>
      </c>
      <c r="D907" s="25" t="s">
        <v>99</v>
      </c>
      <c r="E907" s="25" t="s">
        <v>99</v>
      </c>
      <c r="H907" s="50">
        <v>5.3756844036399798</v>
      </c>
      <c r="I907" s="77">
        <v>3.2584501551438967</v>
      </c>
      <c r="J907" s="77">
        <v>0.22844381441936912</v>
      </c>
      <c r="K907" s="77">
        <v>4.0543000997386391</v>
      </c>
      <c r="L907" s="77">
        <v>6.4134945976315999E-2</v>
      </c>
      <c r="M907" s="77">
        <v>7.7963559609155991E-2</v>
      </c>
      <c r="N907" s="77">
        <v>3.0484849491757608E-2</v>
      </c>
      <c r="O907" s="77">
        <v>8.8437004138934294E-3</v>
      </c>
      <c r="P907" s="77">
        <v>0.21494425419532648</v>
      </c>
      <c r="Q907" s="77">
        <v>1.4161179898033501E-3</v>
      </c>
      <c r="R907" s="77">
        <v>0.47795532441819899</v>
      </c>
      <c r="S907" s="77">
        <v>0.13273528099233506</v>
      </c>
      <c r="T907" s="77">
        <v>0.78992708259218591</v>
      </c>
    </row>
    <row r="908" spans="1:20" ht="15" thickBot="1" x14ac:dyDescent="0.35">
      <c r="A908" s="25" t="s">
        <v>144</v>
      </c>
      <c r="B908" s="25">
        <v>2</v>
      </c>
      <c r="C908" s="25" t="s">
        <v>57</v>
      </c>
      <c r="D908" s="25" t="s">
        <v>99</v>
      </c>
      <c r="E908" s="25" t="s">
        <v>99</v>
      </c>
      <c r="H908" s="50">
        <v>4.0418310813918081</v>
      </c>
      <c r="I908" s="77">
        <v>4.9340355912752187</v>
      </c>
      <c r="J908" s="77">
        <v>0.21636274564822344</v>
      </c>
      <c r="K908" s="77">
        <v>0.86291653398591683</v>
      </c>
      <c r="L908" s="77">
        <v>7.8267053527727157E-2</v>
      </c>
      <c r="M908" s="77">
        <v>5.9850204092947001E-2</v>
      </c>
      <c r="N908" s="77">
        <v>0.29369127433438502</v>
      </c>
      <c r="O908" s="77">
        <v>8.7866323055974943E-3</v>
      </c>
      <c r="P908" s="77">
        <v>0.19850331677968994</v>
      </c>
      <c r="Q908" s="77">
        <v>1.5409842295268858E-3</v>
      </c>
      <c r="R908" s="77">
        <v>0.44552410803981446</v>
      </c>
      <c r="S908" s="77">
        <v>9.1923129872244755E-2</v>
      </c>
      <c r="T908" s="77">
        <v>1.6162030381793504</v>
      </c>
    </row>
    <row r="909" spans="1:20" ht="15" thickBot="1" x14ac:dyDescent="0.35">
      <c r="A909" s="25" t="s">
        <v>144</v>
      </c>
      <c r="B909" s="25">
        <v>3</v>
      </c>
      <c r="C909" s="25" t="s">
        <v>108</v>
      </c>
      <c r="D909" s="25" t="s">
        <v>99</v>
      </c>
      <c r="E909" s="25" t="s">
        <v>99</v>
      </c>
      <c r="H909" s="50"/>
      <c r="I909" s="77"/>
      <c r="J909" s="77"/>
      <c r="K909" s="77"/>
      <c r="L909" s="77"/>
      <c r="M909" s="77"/>
      <c r="N909" s="77"/>
      <c r="O909" s="77"/>
      <c r="P909" s="77"/>
      <c r="Q909" s="77"/>
      <c r="R909" s="77"/>
      <c r="S909" s="77"/>
      <c r="T909" s="77"/>
    </row>
    <row r="910" spans="1:20" ht="15" thickBot="1" x14ac:dyDescent="0.35">
      <c r="A910" s="25" t="s">
        <v>144</v>
      </c>
      <c r="B910" s="25">
        <v>3</v>
      </c>
      <c r="C910" s="25" t="s">
        <v>9</v>
      </c>
      <c r="D910" s="25" t="s">
        <v>99</v>
      </c>
      <c r="E910" s="25" t="s">
        <v>99</v>
      </c>
      <c r="H910" s="50">
        <v>2.3969137564891145</v>
      </c>
      <c r="I910" s="77">
        <v>19.615654682357786</v>
      </c>
      <c r="J910" s="77">
        <v>0.63872870462692299</v>
      </c>
      <c r="K910" s="77">
        <v>1.8689315922894882</v>
      </c>
      <c r="L910" s="77">
        <v>8.9791911112753309E-2</v>
      </c>
      <c r="M910" s="77">
        <v>0.12591238294902174</v>
      </c>
      <c r="N910" s="77">
        <v>0.1842333421754179</v>
      </c>
      <c r="O910" s="77">
        <v>9.3492099947176249E-3</v>
      </c>
      <c r="P910" s="77">
        <v>0.30993852721345094</v>
      </c>
      <c r="Q910" s="77">
        <v>1.3865362526920314E-3</v>
      </c>
      <c r="R910" s="77">
        <v>6.7212539709242822</v>
      </c>
      <c r="S910" s="77">
        <v>8.1612942709112221E-2</v>
      </c>
      <c r="T910" s="77">
        <v>16.866956171561089</v>
      </c>
    </row>
    <row r="911" spans="1:20" ht="15" thickBot="1" x14ac:dyDescent="0.35">
      <c r="A911" s="25" t="s">
        <v>144</v>
      </c>
      <c r="B911" s="25">
        <v>3</v>
      </c>
      <c r="C911" s="25" t="s">
        <v>5</v>
      </c>
      <c r="D911" s="25" t="s">
        <v>99</v>
      </c>
      <c r="E911" s="25" t="s">
        <v>99</v>
      </c>
      <c r="H911" s="50">
        <v>5.9899028715062377</v>
      </c>
      <c r="I911" s="77">
        <v>4.3977786416410591</v>
      </c>
      <c r="J911" s="77">
        <v>0.11422671137251815</v>
      </c>
      <c r="K911" s="77">
        <v>4.7282582808154485</v>
      </c>
      <c r="L911" s="77">
        <v>6.4759230952483704E-2</v>
      </c>
      <c r="M911" s="77">
        <v>0.14480605453768713</v>
      </c>
      <c r="N911" s="77">
        <v>5.5908100051322532E-2</v>
      </c>
      <c r="O911" s="77">
        <v>8.1058629870130357E-3</v>
      </c>
      <c r="P911" s="77">
        <v>0.16924024220644598</v>
      </c>
      <c r="Q911" s="77">
        <v>1.3222681564245809E-3</v>
      </c>
      <c r="R911" s="77">
        <v>0.58337338728388466</v>
      </c>
      <c r="S911" s="77">
        <v>0.1282413217347243</v>
      </c>
      <c r="T911" s="77">
        <v>1.206038184588037</v>
      </c>
    </row>
    <row r="912" spans="1:20" ht="15" thickBot="1" x14ac:dyDescent="0.35">
      <c r="A912" s="25" t="s">
        <v>144</v>
      </c>
      <c r="B912" s="25">
        <v>3</v>
      </c>
      <c r="C912" s="25" t="s">
        <v>137</v>
      </c>
      <c r="D912" s="25" t="s">
        <v>99</v>
      </c>
      <c r="E912" s="25" t="s">
        <v>99</v>
      </c>
      <c r="H912" s="50">
        <v>8.0519133610780607</v>
      </c>
      <c r="I912" s="77">
        <v>5.3322085447772736</v>
      </c>
      <c r="J912" s="77">
        <v>0.23035390642473946</v>
      </c>
      <c r="K912" s="77">
        <v>4.8091965483597967</v>
      </c>
      <c r="L912" s="77">
        <v>9.7924838138107026E-2</v>
      </c>
      <c r="M912" s="77">
        <v>0.15693784614440118</v>
      </c>
      <c r="N912" s="77">
        <v>6.992511756577928E-2</v>
      </c>
      <c r="O912" s="77">
        <v>9.7213266014632635E-3</v>
      </c>
      <c r="P912" s="77">
        <v>0.26664630757400443</v>
      </c>
      <c r="Q912" s="77">
        <v>1.9233076646700588E-3</v>
      </c>
      <c r="R912" s="77">
        <v>0.57934139419164987</v>
      </c>
      <c r="S912" s="77">
        <v>0.1351966791614691</v>
      </c>
      <c r="T912" s="77">
        <v>0.976377407269586</v>
      </c>
    </row>
    <row r="913" spans="1:20" x14ac:dyDescent="0.3">
      <c r="A913" s="25" t="s">
        <v>144</v>
      </c>
      <c r="B913" s="25">
        <v>3</v>
      </c>
      <c r="C913" s="25" t="s">
        <v>57</v>
      </c>
      <c r="D913" s="25" t="s">
        <v>99</v>
      </c>
      <c r="E913" s="25" t="s">
        <v>99</v>
      </c>
      <c r="H913" s="50">
        <v>5.5904980635598873</v>
      </c>
      <c r="I913" s="77">
        <v>4.5671968571774215</v>
      </c>
      <c r="J913" s="77">
        <v>0.46056765952729722</v>
      </c>
      <c r="K913" s="77">
        <v>2.0461782211191815</v>
      </c>
      <c r="L913" s="77">
        <v>0.15657488623299584</v>
      </c>
      <c r="M913" s="77">
        <v>0.15373400365601173</v>
      </c>
      <c r="N913" s="77">
        <v>2.7102807045223637E-2</v>
      </c>
      <c r="O913" s="77">
        <v>1.0693728160557159E-2</v>
      </c>
      <c r="P913" s="77">
        <v>0.31082180224293532</v>
      </c>
      <c r="Q913" s="77">
        <v>1.9203585620726992E-3</v>
      </c>
      <c r="R913" s="77">
        <v>0.73682069238525338</v>
      </c>
      <c r="S913" s="77">
        <v>8.466675283170233E-2</v>
      </c>
      <c r="T913" s="77">
        <v>0.78368850038856264</v>
      </c>
    </row>
    <row r="914" spans="1:20" x14ac:dyDescent="0.3">
      <c r="A914" s="25" t="s">
        <v>136</v>
      </c>
      <c r="B914" s="25">
        <v>1</v>
      </c>
      <c r="C914" s="25" t="s">
        <v>108</v>
      </c>
      <c r="D914" s="25" t="s">
        <v>107</v>
      </c>
      <c r="E914" s="25" t="s">
        <v>100</v>
      </c>
      <c r="I914" s="29"/>
      <c r="J914" s="29"/>
      <c r="K914" s="29"/>
      <c r="L914" s="29"/>
      <c r="M914" s="29"/>
      <c r="N914" s="29"/>
      <c r="O914" s="29"/>
      <c r="P914" s="29"/>
      <c r="Q914" s="29"/>
      <c r="R914" s="29"/>
      <c r="S914" s="29"/>
      <c r="T914" s="29"/>
    </row>
    <row r="915" spans="1:20" x14ac:dyDescent="0.3">
      <c r="A915" s="25" t="s">
        <v>136</v>
      </c>
      <c r="B915" s="25">
        <v>1</v>
      </c>
      <c r="C915" s="25" t="s">
        <v>9</v>
      </c>
      <c r="D915" s="25" t="s">
        <v>107</v>
      </c>
      <c r="E915" s="25" t="s">
        <v>100</v>
      </c>
      <c r="H915" s="25">
        <v>0.48798562769815201</v>
      </c>
      <c r="I915" s="29">
        <v>1.4546039650654015</v>
      </c>
      <c r="J915" s="29">
        <v>4.228819121145988E-2</v>
      </c>
      <c r="K915" s="29">
        <v>1.0979499960903389</v>
      </c>
      <c r="L915" s="29">
        <v>6.7420267337045814E-2</v>
      </c>
      <c r="M915" s="29">
        <v>2.9823822651858373E-2</v>
      </c>
      <c r="N915" s="29">
        <v>7.1758355926090645E-3</v>
      </c>
      <c r="O915" s="29">
        <v>1.828612957918116E-2</v>
      </c>
      <c r="P915" s="29">
        <v>0.10812692850761307</v>
      </c>
      <c r="Q915" s="29">
        <v>2.5102914024153584E-3</v>
      </c>
      <c r="R915" s="29">
        <v>0.37442658332070833</v>
      </c>
      <c r="S915" s="29">
        <v>1.3354975271873376E-2</v>
      </c>
      <c r="T915" s="29"/>
    </row>
    <row r="916" spans="1:20" x14ac:dyDescent="0.3">
      <c r="A916" s="25" t="s">
        <v>136</v>
      </c>
      <c r="B916" s="25">
        <v>1</v>
      </c>
      <c r="C916" s="25" t="s">
        <v>5</v>
      </c>
      <c r="D916" s="25" t="s">
        <v>107</v>
      </c>
      <c r="E916" s="25" t="s">
        <v>100</v>
      </c>
      <c r="H916" s="25">
        <v>2.5194416076828041</v>
      </c>
      <c r="I916" s="29">
        <v>1.9211057088373276</v>
      </c>
      <c r="J916" s="29">
        <v>1.8293383619731651E-2</v>
      </c>
      <c r="K916" s="29">
        <v>5.3562067585813766</v>
      </c>
      <c r="L916" s="29">
        <v>0.13756042958027762</v>
      </c>
      <c r="M916" s="29">
        <v>0.12626934526029357</v>
      </c>
      <c r="N916" s="29">
        <v>2.6354929588807023E-2</v>
      </c>
      <c r="O916" s="29">
        <v>1.4102445249445903E-2</v>
      </c>
      <c r="P916" s="29">
        <v>5.8307279171510379E-2</v>
      </c>
      <c r="Q916" s="29">
        <v>7.7324145802673827E-3</v>
      </c>
      <c r="R916" s="29">
        <v>0.24395574613588583</v>
      </c>
      <c r="S916" s="29">
        <v>5.8338390211764027E-2</v>
      </c>
      <c r="T916" s="29"/>
    </row>
    <row r="917" spans="1:20" x14ac:dyDescent="0.3">
      <c r="A917" s="25" t="s">
        <v>136</v>
      </c>
      <c r="B917" s="25">
        <v>1</v>
      </c>
      <c r="C917" s="25" t="s">
        <v>137</v>
      </c>
      <c r="D917" s="25" t="s">
        <v>107</v>
      </c>
      <c r="E917" s="25" t="s">
        <v>100</v>
      </c>
      <c r="H917" s="25">
        <v>3.9969766504577438</v>
      </c>
      <c r="I917" s="29">
        <v>2.9692063529182056</v>
      </c>
      <c r="J917" s="29">
        <v>2.3647474233558147E-2</v>
      </c>
      <c r="K917" s="29">
        <v>7.1104765409213657</v>
      </c>
      <c r="L917" s="29">
        <v>0.19261708951590756</v>
      </c>
      <c r="M917" s="29">
        <v>0.18691507156385537</v>
      </c>
      <c r="N917" s="29">
        <v>4.1995151000717428E-2</v>
      </c>
      <c r="O917" s="29">
        <v>1.4906235883422929E-2</v>
      </c>
      <c r="P917" s="29">
        <v>6.7478262129818112E-2</v>
      </c>
      <c r="Q917" s="29">
        <v>1.1692736788726711E-2</v>
      </c>
      <c r="R917" s="29">
        <v>0.29891729716868271</v>
      </c>
      <c r="S917" s="29">
        <v>7.9059574273307009E-2</v>
      </c>
      <c r="T917" s="29"/>
    </row>
    <row r="918" spans="1:20" x14ac:dyDescent="0.3">
      <c r="A918" s="25" t="s">
        <v>136</v>
      </c>
      <c r="B918" s="25">
        <v>1</v>
      </c>
      <c r="C918" s="25" t="s">
        <v>138</v>
      </c>
      <c r="D918" s="25" t="s">
        <v>107</v>
      </c>
      <c r="E918" s="25" t="s">
        <v>100</v>
      </c>
      <c r="H918" s="25">
        <v>4.4644683024231195</v>
      </c>
      <c r="I918" s="29">
        <v>3.4271358196051369</v>
      </c>
      <c r="J918" s="29">
        <v>3.1174778949060539E-2</v>
      </c>
      <c r="K918" s="29">
        <v>7.5025571081724776</v>
      </c>
      <c r="L918" s="29">
        <v>0.23058471043684403</v>
      </c>
      <c r="M918" s="29">
        <v>0.22936845163056879</v>
      </c>
      <c r="N918" s="29">
        <v>4.7378005053511925E-2</v>
      </c>
      <c r="O918" s="29">
        <v>1.7013956913456883E-2</v>
      </c>
      <c r="P918" s="29">
        <v>6.5686277956530273E-2</v>
      </c>
      <c r="Q918" s="29">
        <v>1.2057504961535778E-2</v>
      </c>
      <c r="R918" s="29">
        <v>0.35487472132563302</v>
      </c>
      <c r="S918" s="29">
        <v>8.411539530165138E-2</v>
      </c>
      <c r="T918" s="29"/>
    </row>
    <row r="919" spans="1:20" x14ac:dyDescent="0.3">
      <c r="A919" s="25" t="s">
        <v>136</v>
      </c>
      <c r="B919" s="25">
        <v>1</v>
      </c>
      <c r="C919" s="25" t="s">
        <v>139</v>
      </c>
      <c r="D919" s="25" t="s">
        <v>107</v>
      </c>
      <c r="E919" s="25" t="s">
        <v>100</v>
      </c>
      <c r="H919" s="25">
        <v>3.9708596900402489</v>
      </c>
      <c r="I919" s="29">
        <v>4.2915708935869432</v>
      </c>
      <c r="J919" s="29">
        <v>2.8045626213145415E-2</v>
      </c>
      <c r="K919" s="29">
        <v>7.7196176484283416</v>
      </c>
      <c r="L919" s="29">
        <v>0.25363186613988403</v>
      </c>
      <c r="M919" s="29">
        <v>0.26304023687499239</v>
      </c>
      <c r="N919" s="29">
        <v>5.553973190212004E-2</v>
      </c>
      <c r="O919" s="29">
        <v>1.6330566448254799E-2</v>
      </c>
      <c r="P919" s="29">
        <v>6.8522932812652843E-2</v>
      </c>
      <c r="Q919" s="29">
        <v>1.3519485476857534E-2</v>
      </c>
      <c r="R919" s="29">
        <v>0.4019890209401985</v>
      </c>
      <c r="S919" s="29">
        <v>7.5246421698674598E-2</v>
      </c>
      <c r="T919" s="29"/>
    </row>
    <row r="920" spans="1:20" x14ac:dyDescent="0.3">
      <c r="A920" s="25" t="s">
        <v>136</v>
      </c>
      <c r="B920" s="25">
        <v>1</v>
      </c>
      <c r="C920" s="25" t="s">
        <v>57</v>
      </c>
      <c r="D920" s="25" t="s">
        <v>107</v>
      </c>
      <c r="E920" s="25" t="s">
        <v>100</v>
      </c>
      <c r="H920" s="25">
        <v>1.9553773923601159</v>
      </c>
      <c r="I920" s="29">
        <v>3.112117105662791</v>
      </c>
      <c r="J920" s="29">
        <v>3.3385033625194155E-2</v>
      </c>
      <c r="K920" s="29">
        <v>4.7306208192644119</v>
      </c>
      <c r="L920" s="29">
        <v>0.28602710151611188</v>
      </c>
      <c r="M920" s="29">
        <v>0.25400634523616578</v>
      </c>
      <c r="N920" s="29">
        <v>5.2570486470646861E-2</v>
      </c>
      <c r="O920" s="29">
        <v>1.5461281733434994E-2</v>
      </c>
      <c r="P920" s="29">
        <v>3.2536969150365261E-2</v>
      </c>
      <c r="Q920" s="29">
        <v>1.2510184967353427E-2</v>
      </c>
      <c r="R920" s="29">
        <v>0.45489375472408594</v>
      </c>
      <c r="S920" s="29">
        <v>8.7824305024771968E-2</v>
      </c>
      <c r="T920" s="29"/>
    </row>
    <row r="921" spans="1:20" x14ac:dyDescent="0.3">
      <c r="A921" s="25" t="s">
        <v>136</v>
      </c>
      <c r="B921" s="25">
        <v>2</v>
      </c>
      <c r="C921" s="25" t="s">
        <v>108</v>
      </c>
      <c r="D921" s="25" t="s">
        <v>107</v>
      </c>
      <c r="E921" s="25" t="s">
        <v>100</v>
      </c>
      <c r="I921" s="29">
        <v>0</v>
      </c>
      <c r="J921" s="29"/>
      <c r="K921" s="29"/>
      <c r="L921" s="29"/>
      <c r="M921" s="29"/>
      <c r="N921" s="29"/>
      <c r="O921" s="29"/>
      <c r="P921" s="29"/>
      <c r="Q921" s="29"/>
      <c r="R921" s="29">
        <v>0</v>
      </c>
      <c r="S921" s="29"/>
      <c r="T921" s="29"/>
    </row>
    <row r="922" spans="1:20" x14ac:dyDescent="0.3">
      <c r="A922" s="25" t="s">
        <v>136</v>
      </c>
      <c r="B922" s="25">
        <v>2</v>
      </c>
      <c r="C922" s="25" t="s">
        <v>9</v>
      </c>
      <c r="D922" s="25" t="s">
        <v>107</v>
      </c>
      <c r="E922" s="25" t="s">
        <v>100</v>
      </c>
      <c r="H922" s="25">
        <v>0.95247381068199055</v>
      </c>
      <c r="I922" s="29">
        <v>2.1800407713411416</v>
      </c>
      <c r="J922" s="29">
        <v>6.4034245494320796E-2</v>
      </c>
      <c r="K922" s="29">
        <v>2.631433253848587</v>
      </c>
      <c r="L922" s="29">
        <v>0.13559507589385775</v>
      </c>
      <c r="M922" s="29">
        <v>7.4009223458719436E-2</v>
      </c>
      <c r="N922" s="29">
        <v>2.870784117309827E-2</v>
      </c>
      <c r="O922" s="29">
        <v>1.4564988614036139E-2</v>
      </c>
      <c r="P922" s="29">
        <v>0.14256446266878298</v>
      </c>
      <c r="Q922" s="29">
        <v>9.3020605124542188E-3</v>
      </c>
      <c r="R922" s="29">
        <v>0.41745433056873843</v>
      </c>
      <c r="S922" s="29">
        <v>5.2698012685779255E-2</v>
      </c>
      <c r="T922" s="29"/>
    </row>
    <row r="923" spans="1:20" x14ac:dyDescent="0.3">
      <c r="A923" s="25" t="s">
        <v>136</v>
      </c>
      <c r="B923" s="25">
        <v>2</v>
      </c>
      <c r="C923" s="25" t="s">
        <v>5</v>
      </c>
      <c r="D923" s="25" t="s">
        <v>107</v>
      </c>
      <c r="E923" s="25" t="s">
        <v>100</v>
      </c>
      <c r="H923" s="25">
        <v>2.2876083865808878</v>
      </c>
      <c r="I923" s="29">
        <v>2.746596423225534</v>
      </c>
      <c r="J923" s="29">
        <v>2.5602650375249669E-2</v>
      </c>
      <c r="K923" s="29">
        <v>6.3456223940428638</v>
      </c>
      <c r="L923" s="29">
        <v>0.21795022877239209</v>
      </c>
      <c r="M923" s="29">
        <v>0.18297791420456294</v>
      </c>
      <c r="N923" s="29">
        <v>6.6932504363949916E-2</v>
      </c>
      <c r="O923" s="29">
        <v>1.5251194848440619E-2</v>
      </c>
      <c r="P923" s="29">
        <v>4.6757608194423116E-2</v>
      </c>
      <c r="Q923" s="29">
        <v>1.2980257550430176E-2</v>
      </c>
      <c r="R923" s="29">
        <v>0.30309136221931177</v>
      </c>
      <c r="S923" s="29">
        <v>9.4034632653326164E-2</v>
      </c>
      <c r="T923" s="29"/>
    </row>
    <row r="924" spans="1:20" x14ac:dyDescent="0.3">
      <c r="A924" s="25" t="s">
        <v>136</v>
      </c>
      <c r="B924" s="25">
        <v>2</v>
      </c>
      <c r="C924" s="25" t="s">
        <v>137</v>
      </c>
      <c r="D924" s="25" t="s">
        <v>107</v>
      </c>
      <c r="E924" s="25" t="s">
        <v>100</v>
      </c>
      <c r="H924" s="25">
        <v>3.5720426243341512</v>
      </c>
      <c r="I924" s="29">
        <v>4.0601147208222823</v>
      </c>
      <c r="J924" s="29">
        <v>3.0605329459560501E-2</v>
      </c>
      <c r="K924" s="29">
        <v>6.7135581880040274</v>
      </c>
      <c r="L924" s="29">
        <v>0.27926788841057965</v>
      </c>
      <c r="M924" s="29">
        <v>0.25203803588367146</v>
      </c>
      <c r="N924" s="29">
        <v>5.9926337071615481E-2</v>
      </c>
      <c r="O924" s="29">
        <v>1.8001482272698391E-2</v>
      </c>
      <c r="P924" s="29">
        <v>5.40360609865288E-2</v>
      </c>
      <c r="Q924" s="29">
        <v>1.4365559843984452E-2</v>
      </c>
      <c r="R924" s="29">
        <v>0.38853341458383361</v>
      </c>
      <c r="S924" s="29">
        <v>0.10986722775542473</v>
      </c>
      <c r="T924" s="29"/>
    </row>
    <row r="925" spans="1:20" x14ac:dyDescent="0.3">
      <c r="A925" s="25" t="s">
        <v>136</v>
      </c>
      <c r="B925" s="25">
        <v>2</v>
      </c>
      <c r="C925" s="25" t="s">
        <v>138</v>
      </c>
      <c r="D925" s="25" t="s">
        <v>107</v>
      </c>
      <c r="E925" s="25" t="s">
        <v>100</v>
      </c>
      <c r="H925" s="25">
        <v>3.1939881279354605</v>
      </c>
      <c r="I925" s="29">
        <v>3.7477322391294359</v>
      </c>
      <c r="J925" s="29">
        <v>2.5879079667692005E-2</v>
      </c>
      <c r="K925" s="29">
        <v>6.5295841880879841</v>
      </c>
      <c r="L925" s="29">
        <v>0.27365813665669075</v>
      </c>
      <c r="M925" s="29">
        <v>0.23978132284897941</v>
      </c>
      <c r="N925" s="29">
        <v>6.9673840495142858E-2</v>
      </c>
      <c r="O925" s="29">
        <v>1.5162234123532981E-2</v>
      </c>
      <c r="P925" s="29">
        <v>4.6514241806990313E-2</v>
      </c>
      <c r="Q925" s="29">
        <v>1.3234272496771615E-2</v>
      </c>
      <c r="R925" s="29">
        <v>0.33647586184949502</v>
      </c>
      <c r="S925" s="29">
        <v>0.10352475172092468</v>
      </c>
      <c r="T925" s="29"/>
    </row>
    <row r="926" spans="1:20" x14ac:dyDescent="0.3">
      <c r="A926" s="25" t="s">
        <v>136</v>
      </c>
      <c r="B926" s="25">
        <v>2</v>
      </c>
      <c r="C926" s="25" t="s">
        <v>139</v>
      </c>
      <c r="D926" s="25" t="s">
        <v>107</v>
      </c>
      <c r="E926" s="25" t="s">
        <v>100</v>
      </c>
      <c r="H926" s="25">
        <v>2.8656610479204989</v>
      </c>
      <c r="I926" s="29">
        <v>3.5463194737766361</v>
      </c>
      <c r="J926" s="29">
        <v>2.9844543987137123E-2</v>
      </c>
      <c r="K926" s="29">
        <v>5.6311403889742602</v>
      </c>
      <c r="L926" s="29">
        <v>0.24219006349852615</v>
      </c>
      <c r="M926" s="29">
        <v>0.28014547700529369</v>
      </c>
      <c r="N926" s="29">
        <v>5.6593285878904456E-2</v>
      </c>
      <c r="O926" s="29">
        <v>1.5509465379249836E-2</v>
      </c>
      <c r="P926" s="29">
        <v>5.0144283783950153E-2</v>
      </c>
      <c r="Q926" s="29">
        <v>1.070538024137997E-2</v>
      </c>
      <c r="R926" s="29">
        <v>0.35673744246635358</v>
      </c>
      <c r="S926" s="29">
        <v>8.7103028964445009E-2</v>
      </c>
      <c r="T926" s="29"/>
    </row>
    <row r="927" spans="1:20" x14ac:dyDescent="0.3">
      <c r="A927" s="25" t="s">
        <v>136</v>
      </c>
      <c r="B927" s="25">
        <v>2</v>
      </c>
      <c r="C927" s="25" t="s">
        <v>57</v>
      </c>
      <c r="D927" s="25" t="s">
        <v>107</v>
      </c>
      <c r="E927" s="25" t="s">
        <v>100</v>
      </c>
      <c r="H927" s="25">
        <v>2.5646980451536847</v>
      </c>
      <c r="I927" s="29">
        <v>3.7933237527860135</v>
      </c>
      <c r="J927" s="29">
        <v>4.6913420352515847E-2</v>
      </c>
      <c r="K927" s="29">
        <v>5.8915523526036839</v>
      </c>
      <c r="L927" s="29">
        <v>0.27340519688614479</v>
      </c>
      <c r="M927" s="29">
        <v>0.37640664834326576</v>
      </c>
      <c r="N927" s="29">
        <v>7.5058043998634499E-2</v>
      </c>
      <c r="O927" s="29">
        <v>1.5605793017031314E-2</v>
      </c>
      <c r="P927" s="29">
        <v>3.9884621267929521E-2</v>
      </c>
      <c r="Q927" s="29">
        <v>1.0768771462685674E-2</v>
      </c>
      <c r="R927" s="29">
        <v>0.33610457622830148</v>
      </c>
      <c r="S927" s="29">
        <v>9.9343197447927439E-2</v>
      </c>
      <c r="T927" s="29"/>
    </row>
    <row r="928" spans="1:20" x14ac:dyDescent="0.3">
      <c r="A928" s="25" t="s">
        <v>136</v>
      </c>
      <c r="B928" s="25">
        <v>3</v>
      </c>
      <c r="C928" s="25" t="s">
        <v>108</v>
      </c>
      <c r="D928" s="25" t="s">
        <v>107</v>
      </c>
      <c r="E928" s="25" t="s">
        <v>100</v>
      </c>
      <c r="I928" s="29"/>
      <c r="J928" s="29"/>
      <c r="K928" s="29"/>
      <c r="L928" s="29"/>
      <c r="M928" s="29"/>
      <c r="N928" s="29"/>
      <c r="O928" s="29"/>
      <c r="P928" s="29"/>
      <c r="Q928" s="29"/>
      <c r="R928" s="29"/>
      <c r="S928" s="29"/>
      <c r="T928" s="29"/>
    </row>
    <row r="929" spans="1:20" x14ac:dyDescent="0.3">
      <c r="A929" s="25" t="s">
        <v>136</v>
      </c>
      <c r="B929" s="25">
        <v>3</v>
      </c>
      <c r="C929" s="25" t="s">
        <v>9</v>
      </c>
      <c r="D929" s="25" t="s">
        <v>107</v>
      </c>
      <c r="E929" s="25" t="s">
        <v>100</v>
      </c>
      <c r="H929" s="25">
        <v>0.28503518623252377</v>
      </c>
      <c r="I929" s="29">
        <v>3.0408788557288386</v>
      </c>
      <c r="J929" s="29">
        <v>8.4906337176429147E-2</v>
      </c>
      <c r="K929" s="29">
        <v>0.62015110310180321</v>
      </c>
      <c r="L929" s="29">
        <v>3.4518182210796944E-2</v>
      </c>
      <c r="M929" s="29">
        <v>2.7353604443255158E-2</v>
      </c>
      <c r="N929" s="29">
        <v>5.4112251165250591E-3</v>
      </c>
      <c r="O929" s="29">
        <v>1.0783477462418381E-2</v>
      </c>
      <c r="P929" s="29">
        <v>0.2042756268183937</v>
      </c>
      <c r="Q929" s="29">
        <v>1.6467595171773446E-3</v>
      </c>
      <c r="R929" s="29">
        <v>0.65086445438101992</v>
      </c>
      <c r="S929" s="29">
        <v>9.9933414639715896E-3</v>
      </c>
      <c r="T929" s="29"/>
    </row>
    <row r="930" spans="1:20" x14ac:dyDescent="0.3">
      <c r="A930" s="25" t="s">
        <v>136</v>
      </c>
      <c r="B930" s="25">
        <v>3</v>
      </c>
      <c r="C930" s="25" t="s">
        <v>5</v>
      </c>
      <c r="D930" s="25" t="s">
        <v>107</v>
      </c>
      <c r="E930" s="25" t="s">
        <v>100</v>
      </c>
      <c r="H930" s="25">
        <v>0.42552533811661664</v>
      </c>
      <c r="I930" s="29">
        <v>0.60542621315702505</v>
      </c>
      <c r="J930" s="29">
        <v>5.4080042005557188E-3</v>
      </c>
      <c r="K930" s="29">
        <v>2.2991739085192417</v>
      </c>
      <c r="L930" s="29">
        <v>5.9504668861453378E-2</v>
      </c>
      <c r="M930" s="29">
        <v>1.260666015476602E-2</v>
      </c>
      <c r="N930" s="29">
        <v>6.6780924264659538E-3</v>
      </c>
      <c r="O930" s="29">
        <v>1.4890006420773861E-2</v>
      </c>
      <c r="P930" s="29">
        <v>2.4834544584111252E-2</v>
      </c>
      <c r="Q930" s="29">
        <v>2.9572376972676999E-3</v>
      </c>
      <c r="R930" s="29">
        <v>0.13187780571799002</v>
      </c>
      <c r="S930" s="29">
        <v>2.5791239690382495E-2</v>
      </c>
      <c r="T930" s="29"/>
    </row>
    <row r="931" spans="1:20" x14ac:dyDescent="0.3">
      <c r="A931" s="25" t="s">
        <v>136</v>
      </c>
      <c r="B931" s="25">
        <v>3</v>
      </c>
      <c r="C931" s="25" t="s">
        <v>137</v>
      </c>
      <c r="D931" s="25" t="s">
        <v>107</v>
      </c>
      <c r="E931" s="25" t="s">
        <v>100</v>
      </c>
      <c r="H931" s="25">
        <v>1.3751318679397393</v>
      </c>
      <c r="I931" s="29">
        <v>1.2193435245743451</v>
      </c>
      <c r="J931" s="29">
        <v>8.5978537172401587E-3</v>
      </c>
      <c r="K931" s="29">
        <v>5.0160548544072459</v>
      </c>
      <c r="L931" s="29">
        <v>0.12252511782470138</v>
      </c>
      <c r="M931" s="29">
        <v>8.3681496820814744E-2</v>
      </c>
      <c r="N931" s="29">
        <v>1.989628610604742E-2</v>
      </c>
      <c r="O931" s="29">
        <v>7.2199514051042059E-3</v>
      </c>
      <c r="P931" s="29">
        <v>2.9434277762136751E-2</v>
      </c>
      <c r="Q931" s="29">
        <v>1.2716518363672222E-2</v>
      </c>
      <c r="R931" s="29">
        <v>0.14098603839293083</v>
      </c>
      <c r="S931" s="29">
        <v>8.5072404363286697E-2</v>
      </c>
      <c r="T931" s="29"/>
    </row>
    <row r="932" spans="1:20" x14ac:dyDescent="0.3">
      <c r="A932" s="25" t="s">
        <v>136</v>
      </c>
      <c r="B932" s="25">
        <v>3</v>
      </c>
      <c r="C932" s="25" t="s">
        <v>138</v>
      </c>
      <c r="D932" s="25" t="s">
        <v>107</v>
      </c>
      <c r="E932" s="25" t="s">
        <v>100</v>
      </c>
      <c r="H932" s="25">
        <v>2.045376528501107</v>
      </c>
      <c r="I932" s="29">
        <v>1.9410139794218024</v>
      </c>
      <c r="J932" s="29">
        <v>6.6775667465268015E-3</v>
      </c>
      <c r="K932" s="29">
        <v>4.2793556674533271</v>
      </c>
      <c r="L932" s="29">
        <v>0.15394242181537654</v>
      </c>
      <c r="M932" s="29">
        <v>0.12396751462130948</v>
      </c>
      <c r="N932" s="29">
        <v>2.3617298617735656E-2</v>
      </c>
      <c r="O932" s="29">
        <v>7.2842937768172744E-3</v>
      </c>
      <c r="P932" s="29">
        <v>3.6887453458195552E-2</v>
      </c>
      <c r="Q932" s="29">
        <v>9.5737090715014937E-3</v>
      </c>
      <c r="R932" s="29">
        <v>0.17991145857781282</v>
      </c>
      <c r="S932" s="29">
        <v>5.281543302241741E-2</v>
      </c>
      <c r="T932" s="29"/>
    </row>
    <row r="933" spans="1:20" x14ac:dyDescent="0.3">
      <c r="A933" s="25" t="s">
        <v>136</v>
      </c>
      <c r="B933" s="25">
        <v>3</v>
      </c>
      <c r="C933" s="25" t="s">
        <v>139</v>
      </c>
      <c r="D933" s="25" t="s">
        <v>107</v>
      </c>
      <c r="E933" s="25" t="s">
        <v>100</v>
      </c>
      <c r="H933" s="25">
        <v>3.3943020689607089</v>
      </c>
      <c r="I933" s="29">
        <v>3.7222284160688628</v>
      </c>
      <c r="J933" s="29">
        <v>2.5350619028771088E-2</v>
      </c>
      <c r="K933" s="29">
        <v>5.8802621375450936</v>
      </c>
      <c r="L933" s="29">
        <v>0.26853881608503366</v>
      </c>
      <c r="M933" s="29">
        <v>0.24825267926121272</v>
      </c>
      <c r="N933" s="29">
        <v>4.8782572219077988E-2</v>
      </c>
      <c r="O933" s="29">
        <v>1.4235132459607835E-2</v>
      </c>
      <c r="P933" s="29">
        <v>6.8337153479684332E-2</v>
      </c>
      <c r="Q933" s="29">
        <v>1.2509231940706904E-2</v>
      </c>
      <c r="R933" s="29">
        <v>0.32379991927066243</v>
      </c>
      <c r="S933" s="29">
        <v>8.9158459412703367E-2</v>
      </c>
      <c r="T933" s="29"/>
    </row>
    <row r="934" spans="1:20" x14ac:dyDescent="0.3">
      <c r="A934" s="25" t="s">
        <v>136</v>
      </c>
      <c r="B934" s="25">
        <v>3</v>
      </c>
      <c r="C934" s="25" t="s">
        <v>57</v>
      </c>
      <c r="D934" s="25" t="s">
        <v>107</v>
      </c>
      <c r="E934" s="25" t="s">
        <v>100</v>
      </c>
      <c r="H934" s="25">
        <v>2.3376781043516521</v>
      </c>
      <c r="I934" s="29">
        <v>2.7397775515375957</v>
      </c>
      <c r="J934" s="29">
        <v>1.5454928344230429E-2</v>
      </c>
      <c r="K934" s="29">
        <v>5.3890110754368274</v>
      </c>
      <c r="L934" s="29">
        <v>0.23805643623930908</v>
      </c>
      <c r="M934" s="29">
        <v>0.30248604520764266</v>
      </c>
      <c r="N934" s="29">
        <v>6.041956010664163E-2</v>
      </c>
      <c r="O934" s="29">
        <v>9.6314149295767832E-3</v>
      </c>
      <c r="P934" s="29">
        <v>2.6981640054152677E-2</v>
      </c>
      <c r="Q934" s="29">
        <v>9.4131017759294909E-3</v>
      </c>
      <c r="R934" s="29">
        <v>0.23264534045512017</v>
      </c>
      <c r="S934" s="29">
        <v>5.534088446201095E-2</v>
      </c>
      <c r="T934" s="29"/>
    </row>
    <row r="935" spans="1:20" x14ac:dyDescent="0.3">
      <c r="A935" s="25" t="s">
        <v>140</v>
      </c>
      <c r="B935" s="25">
        <v>1</v>
      </c>
      <c r="C935" s="25" t="s">
        <v>108</v>
      </c>
      <c r="D935" s="25" t="s">
        <v>107</v>
      </c>
      <c r="E935" s="25" t="s">
        <v>100</v>
      </c>
      <c r="I935" s="29"/>
      <c r="J935" s="29"/>
      <c r="K935" s="29"/>
      <c r="L935" s="29"/>
      <c r="M935" s="29"/>
      <c r="N935" s="29"/>
      <c r="O935" s="29"/>
      <c r="P935" s="29"/>
      <c r="Q935" s="29"/>
      <c r="R935" s="29"/>
      <c r="S935" s="29"/>
      <c r="T935" s="29"/>
    </row>
    <row r="936" spans="1:20" x14ac:dyDescent="0.3">
      <c r="A936" s="25" t="s">
        <v>140</v>
      </c>
      <c r="B936" s="25">
        <v>1</v>
      </c>
      <c r="C936" s="25" t="s">
        <v>9</v>
      </c>
      <c r="D936" s="25" t="s">
        <v>107</v>
      </c>
      <c r="E936" s="25" t="s">
        <v>100</v>
      </c>
      <c r="H936" s="25">
        <v>0.80452529932892314</v>
      </c>
      <c r="I936" s="29">
        <v>5.1335203023232872</v>
      </c>
      <c r="J936" s="29">
        <v>0.19984504925763069</v>
      </c>
      <c r="K936" s="29">
        <v>2.8019170388572769</v>
      </c>
      <c r="L936" s="29">
        <v>0.10425259333330228</v>
      </c>
      <c r="M936" s="29">
        <v>0.13446726792354047</v>
      </c>
      <c r="N936" s="29">
        <v>0.13542188770793118</v>
      </c>
      <c r="O936" s="29">
        <v>1.0698671091772152E-2</v>
      </c>
      <c r="P936" s="29">
        <v>0.26239148646934685</v>
      </c>
      <c r="Q936" s="29">
        <v>7.982759829954323E-3</v>
      </c>
      <c r="R936" s="29">
        <v>1.1385448010099024</v>
      </c>
      <c r="S936" s="29">
        <v>4.6395364827597249E-2</v>
      </c>
      <c r="T936" s="29"/>
    </row>
    <row r="937" spans="1:20" x14ac:dyDescent="0.3">
      <c r="A937" s="25" t="s">
        <v>140</v>
      </c>
      <c r="B937" s="25">
        <v>1</v>
      </c>
      <c r="C937" s="25" t="s">
        <v>5</v>
      </c>
      <c r="D937" s="25" t="s">
        <v>107</v>
      </c>
      <c r="E937" s="25" t="s">
        <v>100</v>
      </c>
      <c r="H937" s="25">
        <v>2.4510312851089227</v>
      </c>
      <c r="I937" s="29">
        <v>3.9844269747628807</v>
      </c>
      <c r="J937" s="29">
        <v>5.1716483860155787E-2</v>
      </c>
      <c r="K937" s="29">
        <v>6.7122196571680295</v>
      </c>
      <c r="L937" s="29">
        <v>0.20160654557271751</v>
      </c>
      <c r="M937" s="29">
        <v>0.41820684603788177</v>
      </c>
      <c r="N937" s="29">
        <v>7.0964458014975362E-2</v>
      </c>
      <c r="O937" s="29">
        <v>1.4380145607377784E-2</v>
      </c>
      <c r="P937" s="29">
        <v>9.4503461687617613E-2</v>
      </c>
      <c r="Q937" s="29">
        <v>1.0967641090709825E-2</v>
      </c>
      <c r="R937" s="29">
        <v>0.57530313974728176</v>
      </c>
      <c r="S937" s="29">
        <v>0.11295265673122298</v>
      </c>
      <c r="T937" s="29"/>
    </row>
    <row r="938" spans="1:20" x14ac:dyDescent="0.3">
      <c r="A938" s="25" t="s">
        <v>140</v>
      </c>
      <c r="B938" s="25">
        <v>1</v>
      </c>
      <c r="C938" s="25" t="s">
        <v>137</v>
      </c>
      <c r="D938" s="25" t="s">
        <v>107</v>
      </c>
      <c r="E938" s="25" t="s">
        <v>100</v>
      </c>
      <c r="H938" s="25">
        <v>2.4578807542302226</v>
      </c>
      <c r="I938" s="29">
        <v>4.0228829766508039</v>
      </c>
      <c r="J938" s="29">
        <v>4.8994967874997269E-2</v>
      </c>
      <c r="K938" s="29">
        <v>6.713651310049995</v>
      </c>
      <c r="L938" s="29">
        <v>0.24267797175993394</v>
      </c>
      <c r="M938" s="29">
        <v>0.38229246106468573</v>
      </c>
      <c r="N938" s="29">
        <v>7.03177052530089E-2</v>
      </c>
      <c r="O938" s="29">
        <v>1.4201521591225294E-2</v>
      </c>
      <c r="P938" s="29">
        <v>7.9177048660576302E-2</v>
      </c>
      <c r="Q938" s="29">
        <v>8.9395165225072369E-3</v>
      </c>
      <c r="R938" s="29">
        <v>0.50117598695746846</v>
      </c>
      <c r="S938" s="29">
        <v>0.10674226827816218</v>
      </c>
      <c r="T938" s="29"/>
    </row>
    <row r="939" spans="1:20" x14ac:dyDescent="0.3">
      <c r="A939" s="25" t="s">
        <v>140</v>
      </c>
      <c r="B939" s="25">
        <v>1</v>
      </c>
      <c r="C939" s="25" t="s">
        <v>138</v>
      </c>
      <c r="D939" s="25" t="s">
        <v>107</v>
      </c>
      <c r="E939" s="25" t="s">
        <v>100</v>
      </c>
      <c r="H939" s="25">
        <v>1.7304768667228663</v>
      </c>
      <c r="I939" s="29">
        <v>2.6022792585808867</v>
      </c>
      <c r="J939" s="29">
        <v>1.4454335290879083E-2</v>
      </c>
      <c r="K939" s="29">
        <v>5.6860715641473343</v>
      </c>
      <c r="L939" s="29">
        <v>0.17664654456145507</v>
      </c>
      <c r="M939" s="29">
        <v>0.26329557599078501</v>
      </c>
      <c r="N939" s="29">
        <v>6.2684110599384252E-2</v>
      </c>
      <c r="O939" s="29">
        <v>9.0698925265123072E-3</v>
      </c>
      <c r="P939" s="29">
        <v>5.2689278411873902E-2</v>
      </c>
      <c r="Q939" s="29">
        <v>6.5655429823273936E-3</v>
      </c>
      <c r="R939" s="29">
        <v>0.40208390676556155</v>
      </c>
      <c r="S939" s="29">
        <v>6.4642171727685285E-2</v>
      </c>
      <c r="T939" s="29"/>
    </row>
    <row r="940" spans="1:20" x14ac:dyDescent="0.3">
      <c r="A940" s="25" t="s">
        <v>140</v>
      </c>
      <c r="B940" s="25">
        <v>1</v>
      </c>
      <c r="C940" s="25" t="s">
        <v>139</v>
      </c>
      <c r="D940" s="25" t="s">
        <v>107</v>
      </c>
      <c r="E940" s="25" t="s">
        <v>100</v>
      </c>
      <c r="H940" s="25">
        <v>2.7089858324393221</v>
      </c>
      <c r="I940" s="29">
        <v>3.8213367521401609</v>
      </c>
      <c r="J940" s="29">
        <v>4.2943313578816672E-2</v>
      </c>
      <c r="K940" s="29">
        <v>8.2310981411640167</v>
      </c>
      <c r="L940" s="29">
        <v>0.17251683189199254</v>
      </c>
      <c r="M940" s="29">
        <v>0.30596110344568606</v>
      </c>
      <c r="N940" s="29">
        <v>9.5617478338329578E-2</v>
      </c>
      <c r="O940" s="29">
        <v>1.2978796916679048E-2</v>
      </c>
      <c r="P940" s="29">
        <v>0.10199558583628079</v>
      </c>
      <c r="Q940" s="29">
        <v>8.2599111314104103E-3</v>
      </c>
      <c r="R940" s="29">
        <v>0.4702335666426074</v>
      </c>
      <c r="S940" s="29">
        <v>0.12785896086641901</v>
      </c>
      <c r="T940" s="29"/>
    </row>
    <row r="941" spans="1:20" x14ac:dyDescent="0.3">
      <c r="A941" s="25" t="s">
        <v>140</v>
      </c>
      <c r="B941" s="25">
        <v>1</v>
      </c>
      <c r="C941" s="25" t="s">
        <v>57</v>
      </c>
      <c r="D941" s="25" t="s">
        <v>107</v>
      </c>
      <c r="E941" s="25" t="s">
        <v>100</v>
      </c>
      <c r="H941" s="25">
        <v>1.4704905275017532</v>
      </c>
      <c r="I941" s="29">
        <v>2.2193710987956057</v>
      </c>
      <c r="J941" s="29">
        <v>2.1787007781612855E-2</v>
      </c>
      <c r="K941" s="29">
        <v>5.0766349739365895</v>
      </c>
      <c r="L941" s="29">
        <v>0.1846350078595641</v>
      </c>
      <c r="M941" s="29">
        <v>0.28300552710355642</v>
      </c>
      <c r="N941" s="29">
        <v>5.7878838458531381E-2</v>
      </c>
      <c r="O941" s="29">
        <v>1.1667082087026395E-2</v>
      </c>
      <c r="P941" s="29">
        <v>6.3831517255031972E-2</v>
      </c>
      <c r="Q941" s="29">
        <v>7.8722133234936827E-3</v>
      </c>
      <c r="R941" s="29">
        <v>0.41608807745103932</v>
      </c>
      <c r="S941" s="29">
        <v>6.6218536566725106E-2</v>
      </c>
      <c r="T941" s="29"/>
    </row>
    <row r="942" spans="1:20" x14ac:dyDescent="0.3">
      <c r="A942" s="25" t="s">
        <v>140</v>
      </c>
      <c r="B942" s="25">
        <v>2</v>
      </c>
      <c r="C942" s="25" t="s">
        <v>108</v>
      </c>
      <c r="D942" s="25" t="s">
        <v>107</v>
      </c>
      <c r="E942" s="25" t="s">
        <v>100</v>
      </c>
      <c r="I942" s="29"/>
      <c r="J942" s="29"/>
      <c r="K942" s="29"/>
      <c r="L942" s="29"/>
      <c r="M942" s="29"/>
      <c r="N942" s="29"/>
      <c r="O942" s="29"/>
      <c r="P942" s="29"/>
      <c r="Q942" s="29"/>
      <c r="R942" s="29"/>
      <c r="S942" s="29"/>
      <c r="T942" s="29"/>
    </row>
    <row r="943" spans="1:20" x14ac:dyDescent="0.3">
      <c r="A943" s="25" t="s">
        <v>140</v>
      </c>
      <c r="B943" s="25">
        <v>2</v>
      </c>
      <c r="C943" s="25" t="s">
        <v>9</v>
      </c>
      <c r="D943" s="25" t="s">
        <v>107</v>
      </c>
      <c r="E943" s="25" t="s">
        <v>100</v>
      </c>
      <c r="H943" s="25">
        <v>0.130924640754713</v>
      </c>
      <c r="I943" s="29">
        <v>1.0375700838989241</v>
      </c>
      <c r="J943" s="29">
        <v>4.7523390754536043E-2</v>
      </c>
      <c r="K943" s="29">
        <v>0.41520612350165342</v>
      </c>
      <c r="L943" s="29">
        <v>1.9515740448630914E-2</v>
      </c>
      <c r="M943" s="29">
        <v>1.0773804651890817E-2</v>
      </c>
      <c r="N943" s="29">
        <v>3.625222912443743E-3</v>
      </c>
      <c r="O943" s="29">
        <v>2.3004557274523482E-2</v>
      </c>
      <c r="P943" s="29">
        <v>0.11050073229734081</v>
      </c>
      <c r="Q943" s="29">
        <v>2.0445421027149822E-3</v>
      </c>
      <c r="R943" s="29">
        <v>0.28960339353654302</v>
      </c>
      <c r="S943" s="29">
        <v>5.1719657248010392E-3</v>
      </c>
      <c r="T943" s="29"/>
    </row>
    <row r="944" spans="1:20" x14ac:dyDescent="0.3">
      <c r="A944" s="25" t="s">
        <v>140</v>
      </c>
      <c r="B944" s="25">
        <v>2</v>
      </c>
      <c r="C944" s="25" t="s">
        <v>5</v>
      </c>
      <c r="D944" s="25" t="s">
        <v>107</v>
      </c>
      <c r="E944" s="25" t="s">
        <v>100</v>
      </c>
      <c r="H944" s="25">
        <v>1.6539376933157879</v>
      </c>
      <c r="I944" s="29">
        <v>1.7442621972739167</v>
      </c>
      <c r="J944" s="29">
        <v>2.0483297780244186E-2</v>
      </c>
      <c r="K944" s="29">
        <v>6.6304434003362687</v>
      </c>
      <c r="L944" s="29">
        <v>0.13384009529686736</v>
      </c>
      <c r="M944" s="29">
        <v>0.17728253887088793</v>
      </c>
      <c r="N944" s="29">
        <v>3.456256912658575E-2</v>
      </c>
      <c r="O944" s="29">
        <v>1.0961020822535521E-2</v>
      </c>
      <c r="P944" s="29">
        <v>9.8729972769603241E-2</v>
      </c>
      <c r="Q944" s="29">
        <v>8.1409322356578804E-3</v>
      </c>
      <c r="R944" s="29">
        <v>0.27677475979871791</v>
      </c>
      <c r="S944" s="29">
        <v>9.5101573975049897E-2</v>
      </c>
      <c r="T944" s="29"/>
    </row>
    <row r="945" spans="1:20" x14ac:dyDescent="0.3">
      <c r="A945" s="25" t="s">
        <v>140</v>
      </c>
      <c r="B945" s="25">
        <v>2</v>
      </c>
      <c r="C945" s="25" t="s">
        <v>137</v>
      </c>
      <c r="D945" s="25" t="s">
        <v>107</v>
      </c>
      <c r="E945" s="25" t="s">
        <v>100</v>
      </c>
      <c r="H945" s="25">
        <v>2.8736592042687876</v>
      </c>
      <c r="I945" s="29">
        <v>3.5793130320602118</v>
      </c>
      <c r="J945" s="29">
        <v>2.2730255422547793E-2</v>
      </c>
      <c r="K945" s="29">
        <v>7.790911956358765</v>
      </c>
      <c r="L945" s="29">
        <v>0.23053574550036454</v>
      </c>
      <c r="M945" s="29">
        <v>0.43626403667718427</v>
      </c>
      <c r="N945" s="29">
        <v>7.0466799123638388E-2</v>
      </c>
      <c r="O945" s="29">
        <v>9.8566621114507778E-3</v>
      </c>
      <c r="P945" s="29">
        <v>0.11481570010717884</v>
      </c>
      <c r="Q945" s="29">
        <v>9.44556245913954E-3</v>
      </c>
      <c r="R945" s="29">
        <v>0.39336424540458115</v>
      </c>
      <c r="S945" s="29">
        <v>0.11510353927761302</v>
      </c>
      <c r="T945" s="29"/>
    </row>
    <row r="946" spans="1:20" x14ac:dyDescent="0.3">
      <c r="A946" s="25" t="s">
        <v>140</v>
      </c>
      <c r="B946" s="25">
        <v>2</v>
      </c>
      <c r="C946" s="25" t="s">
        <v>138</v>
      </c>
      <c r="D946" s="25" t="s">
        <v>107</v>
      </c>
      <c r="E946" s="25" t="s">
        <v>100</v>
      </c>
      <c r="H946" s="25">
        <v>3.9998593016535766</v>
      </c>
      <c r="I946" s="29">
        <v>5.1670292479497268</v>
      </c>
      <c r="J946" s="29">
        <v>3.4736929343731154E-2</v>
      </c>
      <c r="K946" s="29">
        <v>9.0788956915662666</v>
      </c>
      <c r="L946" s="29">
        <v>0.32586504725363552</v>
      </c>
      <c r="M946" s="29">
        <v>0.71207305646081998</v>
      </c>
      <c r="N946" s="29">
        <v>8.861251154892065E-2</v>
      </c>
      <c r="O946" s="29">
        <v>1.8559349178213537E-2</v>
      </c>
      <c r="P946" s="29">
        <v>0.12394933148481763</v>
      </c>
      <c r="Q946" s="29">
        <v>1.098920913495988E-2</v>
      </c>
      <c r="R946" s="29">
        <v>0.63521340271581161</v>
      </c>
      <c r="S946" s="29">
        <v>0.15563631597896893</v>
      </c>
      <c r="T946" s="29"/>
    </row>
    <row r="947" spans="1:20" x14ac:dyDescent="0.3">
      <c r="A947" s="25" t="s">
        <v>140</v>
      </c>
      <c r="B947" s="25">
        <v>2</v>
      </c>
      <c r="C947" s="25" t="s">
        <v>139</v>
      </c>
      <c r="D947" s="25" t="s">
        <v>107</v>
      </c>
      <c r="E947" s="25" t="s">
        <v>100</v>
      </c>
      <c r="H947" s="25">
        <v>2.9859101138933104</v>
      </c>
      <c r="I947" s="29">
        <v>4.9632527437076979</v>
      </c>
      <c r="J947" s="29">
        <v>6.9305438885042786E-2</v>
      </c>
      <c r="K947" s="29">
        <v>7.7141963201036052</v>
      </c>
      <c r="L947" s="29">
        <v>0.32527943391368935</v>
      </c>
      <c r="M947" s="29">
        <v>0.64979368078376909</v>
      </c>
      <c r="N947" s="29">
        <v>0.10992514637910615</v>
      </c>
      <c r="O947" s="29">
        <v>1.9830474535372108E-2</v>
      </c>
      <c r="P947" s="29">
        <v>8.8026091134764534E-2</v>
      </c>
      <c r="Q947" s="29">
        <v>1.0617149943119906E-2</v>
      </c>
      <c r="R947" s="29">
        <v>0.75477393470055665</v>
      </c>
      <c r="S947" s="29">
        <v>0.1350036037720572</v>
      </c>
      <c r="T947" s="29"/>
    </row>
    <row r="948" spans="1:20" x14ac:dyDescent="0.3">
      <c r="A948" s="25" t="s">
        <v>140</v>
      </c>
      <c r="B948" s="25">
        <v>2</v>
      </c>
      <c r="C948" s="25" t="s">
        <v>57</v>
      </c>
      <c r="D948" s="25" t="s">
        <v>107</v>
      </c>
      <c r="E948" s="25" t="s">
        <v>100</v>
      </c>
      <c r="H948" s="25">
        <v>1.8086912370612485</v>
      </c>
      <c r="I948" s="29">
        <v>3.5245396620205263</v>
      </c>
      <c r="J948" s="29">
        <v>3.4784009362109514E-2</v>
      </c>
      <c r="K948" s="29">
        <v>4.8783009476605539</v>
      </c>
      <c r="L948" s="29">
        <v>0.30592873609310706</v>
      </c>
      <c r="M948" s="29">
        <v>0.54203667652595544</v>
      </c>
      <c r="N948" s="29">
        <v>6.3781416347174699E-2</v>
      </c>
      <c r="O948" s="29">
        <v>1.1700508310065839E-2</v>
      </c>
      <c r="P948" s="29">
        <v>3.5572983053272195E-2</v>
      </c>
      <c r="Q948" s="29">
        <v>7.4832282517411676E-3</v>
      </c>
      <c r="R948" s="29">
        <v>0.52046325394989645</v>
      </c>
      <c r="S948" s="29">
        <v>8.7602802274834093E-2</v>
      </c>
      <c r="T948" s="29"/>
    </row>
    <row r="949" spans="1:20" x14ac:dyDescent="0.3">
      <c r="A949" s="25" t="s">
        <v>140</v>
      </c>
      <c r="B949" s="25">
        <v>3</v>
      </c>
      <c r="C949" s="25" t="s">
        <v>108</v>
      </c>
      <c r="D949" s="25" t="s">
        <v>107</v>
      </c>
      <c r="E949" s="25" t="s">
        <v>100</v>
      </c>
      <c r="I949" s="29"/>
      <c r="J949" s="29"/>
      <c r="K949" s="29"/>
      <c r="L949" s="29"/>
      <c r="M949" s="29"/>
      <c r="N949" s="29"/>
      <c r="O949" s="29"/>
      <c r="P949" s="29"/>
      <c r="Q949" s="29"/>
      <c r="R949" s="29"/>
      <c r="S949" s="29"/>
      <c r="T949" s="29"/>
    </row>
    <row r="950" spans="1:20" x14ac:dyDescent="0.3">
      <c r="A950" s="25" t="s">
        <v>140</v>
      </c>
      <c r="B950" s="25">
        <v>3</v>
      </c>
      <c r="C950" s="25" t="s">
        <v>9</v>
      </c>
      <c r="D950" s="25" t="s">
        <v>107</v>
      </c>
      <c r="E950" s="25" t="s">
        <v>100</v>
      </c>
      <c r="H950" s="25">
        <v>0.46012405115699295</v>
      </c>
      <c r="I950" s="29">
        <v>4.9000493040666919</v>
      </c>
      <c r="J950" s="29">
        <v>0.20873699666361212</v>
      </c>
      <c r="K950" s="29">
        <v>1.2586704581525183</v>
      </c>
      <c r="L950" s="29">
        <v>5.6487478323263118E-2</v>
      </c>
      <c r="M950" s="29">
        <v>5.5357638773194828E-2</v>
      </c>
      <c r="N950" s="29">
        <v>2.7206592400954854E-2</v>
      </c>
      <c r="O950" s="29">
        <v>1.05407038601966E-2</v>
      </c>
      <c r="P950" s="29">
        <v>0.30079405458222808</v>
      </c>
      <c r="Q950" s="29">
        <v>2.0784456634316629E-3</v>
      </c>
      <c r="R950" s="29">
        <v>1.3071691649118451</v>
      </c>
      <c r="S950" s="29">
        <v>2.7024325051847028E-2</v>
      </c>
      <c r="T950" s="29"/>
    </row>
    <row r="951" spans="1:20" x14ac:dyDescent="0.3">
      <c r="A951" s="25" t="s">
        <v>140</v>
      </c>
      <c r="B951" s="25">
        <v>3</v>
      </c>
      <c r="C951" s="25" t="s">
        <v>5</v>
      </c>
      <c r="D951" s="25" t="s">
        <v>107</v>
      </c>
      <c r="E951" s="25" t="s">
        <v>100</v>
      </c>
      <c r="H951" s="25">
        <v>1.4135042304661765</v>
      </c>
      <c r="I951" s="29">
        <v>1.6872297498979025</v>
      </c>
      <c r="J951" s="29">
        <v>2.243583482002165E-2</v>
      </c>
      <c r="K951" s="29">
        <v>5.7277055857934105</v>
      </c>
      <c r="L951" s="29">
        <v>0.12432291511279488</v>
      </c>
      <c r="M951" s="29">
        <v>0.11802917742180014</v>
      </c>
      <c r="N951" s="29">
        <v>2.5145796028324091E-2</v>
      </c>
      <c r="O951" s="29">
        <v>1.2390962125651311E-2</v>
      </c>
      <c r="P951" s="29">
        <v>7.9021269367283847E-2</v>
      </c>
      <c r="Q951" s="29">
        <v>1.4243027197697164E-2</v>
      </c>
      <c r="R951" s="29">
        <v>0.2434178890203145</v>
      </c>
      <c r="S951" s="29">
        <v>0.10430404814217314</v>
      </c>
      <c r="T951" s="29"/>
    </row>
    <row r="952" spans="1:20" x14ac:dyDescent="0.3">
      <c r="A952" s="25" t="s">
        <v>140</v>
      </c>
      <c r="B952" s="25">
        <v>3</v>
      </c>
      <c r="C952" s="25" t="s">
        <v>137</v>
      </c>
      <c r="D952" s="25" t="s">
        <v>107</v>
      </c>
      <c r="E952" s="25" t="s">
        <v>100</v>
      </c>
      <c r="H952" s="25">
        <v>2.5290891450542343</v>
      </c>
      <c r="I952" s="29">
        <v>2.4473639499054962</v>
      </c>
      <c r="J952" s="29">
        <v>6.0804224738675861E-3</v>
      </c>
      <c r="K952" s="29">
        <v>8.0591237452909343</v>
      </c>
      <c r="L952" s="29">
        <v>0.162293572166987</v>
      </c>
      <c r="M952" s="29">
        <v>0.25012189092528925</v>
      </c>
      <c r="N952" s="29">
        <v>4.7163954201309859E-2</v>
      </c>
      <c r="O952" s="29">
        <v>8.3757981641053129E-3</v>
      </c>
      <c r="P952" s="29">
        <v>8.7617878903662919E-2</v>
      </c>
      <c r="Q952" s="29">
        <v>1.2428668116571607E-2</v>
      </c>
      <c r="R952" s="29">
        <v>0.2752519597738754</v>
      </c>
      <c r="S952" s="29">
        <v>0.11902592744912463</v>
      </c>
      <c r="T952" s="29"/>
    </row>
    <row r="953" spans="1:20" x14ac:dyDescent="0.3">
      <c r="A953" s="25" t="s">
        <v>140</v>
      </c>
      <c r="B953" s="25">
        <v>3</v>
      </c>
      <c r="C953" s="25" t="s">
        <v>138</v>
      </c>
      <c r="D953" s="25" t="s">
        <v>107</v>
      </c>
      <c r="E953" s="25" t="s">
        <v>100</v>
      </c>
      <c r="H953" s="25">
        <v>3.5038541437416537</v>
      </c>
      <c r="I953" s="29">
        <v>3.7810076426440427</v>
      </c>
      <c r="J953" s="29">
        <v>6.3318241469816211E-3</v>
      </c>
      <c r="K953" s="29">
        <v>8.9266953157173212</v>
      </c>
      <c r="L953" s="29">
        <v>0.21392724262795798</v>
      </c>
      <c r="M953" s="29">
        <v>0.3466403760195082</v>
      </c>
      <c r="N953" s="29">
        <v>5.6544424059654319E-2</v>
      </c>
      <c r="O953" s="29">
        <v>1.0730157710909186E-2</v>
      </c>
      <c r="P953" s="29">
        <v>0.11803486893787489</v>
      </c>
      <c r="Q953" s="29">
        <v>1.1807392514885127E-2</v>
      </c>
      <c r="R953" s="29">
        <v>0.36826335100574276</v>
      </c>
      <c r="S953" s="29">
        <v>0.12958094925680402</v>
      </c>
      <c r="T953" s="29"/>
    </row>
    <row r="954" spans="1:20" x14ac:dyDescent="0.3">
      <c r="A954" s="25" t="s">
        <v>140</v>
      </c>
      <c r="B954" s="25">
        <v>3</v>
      </c>
      <c r="C954" s="25" t="s">
        <v>139</v>
      </c>
      <c r="D954" s="25" t="s">
        <v>107</v>
      </c>
      <c r="E954" s="25" t="s">
        <v>100</v>
      </c>
      <c r="H954" s="25">
        <v>2.2908942189164767</v>
      </c>
      <c r="I954" s="29">
        <v>3.3696553777006391</v>
      </c>
      <c r="J954" s="29">
        <v>1.494600593071875E-2</v>
      </c>
      <c r="K954" s="29">
        <v>6.7004362212809969</v>
      </c>
      <c r="L954" s="29">
        <v>0.2501551241092751</v>
      </c>
      <c r="M954" s="29">
        <v>0.40768454041149405</v>
      </c>
      <c r="N954" s="29">
        <v>6.1868345139332079E-2</v>
      </c>
      <c r="O954" s="29">
        <v>1.2362737006842678E-2</v>
      </c>
      <c r="P954" s="29">
        <v>8.8742018266613668E-2</v>
      </c>
      <c r="Q954" s="29">
        <v>1.0237221853490183E-2</v>
      </c>
      <c r="R954" s="29">
        <v>0.46215129689265799</v>
      </c>
      <c r="S954" s="29">
        <v>9.8173364944422609E-2</v>
      </c>
      <c r="T954" s="29"/>
    </row>
    <row r="955" spans="1:20" x14ac:dyDescent="0.3">
      <c r="A955" s="25" t="s">
        <v>140</v>
      </c>
      <c r="B955" s="25">
        <v>3</v>
      </c>
      <c r="C955" s="25" t="s">
        <v>57</v>
      </c>
      <c r="D955" s="25" t="s">
        <v>107</v>
      </c>
      <c r="E955" s="25" t="s">
        <v>100</v>
      </c>
      <c r="H955" s="25">
        <v>1.5973880009376176</v>
      </c>
      <c r="I955" s="29">
        <v>3.0420167130260909</v>
      </c>
      <c r="J955" s="29">
        <v>5.011811331684829E-2</v>
      </c>
      <c r="K955" s="29">
        <v>4.9058524768752729</v>
      </c>
      <c r="L955" s="29">
        <v>0.28552620081266455</v>
      </c>
      <c r="M955" s="29">
        <v>0.48776992086231868</v>
      </c>
      <c r="N955" s="29">
        <v>5.90799399375916E-2</v>
      </c>
      <c r="O955" s="29">
        <v>1.2962142982144844E-2</v>
      </c>
      <c r="P955" s="29">
        <v>4.1065167564312027E-2</v>
      </c>
      <c r="Q955" s="29">
        <v>7.1643043346429972E-3</v>
      </c>
      <c r="R955" s="29">
        <v>0.66833349253519192</v>
      </c>
      <c r="S955" s="29">
        <v>7.3098804875886991E-2</v>
      </c>
      <c r="T955" s="29"/>
    </row>
    <row r="956" spans="1:20" x14ac:dyDescent="0.3">
      <c r="A956" s="25" t="s">
        <v>141</v>
      </c>
      <c r="B956" s="25">
        <v>1</v>
      </c>
      <c r="C956" s="25" t="s">
        <v>108</v>
      </c>
      <c r="D956" s="25" t="s">
        <v>107</v>
      </c>
      <c r="E956" s="25" t="s">
        <v>100</v>
      </c>
      <c r="I956" s="29"/>
      <c r="J956" s="29"/>
      <c r="K956" s="29"/>
      <c r="L956" s="29"/>
      <c r="M956" s="29"/>
      <c r="N956" s="29"/>
      <c r="O956" s="29"/>
      <c r="P956" s="29"/>
      <c r="Q956" s="29"/>
      <c r="R956" s="29"/>
      <c r="S956" s="29"/>
      <c r="T956" s="29"/>
    </row>
    <row r="957" spans="1:20" x14ac:dyDescent="0.3">
      <c r="A957" s="25" t="s">
        <v>141</v>
      </c>
      <c r="B957" s="25">
        <v>1</v>
      </c>
      <c r="C957" s="25" t="s">
        <v>9</v>
      </c>
      <c r="D957" s="25" t="s">
        <v>107</v>
      </c>
      <c r="E957" s="25" t="s">
        <v>100</v>
      </c>
      <c r="H957" s="25">
        <v>0.64529776117780591</v>
      </c>
      <c r="I957" s="29">
        <v>2.8564384416972373</v>
      </c>
      <c r="J957" s="29">
        <v>9.8954332268048173E-2</v>
      </c>
      <c r="K957" s="29">
        <v>1.4972252165964925</v>
      </c>
      <c r="L957" s="29">
        <v>6.5493788435925626E-2</v>
      </c>
      <c r="M957" s="29">
        <v>7.0543629565698929E-2</v>
      </c>
      <c r="N957" s="29">
        <v>1.8262365684022147E-2</v>
      </c>
      <c r="O957" s="29">
        <v>1.1743052085770055E-2</v>
      </c>
      <c r="P957" s="29">
        <v>0.14905890038866082</v>
      </c>
      <c r="Q957" s="29">
        <v>1.6831030937264221E-3</v>
      </c>
      <c r="R957" s="29">
        <v>0.86482141454180883</v>
      </c>
      <c r="S957" s="29">
        <v>2.8416663543742962E-2</v>
      </c>
      <c r="T957" s="29"/>
    </row>
    <row r="958" spans="1:20" x14ac:dyDescent="0.3">
      <c r="A958" s="25" t="s">
        <v>141</v>
      </c>
      <c r="B958" s="25">
        <v>1</v>
      </c>
      <c r="C958" s="25" t="s">
        <v>5</v>
      </c>
      <c r="D958" s="25" t="s">
        <v>107</v>
      </c>
      <c r="E958" s="25" t="s">
        <v>100</v>
      </c>
      <c r="H958" s="25">
        <v>1.9551296605262896</v>
      </c>
      <c r="I958" s="29">
        <v>2.7132623921189878</v>
      </c>
      <c r="J958" s="29">
        <v>3.5736278405487043E-2</v>
      </c>
      <c r="K958" s="29">
        <v>4.187927998021161</v>
      </c>
      <c r="L958" s="29">
        <v>0.20958561101479806</v>
      </c>
      <c r="M958" s="29">
        <v>0.33798031367884784</v>
      </c>
      <c r="N958" s="29">
        <v>3.1109971052745856E-2</v>
      </c>
      <c r="O958" s="29">
        <v>1.5170397316554552E-2</v>
      </c>
      <c r="P958" s="29">
        <v>4.5088148871563677E-2</v>
      </c>
      <c r="Q958" s="29">
        <v>1.4028406846463313E-2</v>
      </c>
      <c r="R958" s="29">
        <v>0.73418560668011112</v>
      </c>
      <c r="S958" s="29">
        <v>5.7592702596396317E-2</v>
      </c>
      <c r="T958" s="29"/>
    </row>
    <row r="959" spans="1:20" x14ac:dyDescent="0.3">
      <c r="A959" s="25" t="s">
        <v>141</v>
      </c>
      <c r="B959" s="25">
        <v>1</v>
      </c>
      <c r="C959" s="25" t="s">
        <v>137</v>
      </c>
      <c r="D959" s="25" t="s">
        <v>107</v>
      </c>
      <c r="E959" s="25" t="s">
        <v>100</v>
      </c>
      <c r="H959" s="25">
        <v>3.0371788665750556</v>
      </c>
      <c r="I959" s="29">
        <v>3.9500241840671495</v>
      </c>
      <c r="J959" s="29">
        <v>5.4002240116954037E-2</v>
      </c>
      <c r="K959" s="29">
        <v>6.142846252426863</v>
      </c>
      <c r="L959" s="29">
        <v>0.22510215452931659</v>
      </c>
      <c r="M959" s="29">
        <v>0.46876314167149469</v>
      </c>
      <c r="N959" s="29">
        <v>5.0120246376987192E-2</v>
      </c>
      <c r="O959" s="29">
        <v>1.8129378159216301E-2</v>
      </c>
      <c r="P959" s="29">
        <v>7.2273638425642883E-2</v>
      </c>
      <c r="Q959" s="29">
        <v>1.3021817682437122E-2</v>
      </c>
      <c r="R959" s="29">
        <v>0.7024408731411147</v>
      </c>
      <c r="S959" s="29">
        <v>0.11954302627056101</v>
      </c>
      <c r="T959" s="29"/>
    </row>
    <row r="960" spans="1:20" x14ac:dyDescent="0.3">
      <c r="A960" s="25" t="s">
        <v>141</v>
      </c>
      <c r="B960" s="25">
        <v>1</v>
      </c>
      <c r="C960" s="25" t="s">
        <v>57</v>
      </c>
      <c r="D960" s="25" t="s">
        <v>107</v>
      </c>
      <c r="E960" s="25" t="s">
        <v>100</v>
      </c>
      <c r="H960" s="25">
        <v>2.3860377124415657</v>
      </c>
      <c r="I960" s="29">
        <v>3.172919402830209</v>
      </c>
      <c r="J960" s="29">
        <v>8.0990836353307616E-2</v>
      </c>
      <c r="K960" s="29">
        <v>4.4797116313456442</v>
      </c>
      <c r="L960" s="29">
        <v>0.22257194562877616</v>
      </c>
      <c r="M960" s="29">
        <v>0.45207496551813664</v>
      </c>
      <c r="N960" s="29">
        <v>4.8395952261477387E-2</v>
      </c>
      <c r="O960" s="29">
        <v>2.0642477786196246E-2</v>
      </c>
      <c r="P960" s="29">
        <v>5.4363140486576617E-2</v>
      </c>
      <c r="Q960" s="29">
        <v>1.1170608595898563E-2</v>
      </c>
      <c r="R960" s="29">
        <v>0.8998165615446525</v>
      </c>
      <c r="S960" s="29">
        <v>0.12480591984288864</v>
      </c>
      <c r="T960" s="29"/>
    </row>
    <row r="961" spans="1:20" x14ac:dyDescent="0.3">
      <c r="A961" s="25" t="s">
        <v>141</v>
      </c>
      <c r="B961" s="25">
        <v>2</v>
      </c>
      <c r="C961" s="25" t="s">
        <v>108</v>
      </c>
      <c r="D961" s="25" t="s">
        <v>107</v>
      </c>
      <c r="E961" s="25" t="s">
        <v>100</v>
      </c>
      <c r="I961" s="29"/>
      <c r="J961" s="29"/>
      <c r="K961" s="29"/>
      <c r="L961" s="29"/>
      <c r="M961" s="29"/>
      <c r="N961" s="29"/>
      <c r="O961" s="29"/>
      <c r="P961" s="29"/>
      <c r="Q961" s="29"/>
      <c r="R961" s="29"/>
      <c r="S961" s="29"/>
      <c r="T961" s="29"/>
    </row>
    <row r="962" spans="1:20" x14ac:dyDescent="0.3">
      <c r="A962" s="25" t="s">
        <v>141</v>
      </c>
      <c r="B962" s="25">
        <v>2</v>
      </c>
      <c r="C962" s="25" t="s">
        <v>9</v>
      </c>
      <c r="D962" s="25" t="s">
        <v>107</v>
      </c>
      <c r="E962" s="25" t="s">
        <v>100</v>
      </c>
      <c r="H962" s="25">
        <v>0.20555132909968576</v>
      </c>
      <c r="I962" s="29">
        <v>2.2855657310745201</v>
      </c>
      <c r="J962" s="29">
        <v>0.11020171232448206</v>
      </c>
      <c r="K962" s="29">
        <v>0.33902565054254408</v>
      </c>
      <c r="L962" s="29">
        <v>2.6339579992423312E-2</v>
      </c>
      <c r="M962" s="29">
        <v>1.1560166159989282E-2</v>
      </c>
      <c r="N962" s="29">
        <v>5.8315071671212471E-3</v>
      </c>
      <c r="O962" s="29">
        <v>1.1073142465099616E-2</v>
      </c>
      <c r="P962" s="29">
        <v>0.17218537198704595</v>
      </c>
      <c r="Q962" s="29">
        <v>1.7714176245210724E-3</v>
      </c>
      <c r="R962" s="29">
        <v>0.59654703849485424</v>
      </c>
      <c r="S962" s="29">
        <v>6.249368874928541E-3</v>
      </c>
      <c r="T962" s="29"/>
    </row>
    <row r="963" spans="1:20" x14ac:dyDescent="0.3">
      <c r="A963" s="25" t="s">
        <v>141</v>
      </c>
      <c r="B963" s="25">
        <v>2</v>
      </c>
      <c r="C963" s="25" t="s">
        <v>5</v>
      </c>
      <c r="D963" s="25" t="s">
        <v>107</v>
      </c>
      <c r="E963" s="25" t="s">
        <v>100</v>
      </c>
      <c r="H963" s="25">
        <v>0.64643024525534676</v>
      </c>
      <c r="I963" s="29">
        <v>0.86758584991250209</v>
      </c>
      <c r="J963" s="29">
        <v>1.0161810524457027E-2</v>
      </c>
      <c r="K963" s="29">
        <v>3.1563268402996636</v>
      </c>
      <c r="L963" s="29">
        <v>7.2205712608604103E-2</v>
      </c>
      <c r="M963" s="29">
        <v>5.0132506382911009E-2</v>
      </c>
      <c r="N963" s="29">
        <v>1.695027855996601E-2</v>
      </c>
      <c r="O963" s="29">
        <v>1.168886585739096E-2</v>
      </c>
      <c r="P963" s="29">
        <v>3.0645055230944268E-2</v>
      </c>
      <c r="Q963" s="29">
        <v>6.1700032211094383E-3</v>
      </c>
      <c r="R963" s="29">
        <v>0.17515511038543166</v>
      </c>
      <c r="S963" s="29">
        <v>3.8977037654033181E-2</v>
      </c>
      <c r="T963" s="29"/>
    </row>
    <row r="964" spans="1:20" x14ac:dyDescent="0.3">
      <c r="A964" s="25" t="s">
        <v>141</v>
      </c>
      <c r="B964" s="25">
        <v>2</v>
      </c>
      <c r="C964" s="25" t="s">
        <v>137</v>
      </c>
      <c r="D964" s="25" t="s">
        <v>107</v>
      </c>
      <c r="E964" s="25" t="s">
        <v>100</v>
      </c>
      <c r="H964" s="25">
        <v>2.5919668145447954</v>
      </c>
      <c r="I964" s="29">
        <v>2.4527557950787839</v>
      </c>
      <c r="J964" s="29">
        <v>2.2937811736424146E-2</v>
      </c>
      <c r="K964" s="29">
        <v>7.070884244045871</v>
      </c>
      <c r="L964" s="29">
        <v>0.1196449654312892</v>
      </c>
      <c r="M964" s="29">
        <v>0.18955751104699176</v>
      </c>
      <c r="N964" s="29">
        <v>3.8976844798228327E-2</v>
      </c>
      <c r="O964" s="29">
        <v>1.0965315974271767E-2</v>
      </c>
      <c r="P964" s="29">
        <v>9.8555516063042747E-2</v>
      </c>
      <c r="Q964" s="29">
        <v>8.1200090062215988E-3</v>
      </c>
      <c r="R964" s="29">
        <v>0.30746203922849491</v>
      </c>
      <c r="S964" s="29">
        <v>6.4088974273880883E-2</v>
      </c>
      <c r="T964" s="29"/>
    </row>
    <row r="965" spans="1:20" x14ac:dyDescent="0.3">
      <c r="A965" s="25" t="s">
        <v>141</v>
      </c>
      <c r="B965" s="25">
        <v>2</v>
      </c>
      <c r="C965" s="25" t="s">
        <v>138</v>
      </c>
      <c r="D965" s="25" t="s">
        <v>107</v>
      </c>
      <c r="E965" s="25" t="s">
        <v>100</v>
      </c>
      <c r="H965" s="25">
        <v>3.5461435581406224</v>
      </c>
      <c r="I965" s="29">
        <v>3.55888846702761</v>
      </c>
      <c r="J965" s="29">
        <v>3.1096850523433542E-2</v>
      </c>
      <c r="K965" s="29">
        <v>8.5154259849355682</v>
      </c>
      <c r="L965" s="29">
        <v>0.14350730188748156</v>
      </c>
      <c r="M965" s="29">
        <v>0.26002218060474358</v>
      </c>
      <c r="N965" s="29">
        <v>4.8853227126362211E-2</v>
      </c>
      <c r="O965" s="29">
        <v>1.2011051276764977E-2</v>
      </c>
      <c r="P965" s="29">
        <v>0.12977200960080881</v>
      </c>
      <c r="Q965" s="29">
        <v>8.3452649800633272E-3</v>
      </c>
      <c r="R965" s="29">
        <v>0.39731862604645674</v>
      </c>
      <c r="S965" s="29">
        <v>6.8180776146122016E-2</v>
      </c>
      <c r="T965" s="29"/>
    </row>
    <row r="966" spans="1:20" x14ac:dyDescent="0.3">
      <c r="A966" s="25" t="s">
        <v>141</v>
      </c>
      <c r="B966" s="25">
        <v>2</v>
      </c>
      <c r="C966" s="25" t="s">
        <v>139</v>
      </c>
      <c r="D966" s="25" t="s">
        <v>107</v>
      </c>
      <c r="E966" s="25" t="s">
        <v>100</v>
      </c>
      <c r="H966" s="25">
        <v>2.2238943175033841</v>
      </c>
      <c r="I966" s="29">
        <v>4.5804521229191506</v>
      </c>
      <c r="J966" s="29">
        <v>4.0784120077816899E-2</v>
      </c>
      <c r="K966" s="29">
        <v>6.7739634131715771</v>
      </c>
      <c r="L966" s="29">
        <v>0.28327916577519663</v>
      </c>
      <c r="M966" s="29">
        <v>0.30060986736878553</v>
      </c>
      <c r="N966" s="29">
        <v>7.3829939856774329E-2</v>
      </c>
      <c r="O966" s="29">
        <v>1.4717180832267238E-2</v>
      </c>
      <c r="P966" s="29">
        <v>8.0126018644000374E-2</v>
      </c>
      <c r="Q966" s="29">
        <v>9.0725464244393664E-3</v>
      </c>
      <c r="R966" s="29">
        <v>0.42516785535631069</v>
      </c>
      <c r="S966" s="29">
        <v>8.6076865016636153E-2</v>
      </c>
      <c r="T966" s="29"/>
    </row>
    <row r="967" spans="1:20" x14ac:dyDescent="0.3">
      <c r="A967" s="25" t="s">
        <v>141</v>
      </c>
      <c r="B967" s="25">
        <v>2</v>
      </c>
      <c r="C967" s="25" t="s">
        <v>57</v>
      </c>
      <c r="D967" s="25" t="s">
        <v>107</v>
      </c>
      <c r="E967" s="25" t="s">
        <v>100</v>
      </c>
      <c r="H967" s="25">
        <v>1.4149054319767971</v>
      </c>
      <c r="I967" s="29">
        <v>3.8806203652391962</v>
      </c>
      <c r="J967" s="29">
        <v>2.1065441470239199E-2</v>
      </c>
      <c r="K967" s="29">
        <v>6.4331195862100365</v>
      </c>
      <c r="L967" s="29">
        <v>0.33969728675027211</v>
      </c>
      <c r="M967" s="29">
        <v>0.29255918881232545</v>
      </c>
      <c r="N967" s="29">
        <v>0.10294743608878076</v>
      </c>
      <c r="O967" s="29">
        <v>1.765242502368301E-2</v>
      </c>
      <c r="P967" s="29">
        <v>2.8578682359254121E-2</v>
      </c>
      <c r="Q967" s="29">
        <v>7.983409668617299E-3</v>
      </c>
      <c r="R967" s="29">
        <v>0.34505104100983319</v>
      </c>
      <c r="S967" s="29">
        <v>8.810424261053644E-2</v>
      </c>
      <c r="T967" s="29"/>
    </row>
    <row r="968" spans="1:20" x14ac:dyDescent="0.3">
      <c r="A968" s="25" t="s">
        <v>141</v>
      </c>
      <c r="B968" s="25">
        <v>3</v>
      </c>
      <c r="C968" s="25" t="s">
        <v>108</v>
      </c>
      <c r="D968" s="25" t="s">
        <v>107</v>
      </c>
      <c r="E968" s="25" t="s">
        <v>100</v>
      </c>
      <c r="I968" s="29"/>
      <c r="J968" s="29"/>
      <c r="K968" s="29"/>
      <c r="L968" s="29"/>
      <c r="M968" s="29"/>
      <c r="N968" s="29"/>
      <c r="O968" s="29"/>
      <c r="P968" s="29"/>
      <c r="Q968" s="29"/>
      <c r="R968" s="29"/>
      <c r="S968" s="29"/>
      <c r="T968" s="29"/>
    </row>
    <row r="969" spans="1:20" x14ac:dyDescent="0.3">
      <c r="A969" s="25" t="s">
        <v>141</v>
      </c>
      <c r="B969" s="25">
        <v>3</v>
      </c>
      <c r="C969" s="25" t="s">
        <v>9</v>
      </c>
      <c r="D969" s="25" t="s">
        <v>107</v>
      </c>
      <c r="E969" s="25" t="s">
        <v>100</v>
      </c>
      <c r="H969" s="25">
        <v>0.43139674388865212</v>
      </c>
      <c r="I969" s="29">
        <v>2.0870337522528177</v>
      </c>
      <c r="J969" s="29">
        <v>6.5946299674947806E-2</v>
      </c>
      <c r="K969" s="29">
        <v>1.0780005684379905</v>
      </c>
      <c r="L969" s="29">
        <v>5.9643095844306354E-2</v>
      </c>
      <c r="M969" s="29">
        <v>3.8977498979334183E-2</v>
      </c>
      <c r="N969" s="29">
        <v>7.3545817565842733E-3</v>
      </c>
      <c r="O969" s="29">
        <v>1.7249735254547111E-2</v>
      </c>
      <c r="P969" s="29">
        <v>0.15314668961422562</v>
      </c>
      <c r="Q969" s="29">
        <v>2.0797223266257447E-3</v>
      </c>
      <c r="R969" s="29">
        <v>0.5839779811551461</v>
      </c>
      <c r="S969" s="29">
        <v>1.3297043519087018E-2</v>
      </c>
      <c r="T969" s="29"/>
    </row>
    <row r="970" spans="1:20" x14ac:dyDescent="0.3">
      <c r="A970" s="25" t="s">
        <v>141</v>
      </c>
      <c r="B970" s="25">
        <v>3</v>
      </c>
      <c r="C970" s="25" t="s">
        <v>5</v>
      </c>
      <c r="D970" s="25" t="s">
        <v>107</v>
      </c>
      <c r="E970" s="25" t="s">
        <v>100</v>
      </c>
      <c r="H970" s="25">
        <v>0.5516683008312584</v>
      </c>
      <c r="I970" s="29">
        <v>1.0626174575697251</v>
      </c>
      <c r="J970" s="29">
        <v>5.9904087223118796E-3</v>
      </c>
      <c r="K970" s="29">
        <v>2.7505396452618447</v>
      </c>
      <c r="L970" s="29">
        <v>0.10169213621067708</v>
      </c>
      <c r="M970" s="29">
        <v>5.2377488695235223E-2</v>
      </c>
      <c r="N970" s="29">
        <v>2.100794454820145E-2</v>
      </c>
      <c r="O970" s="29">
        <v>1.6413001493508064E-2</v>
      </c>
      <c r="P970" s="29">
        <v>3.4902342549515297E-2</v>
      </c>
      <c r="Q970" s="29">
        <v>9.5284097133492961E-3</v>
      </c>
      <c r="R970" s="29">
        <v>0.35356642445464509</v>
      </c>
      <c r="S970" s="29">
        <v>2.1741344907559662E-2</v>
      </c>
      <c r="T970" s="29"/>
    </row>
    <row r="971" spans="1:20" x14ac:dyDescent="0.3">
      <c r="A971" s="25" t="s">
        <v>141</v>
      </c>
      <c r="B971" s="25">
        <v>3</v>
      </c>
      <c r="C971" s="25" t="s">
        <v>137</v>
      </c>
      <c r="D971" s="25" t="s">
        <v>107</v>
      </c>
      <c r="E971" s="25" t="s">
        <v>100</v>
      </c>
      <c r="H971" s="25">
        <v>1.4509949248387959</v>
      </c>
      <c r="I971" s="29">
        <v>4.7376114446091488</v>
      </c>
      <c r="J971" s="29">
        <v>1.9190631371681421E-2</v>
      </c>
      <c r="K971" s="29">
        <v>6.2583657299094169</v>
      </c>
      <c r="L971" s="29">
        <v>0.21916990028800096</v>
      </c>
      <c r="M971" s="29">
        <v>0.14826766013159737</v>
      </c>
      <c r="N971" s="29">
        <v>4.6663876111132839E-2</v>
      </c>
      <c r="O971" s="29">
        <v>1.2889701629416193E-2</v>
      </c>
      <c r="P971" s="29">
        <v>4.7608212774275571E-2</v>
      </c>
      <c r="Q971" s="29">
        <v>1.8387482786185492E-2</v>
      </c>
      <c r="R971" s="29">
        <v>0.34068421181817321</v>
      </c>
      <c r="S971" s="29">
        <v>6.8576507601792985E-2</v>
      </c>
      <c r="T971" s="29"/>
    </row>
    <row r="972" spans="1:20" x14ac:dyDescent="0.3">
      <c r="A972" s="25" t="s">
        <v>141</v>
      </c>
      <c r="B972" s="25">
        <v>3</v>
      </c>
      <c r="C972" s="25" t="s">
        <v>138</v>
      </c>
      <c r="D972" s="25" t="s">
        <v>107</v>
      </c>
      <c r="E972" s="25" t="s">
        <v>100</v>
      </c>
      <c r="H972" s="25">
        <v>1.2412330965261447</v>
      </c>
      <c r="I972" s="29">
        <v>1.9489255687121987</v>
      </c>
      <c r="J972" s="29">
        <v>2.2231011849003821E-2</v>
      </c>
      <c r="K972" s="29">
        <v>6.1136806829774883</v>
      </c>
      <c r="L972" s="29">
        <v>0.27403207574130373</v>
      </c>
      <c r="M972" s="29">
        <v>0.19062451303593841</v>
      </c>
      <c r="N972" s="29">
        <v>9.4472127874211831E-2</v>
      </c>
      <c r="O972" s="29">
        <v>1.3900804090968192E-2</v>
      </c>
      <c r="P972" s="29">
        <v>2.5284038472779109E-2</v>
      </c>
      <c r="Q972" s="29">
        <v>1.3396067341253756E-2</v>
      </c>
      <c r="R972" s="29">
        <v>0.29339222613231736</v>
      </c>
      <c r="S972" s="29">
        <v>5.8680693425038094E-2</v>
      </c>
      <c r="T972" s="29"/>
    </row>
    <row r="973" spans="1:20" x14ac:dyDescent="0.3">
      <c r="A973" s="25" t="s">
        <v>141</v>
      </c>
      <c r="B973" s="25">
        <v>3</v>
      </c>
      <c r="C973" s="25" t="s">
        <v>139</v>
      </c>
      <c r="D973" s="25" t="s">
        <v>107</v>
      </c>
      <c r="E973" s="25" t="s">
        <v>100</v>
      </c>
      <c r="H973" s="25">
        <v>1.2985105736584452</v>
      </c>
      <c r="I973" s="29">
        <v>2.4320824523256999</v>
      </c>
      <c r="J973" s="29">
        <v>1.4633360871933287E-2</v>
      </c>
      <c r="K973" s="29">
        <v>5.776458918827144</v>
      </c>
      <c r="L973" s="29">
        <v>0.28076364441298074</v>
      </c>
      <c r="M973" s="29">
        <v>0.20962146743572518</v>
      </c>
      <c r="N973" s="29">
        <v>8.0481123654332215E-2</v>
      </c>
      <c r="O973" s="29">
        <v>1.2846855177822643E-2</v>
      </c>
      <c r="P973" s="29">
        <v>1.5333129100717602E-2</v>
      </c>
      <c r="Q973" s="29">
        <v>7.7637700948908327E-3</v>
      </c>
      <c r="R973" s="29">
        <v>0.28019758012205503</v>
      </c>
      <c r="S973" s="29">
        <v>5.6935230927371738E-2</v>
      </c>
      <c r="T973" s="29"/>
    </row>
    <row r="974" spans="1:20" x14ac:dyDescent="0.3">
      <c r="A974" s="25" t="s">
        <v>142</v>
      </c>
      <c r="B974" s="25">
        <v>2</v>
      </c>
      <c r="C974" s="25" t="s">
        <v>108</v>
      </c>
      <c r="D974" s="25" t="s">
        <v>107</v>
      </c>
      <c r="E974" s="25" t="s">
        <v>100</v>
      </c>
      <c r="I974" s="29"/>
      <c r="J974" s="29"/>
      <c r="K974" s="29"/>
      <c r="L974" s="29"/>
      <c r="M974" s="29"/>
      <c r="N974" s="29"/>
      <c r="O974" s="29"/>
      <c r="P974" s="29"/>
      <c r="Q974" s="29"/>
      <c r="R974" s="29"/>
      <c r="S974" s="29"/>
      <c r="T974" s="29"/>
    </row>
    <row r="975" spans="1:20" x14ac:dyDescent="0.3">
      <c r="A975" s="25" t="s">
        <v>142</v>
      </c>
      <c r="B975" s="25">
        <v>2</v>
      </c>
      <c r="C975" s="25" t="s">
        <v>9</v>
      </c>
      <c r="D975" s="25" t="s">
        <v>107</v>
      </c>
      <c r="E975" s="25" t="s">
        <v>100</v>
      </c>
      <c r="H975" s="25">
        <v>2.0265999078622796</v>
      </c>
      <c r="I975" s="29">
        <v>10.829215495749485</v>
      </c>
      <c r="J975" s="29">
        <v>0.15273122144972229</v>
      </c>
      <c r="K975" s="29">
        <v>6.1944140315073977</v>
      </c>
      <c r="L975" s="29">
        <v>0.30625515731786224</v>
      </c>
      <c r="M975" s="29">
        <v>0.53533549081866205</v>
      </c>
      <c r="N975" s="29">
        <v>0.1860281119009124</v>
      </c>
      <c r="O975" s="29">
        <v>8.7992971367533181E-3</v>
      </c>
      <c r="P975" s="29">
        <v>0.3758388300203962</v>
      </c>
      <c r="Q975" s="29">
        <v>1.0605971507023814E-2</v>
      </c>
      <c r="R975" s="29">
        <v>2.0591663718722062</v>
      </c>
      <c r="S975" s="29">
        <v>6.6324774395672789E-2</v>
      </c>
      <c r="T975" s="29"/>
    </row>
    <row r="976" spans="1:20" x14ac:dyDescent="0.3">
      <c r="A976" s="25" t="s">
        <v>142</v>
      </c>
      <c r="B976" s="25">
        <v>2</v>
      </c>
      <c r="C976" s="25" t="s">
        <v>5</v>
      </c>
      <c r="D976" s="25" t="s">
        <v>107</v>
      </c>
      <c r="E976" s="25" t="s">
        <v>100</v>
      </c>
      <c r="H976" s="25">
        <v>5.2099220728390288</v>
      </c>
      <c r="I976" s="29">
        <v>13.570739667642023</v>
      </c>
      <c r="J976" s="29">
        <v>3.9345081727672537E-2</v>
      </c>
      <c r="K976" s="29">
        <v>17.489539261304039</v>
      </c>
      <c r="L976" s="29">
        <v>0.69955948026279469</v>
      </c>
      <c r="M976" s="29">
        <v>1.6152101018421392</v>
      </c>
      <c r="N976" s="29">
        <v>0.13654068770864392</v>
      </c>
      <c r="O976" s="29">
        <v>1.4107040376157086E-2</v>
      </c>
      <c r="P976" s="29">
        <v>0.27383366908850004</v>
      </c>
      <c r="Q976" s="29">
        <v>2.3276923428844846E-2</v>
      </c>
      <c r="R976" s="29">
        <v>1.3131390345792149</v>
      </c>
      <c r="S976" s="29">
        <v>0.25201224369237568</v>
      </c>
      <c r="T976" s="29"/>
    </row>
    <row r="977" spans="1:20" x14ac:dyDescent="0.3">
      <c r="A977" s="25" t="s">
        <v>142</v>
      </c>
      <c r="B977" s="25">
        <v>2</v>
      </c>
      <c r="C977" s="25" t="s">
        <v>137</v>
      </c>
      <c r="D977" s="25" t="s">
        <v>107</v>
      </c>
      <c r="E977" s="25" t="s">
        <v>100</v>
      </c>
      <c r="H977" s="25">
        <v>7.2055599033543061</v>
      </c>
      <c r="I977" s="29">
        <v>14.931699566537226</v>
      </c>
      <c r="J977" s="29">
        <v>6.3830656277876485E-2</v>
      </c>
      <c r="K977" s="29">
        <v>25.641521139828225</v>
      </c>
      <c r="L977" s="29">
        <v>0.76107603167675986</v>
      </c>
      <c r="M977" s="29">
        <v>2.0354087243282004</v>
      </c>
      <c r="N977" s="29">
        <v>0.1876289937627838</v>
      </c>
      <c r="O977" s="29">
        <v>1.6213194800086889E-2</v>
      </c>
      <c r="P977" s="29">
        <v>0.44465952792265445</v>
      </c>
      <c r="Q977" s="29">
        <v>3.2349927881845167E-2</v>
      </c>
      <c r="R977" s="29">
        <v>1.5418751457850433</v>
      </c>
      <c r="S977" s="29">
        <v>0.29394521595671674</v>
      </c>
      <c r="T977" s="29"/>
    </row>
    <row r="978" spans="1:20" x14ac:dyDescent="0.3">
      <c r="A978" s="25" t="s">
        <v>142</v>
      </c>
      <c r="B978" s="25">
        <v>2</v>
      </c>
      <c r="C978" s="25" t="s">
        <v>138</v>
      </c>
      <c r="D978" s="25" t="s">
        <v>107</v>
      </c>
      <c r="E978" s="25" t="s">
        <v>100</v>
      </c>
      <c r="H978" s="25">
        <v>7.261297834445827</v>
      </c>
      <c r="I978" s="29">
        <v>15.28119235922558</v>
      </c>
      <c r="J978" s="29">
        <v>6.3005126388562788E-2</v>
      </c>
      <c r="K978" s="29">
        <v>26.222274670481429</v>
      </c>
      <c r="L978" s="29">
        <v>0.74355395472447539</v>
      </c>
      <c r="M978" s="29">
        <v>1.9695605376684799</v>
      </c>
      <c r="N978" s="29">
        <v>0.20191452420820755</v>
      </c>
      <c r="O978" s="29">
        <v>1.6671787516397356E-2</v>
      </c>
      <c r="P978" s="29">
        <v>0.43401127320010335</v>
      </c>
      <c r="Q978" s="29">
        <v>3.0712094202292612E-2</v>
      </c>
      <c r="R978" s="29">
        <v>1.5583557961478751</v>
      </c>
      <c r="S978" s="29">
        <v>0.28906899906013028</v>
      </c>
      <c r="T978" s="29"/>
    </row>
    <row r="979" spans="1:20" x14ac:dyDescent="0.3">
      <c r="A979" s="25" t="s">
        <v>142</v>
      </c>
      <c r="B979" s="25">
        <v>2</v>
      </c>
      <c r="C979" s="25" t="s">
        <v>139</v>
      </c>
      <c r="D979" s="25" t="s">
        <v>107</v>
      </c>
      <c r="E979" s="25" t="s">
        <v>100</v>
      </c>
      <c r="H979" s="25">
        <v>9.2374792082608046</v>
      </c>
      <c r="I979" s="29">
        <v>21.675821155316228</v>
      </c>
      <c r="J979" s="29">
        <v>8.7765388763735519E-2</v>
      </c>
      <c r="K979" s="29">
        <v>28.189909145201614</v>
      </c>
      <c r="L979" s="29">
        <v>1.2061183399483089</v>
      </c>
      <c r="M979" s="29">
        <v>3.4331145902116877</v>
      </c>
      <c r="N979" s="29">
        <v>0.21886350169234869</v>
      </c>
      <c r="O979" s="29">
        <v>2.2993793048184705E-2</v>
      </c>
      <c r="P979" s="29">
        <v>0.4110771230773112</v>
      </c>
      <c r="Q979" s="29">
        <v>3.5193090526512025E-2</v>
      </c>
      <c r="R979" s="29">
        <v>1.6603516579642248</v>
      </c>
      <c r="S979" s="29">
        <v>0.38476793135364151</v>
      </c>
      <c r="T979" s="29"/>
    </row>
    <row r="980" spans="1:20" x14ac:dyDescent="0.3">
      <c r="A980" s="25" t="s">
        <v>142</v>
      </c>
      <c r="B980" s="25">
        <v>3</v>
      </c>
      <c r="C980" s="25" t="s">
        <v>108</v>
      </c>
      <c r="D980" s="25" t="s">
        <v>107</v>
      </c>
      <c r="E980" s="25" t="s">
        <v>100</v>
      </c>
      <c r="I980" s="29"/>
      <c r="J980" s="29"/>
      <c r="K980" s="29"/>
      <c r="L980" s="29"/>
      <c r="M980" s="29"/>
      <c r="N980" s="29"/>
      <c r="O980" s="29"/>
      <c r="P980" s="29"/>
      <c r="Q980" s="29"/>
      <c r="R980" s="29"/>
      <c r="S980" s="29"/>
      <c r="T980" s="29"/>
    </row>
    <row r="981" spans="1:20" x14ac:dyDescent="0.3">
      <c r="A981" s="25" t="s">
        <v>142</v>
      </c>
      <c r="B981" s="25">
        <v>3</v>
      </c>
      <c r="C981" s="25" t="s">
        <v>9</v>
      </c>
      <c r="D981" s="25" t="s">
        <v>107</v>
      </c>
      <c r="E981" s="25" t="s">
        <v>100</v>
      </c>
      <c r="H981" s="25">
        <v>0.48783466708078888</v>
      </c>
      <c r="I981" s="29">
        <v>15.65781014094661</v>
      </c>
      <c r="J981" s="29">
        <v>0.58596384798251577</v>
      </c>
      <c r="K981" s="29">
        <v>1.4206230008418514</v>
      </c>
      <c r="L981" s="29">
        <v>9.9757428403196013E-2</v>
      </c>
      <c r="M981" s="29">
        <v>0.14677935981027901</v>
      </c>
      <c r="N981" s="29">
        <v>0.1635376984346224</v>
      </c>
      <c r="O981" s="29">
        <v>5.6666359158360716E-3</v>
      </c>
      <c r="P981" s="29">
        <v>0.37252904791983549</v>
      </c>
      <c r="Q981" s="29">
        <v>1.9409481216457955E-3</v>
      </c>
      <c r="R981" s="29">
        <v>4.1738163469628615</v>
      </c>
      <c r="S981" s="29">
        <v>3.1773320081714587E-2</v>
      </c>
      <c r="T981" s="29"/>
    </row>
    <row r="982" spans="1:20" x14ac:dyDescent="0.3">
      <c r="A982" s="25" t="s">
        <v>142</v>
      </c>
      <c r="B982" s="25">
        <v>3</v>
      </c>
      <c r="C982" s="25" t="s">
        <v>5</v>
      </c>
      <c r="D982" s="25" t="s">
        <v>107</v>
      </c>
      <c r="E982" s="25" t="s">
        <v>100</v>
      </c>
      <c r="H982" s="25">
        <v>3.3235277269868666</v>
      </c>
      <c r="I982" s="29">
        <v>7.0952214427755775</v>
      </c>
      <c r="J982" s="29">
        <v>2.5975340933407087E-2</v>
      </c>
      <c r="K982" s="29">
        <v>14.526273074767381</v>
      </c>
      <c r="L982" s="29">
        <v>0.41400554943466872</v>
      </c>
      <c r="M982" s="29">
        <v>0.85153266431159524</v>
      </c>
      <c r="N982" s="29">
        <v>6.4393427567531067E-2</v>
      </c>
      <c r="O982" s="29">
        <v>7.5140184505393479E-3</v>
      </c>
      <c r="P982" s="29">
        <v>0.44850013426472612</v>
      </c>
      <c r="Q982" s="29">
        <v>1.7177861174702817E-2</v>
      </c>
      <c r="R982" s="29">
        <v>0.73409987071827676</v>
      </c>
      <c r="S982" s="29">
        <v>0.1660361826834163</v>
      </c>
      <c r="T982" s="29"/>
    </row>
    <row r="983" spans="1:20" x14ac:dyDescent="0.3">
      <c r="A983" s="25" t="s">
        <v>142</v>
      </c>
      <c r="B983" s="25">
        <v>3</v>
      </c>
      <c r="C983" s="25" t="s">
        <v>137</v>
      </c>
      <c r="D983" s="25" t="s">
        <v>107</v>
      </c>
      <c r="E983" s="25" t="s">
        <v>100</v>
      </c>
      <c r="H983" s="25">
        <v>5.7023644346258662</v>
      </c>
      <c r="I983" s="29">
        <v>11.21535131608397</v>
      </c>
      <c r="J983" s="29">
        <v>3.0945131865356329E-2</v>
      </c>
      <c r="K983" s="29">
        <v>19.988328587455612</v>
      </c>
      <c r="L983" s="29">
        <v>0.63075952349396891</v>
      </c>
      <c r="M983" s="29">
        <v>1.5867548156683862</v>
      </c>
      <c r="N983" s="29">
        <v>0.10822546373201919</v>
      </c>
      <c r="O983" s="29">
        <v>1.297409799176801E-2</v>
      </c>
      <c r="P983" s="29">
        <v>0.42878171523740954</v>
      </c>
      <c r="Q983" s="29">
        <v>2.290857286767976E-2</v>
      </c>
      <c r="R983" s="29">
        <v>0.75757875825579768</v>
      </c>
      <c r="S983" s="29">
        <v>0.32021524045110816</v>
      </c>
      <c r="T983" s="29"/>
    </row>
    <row r="984" spans="1:20" x14ac:dyDescent="0.3">
      <c r="A984" s="25" t="s">
        <v>142</v>
      </c>
      <c r="B984" s="25">
        <v>3</v>
      </c>
      <c r="C984" s="25" t="s">
        <v>138</v>
      </c>
      <c r="D984" s="25" t="s">
        <v>107</v>
      </c>
      <c r="E984" s="25" t="s">
        <v>100</v>
      </c>
      <c r="H984" s="25">
        <v>7.1679374399220634</v>
      </c>
      <c r="I984" s="29">
        <v>12.875084310732865</v>
      </c>
      <c r="J984" s="29">
        <v>4.5385590106208795E-2</v>
      </c>
      <c r="K984" s="29">
        <v>21.854815081770035</v>
      </c>
      <c r="L984" s="29">
        <v>0.74043012585791335</v>
      </c>
      <c r="M984" s="29">
        <v>1.9838606411859407</v>
      </c>
      <c r="N984" s="29">
        <v>0.12220652941293872</v>
      </c>
      <c r="O984" s="29">
        <v>1.709726891993555E-2</v>
      </c>
      <c r="P984" s="29">
        <v>0.44846464112036533</v>
      </c>
      <c r="Q984" s="29">
        <v>2.7220431727005074E-2</v>
      </c>
      <c r="R984" s="29">
        <v>0.86310050257588355</v>
      </c>
      <c r="S984" s="29">
        <v>0.357376341071726</v>
      </c>
      <c r="T984" s="29"/>
    </row>
    <row r="985" spans="1:20" x14ac:dyDescent="0.3">
      <c r="A985" s="25" t="s">
        <v>142</v>
      </c>
      <c r="B985" s="25">
        <v>3</v>
      </c>
      <c r="C985" s="25" t="s">
        <v>139</v>
      </c>
      <c r="D985" s="25" t="s">
        <v>107</v>
      </c>
      <c r="E985" s="25" t="s">
        <v>100</v>
      </c>
      <c r="H985" s="25">
        <v>10.042323076986376</v>
      </c>
      <c r="I985" s="29">
        <v>20.442380757940054</v>
      </c>
      <c r="J985" s="29">
        <v>7.676963705722073E-2</v>
      </c>
      <c r="K985" s="29">
        <v>27.005149876119894</v>
      </c>
      <c r="L985" s="29">
        <v>1.288589287345504</v>
      </c>
      <c r="M985" s="29">
        <v>3.1667863954119899</v>
      </c>
      <c r="N985" s="29">
        <v>0.16730831122675749</v>
      </c>
      <c r="O985" s="29">
        <v>1.6645131462408716E-2</v>
      </c>
      <c r="P985" s="29">
        <v>0.46269349066741144</v>
      </c>
      <c r="Q985" s="29">
        <v>3.2663855450746591E-2</v>
      </c>
      <c r="R985" s="29">
        <v>1.3026148561471391</v>
      </c>
      <c r="S985" s="29">
        <v>0.37863096161051774</v>
      </c>
      <c r="T985" s="29"/>
    </row>
    <row r="986" spans="1:20" x14ac:dyDescent="0.3">
      <c r="A986" s="25" t="s">
        <v>142</v>
      </c>
      <c r="B986" s="25">
        <v>3</v>
      </c>
      <c r="C986" s="25" t="s">
        <v>57</v>
      </c>
      <c r="D986" s="25" t="s">
        <v>107</v>
      </c>
      <c r="E986" s="25" t="s">
        <v>100</v>
      </c>
      <c r="H986" s="25">
        <v>13.719288638890236</v>
      </c>
      <c r="I986" s="29">
        <v>28.123381062992252</v>
      </c>
      <c r="J986" s="29">
        <v>0.10213638035601669</v>
      </c>
      <c r="K986" s="29">
        <v>32.160294173995233</v>
      </c>
      <c r="L986" s="29">
        <v>2.6342276347455575</v>
      </c>
      <c r="M986" s="29">
        <v>5.0571275116278329</v>
      </c>
      <c r="N986" s="29">
        <v>0.24228279547888978</v>
      </c>
      <c r="O986" s="29">
        <v>4.5648393425265867E-2</v>
      </c>
      <c r="P986" s="29">
        <v>0.39737426133891673</v>
      </c>
      <c r="Q986" s="29">
        <v>5.9906842787092213E-2</v>
      </c>
      <c r="R986" s="29">
        <v>1.4797857983598695</v>
      </c>
      <c r="S986" s="29">
        <v>0.4894754044173677</v>
      </c>
      <c r="T986" s="29"/>
    </row>
    <row r="987" spans="1:20" x14ac:dyDescent="0.3">
      <c r="A987" s="25" t="s">
        <v>142</v>
      </c>
      <c r="B987" s="25">
        <v>4</v>
      </c>
      <c r="C987" s="25" t="s">
        <v>108</v>
      </c>
      <c r="D987" s="25" t="s">
        <v>107</v>
      </c>
      <c r="E987" s="25" t="s">
        <v>100</v>
      </c>
      <c r="I987" s="29"/>
      <c r="J987" s="29"/>
      <c r="K987" s="29"/>
      <c r="L987" s="29"/>
      <c r="M987" s="29"/>
      <c r="N987" s="29"/>
      <c r="O987" s="29"/>
      <c r="P987" s="29"/>
      <c r="Q987" s="29"/>
      <c r="R987" s="29"/>
      <c r="S987" s="29"/>
      <c r="T987" s="29"/>
    </row>
    <row r="988" spans="1:20" x14ac:dyDescent="0.3">
      <c r="A988" s="25" t="s">
        <v>142</v>
      </c>
      <c r="B988" s="25">
        <v>4</v>
      </c>
      <c r="C988" s="25" t="s">
        <v>9</v>
      </c>
      <c r="D988" s="25" t="s">
        <v>107</v>
      </c>
      <c r="E988" s="25" t="s">
        <v>100</v>
      </c>
      <c r="H988" s="25">
        <v>3.2862477880641823</v>
      </c>
      <c r="I988" s="29">
        <v>20.898550965730657</v>
      </c>
      <c r="J988" s="29">
        <v>0.17052558175600918</v>
      </c>
      <c r="K988" s="29">
        <v>5.319661065509818</v>
      </c>
      <c r="L988" s="29">
        <v>0.53269819824267572</v>
      </c>
      <c r="M988" s="29">
        <v>0.66889286567700323</v>
      </c>
      <c r="N988" s="29">
        <v>0.40433586032825142</v>
      </c>
      <c r="O988" s="29">
        <v>1.0039386358292962E-2</v>
      </c>
      <c r="P988" s="29">
        <v>0.60222256230510673</v>
      </c>
      <c r="Q988" s="29">
        <v>6.1366259244601271E-3</v>
      </c>
      <c r="R988" s="29">
        <v>3.7084101957081392</v>
      </c>
      <c r="S988" s="29">
        <v>4.6167245922549095E-2</v>
      </c>
      <c r="T988" s="29"/>
    </row>
    <row r="989" spans="1:20" x14ac:dyDescent="0.3">
      <c r="A989" s="25" t="s">
        <v>142</v>
      </c>
      <c r="B989" s="25">
        <v>4</v>
      </c>
      <c r="C989" s="25" t="s">
        <v>5</v>
      </c>
      <c r="D989" s="25" t="s">
        <v>107</v>
      </c>
      <c r="E989" s="25" t="s">
        <v>100</v>
      </c>
      <c r="H989" s="25">
        <v>9.8570023953165098</v>
      </c>
      <c r="I989" s="29">
        <v>30.338166343521419</v>
      </c>
      <c r="J989" s="29">
        <v>0.12617871844578343</v>
      </c>
      <c r="K989" s="29">
        <v>26.731275866681685</v>
      </c>
      <c r="L989" s="29">
        <v>1.6438326893289723</v>
      </c>
      <c r="M989" s="29">
        <v>3.394417683115825</v>
      </c>
      <c r="N989" s="29">
        <v>0.47613982380300435</v>
      </c>
      <c r="O989" s="29">
        <v>2.7324436967759498E-2</v>
      </c>
      <c r="P989" s="29">
        <v>0.69043140628723443</v>
      </c>
      <c r="Q989" s="29">
        <v>3.7033833350566286E-2</v>
      </c>
      <c r="R989" s="29">
        <v>2.4335756827959241</v>
      </c>
      <c r="S989" s="29">
        <v>0.34347282045696936</v>
      </c>
      <c r="T989" s="29"/>
    </row>
    <row r="990" spans="1:20" x14ac:dyDescent="0.3">
      <c r="A990" s="25" t="s">
        <v>142</v>
      </c>
      <c r="B990" s="25">
        <v>4</v>
      </c>
      <c r="C990" s="25" t="s">
        <v>137</v>
      </c>
      <c r="D990" s="25" t="s">
        <v>107</v>
      </c>
      <c r="E990" s="25" t="s">
        <v>100</v>
      </c>
      <c r="H990" s="25">
        <v>8.0836062263609509</v>
      </c>
      <c r="I990" s="29">
        <v>18.992548437043116</v>
      </c>
      <c r="J990" s="29">
        <v>2.0642518814943889E-2</v>
      </c>
      <c r="K990" s="29">
        <v>22.45233062185789</v>
      </c>
      <c r="L990" s="29">
        <v>1.6458824977606357</v>
      </c>
      <c r="M990" s="29">
        <v>3.3371276662572429</v>
      </c>
      <c r="N990" s="29">
        <v>0.1303132146544011</v>
      </c>
      <c r="O990" s="29">
        <v>1.9128475784542447E-2</v>
      </c>
      <c r="P990" s="29">
        <v>0.27036324548161161</v>
      </c>
      <c r="Q990" s="29">
        <v>3.0974294466995005E-2</v>
      </c>
      <c r="R990" s="29">
        <v>1.4370170504477962</v>
      </c>
      <c r="S990" s="29">
        <v>0.37164016190223348</v>
      </c>
      <c r="T990" s="29"/>
    </row>
    <row r="991" spans="1:20" x14ac:dyDescent="0.3">
      <c r="A991" s="25" t="s">
        <v>142</v>
      </c>
      <c r="B991" s="25">
        <v>4</v>
      </c>
      <c r="C991" s="25" t="s">
        <v>138</v>
      </c>
      <c r="D991" s="25" t="s">
        <v>107</v>
      </c>
      <c r="E991" s="25" t="s">
        <v>100</v>
      </c>
      <c r="H991" s="25">
        <v>8.8326931466254059</v>
      </c>
      <c r="I991" s="29">
        <v>17.275506560712522</v>
      </c>
      <c r="J991" s="29">
        <v>4.4741086487712578E-2</v>
      </c>
      <c r="K991" s="29">
        <v>21.035583889052987</v>
      </c>
      <c r="L991" s="29">
        <v>1.9457842696680214</v>
      </c>
      <c r="M991" s="29">
        <v>3.9391170555649002</v>
      </c>
      <c r="N991" s="29">
        <v>0.14502517674546639</v>
      </c>
      <c r="O991" s="29">
        <v>2.0299556427144819E-2</v>
      </c>
      <c r="P991" s="29">
        <v>0.18831403173070782</v>
      </c>
      <c r="Q991" s="29">
        <v>3.5720216623411238E-2</v>
      </c>
      <c r="R991" s="29">
        <v>1.2991844577070781</v>
      </c>
      <c r="S991" s="29">
        <v>0.42033435807737202</v>
      </c>
      <c r="T991" s="29"/>
    </row>
    <row r="992" spans="1:20" x14ac:dyDescent="0.3">
      <c r="A992" s="25" t="s">
        <v>142</v>
      </c>
      <c r="B992" s="25">
        <v>4</v>
      </c>
      <c r="C992" s="25" t="s">
        <v>139</v>
      </c>
      <c r="D992" s="25" t="s">
        <v>107</v>
      </c>
      <c r="E992" s="25" t="s">
        <v>100</v>
      </c>
      <c r="H992" s="25">
        <v>8.7697891680729398</v>
      </c>
      <c r="I992" s="29">
        <v>18.371648388563091</v>
      </c>
      <c r="J992" s="29">
        <v>2.5334454869245904E-2</v>
      </c>
      <c r="K992" s="29">
        <v>21.477317007571116</v>
      </c>
      <c r="L992" s="29">
        <v>2.2881211879606127</v>
      </c>
      <c r="M992" s="29">
        <v>3.9123873565770966</v>
      </c>
      <c r="N992" s="29">
        <v>0.15110624482030635</v>
      </c>
      <c r="O992" s="29">
        <v>2.4185352990695845E-2</v>
      </c>
      <c r="P992" s="29">
        <v>0.17342249949073668</v>
      </c>
      <c r="Q992" s="29">
        <v>4.1525885178617071E-2</v>
      </c>
      <c r="R992" s="29">
        <v>1.1216619530675422</v>
      </c>
      <c r="S992" s="29">
        <v>0.42812744195022606</v>
      </c>
      <c r="T992" s="29"/>
    </row>
    <row r="993" spans="1:20" x14ac:dyDescent="0.3">
      <c r="A993" s="25" t="s">
        <v>142</v>
      </c>
      <c r="B993" s="25">
        <v>4</v>
      </c>
      <c r="C993" s="25" t="s">
        <v>57</v>
      </c>
      <c r="D993" s="25" t="s">
        <v>107</v>
      </c>
      <c r="E993" s="25" t="s">
        <v>100</v>
      </c>
      <c r="H993" s="25">
        <v>10.563329965250739</v>
      </c>
      <c r="I993" s="29">
        <v>23.310533936099553</v>
      </c>
      <c r="J993" s="29">
        <v>1.8044128383592373E-2</v>
      </c>
      <c r="K993" s="29">
        <v>26.728156895931477</v>
      </c>
      <c r="L993" s="29">
        <v>2.9564897437003319</v>
      </c>
      <c r="M993" s="29">
        <v>4.6403158565910516</v>
      </c>
      <c r="N993" s="29">
        <v>0.18289783802612203</v>
      </c>
      <c r="O993" s="29">
        <v>2.9055005824086252E-2</v>
      </c>
      <c r="P993" s="29">
        <v>0.22766520960378739</v>
      </c>
      <c r="Q993" s="29">
        <v>5.597993057923744E-2</v>
      </c>
      <c r="R993" s="29">
        <v>1.2354851790678425</v>
      </c>
      <c r="S993" s="29">
        <v>0.52966555261955139</v>
      </c>
      <c r="T993" s="29"/>
    </row>
    <row r="994" spans="1:20" x14ac:dyDescent="0.3">
      <c r="A994" s="25" t="s">
        <v>143</v>
      </c>
      <c r="B994" s="25">
        <v>1</v>
      </c>
      <c r="C994" s="25" t="s">
        <v>108</v>
      </c>
      <c r="D994" s="25" t="s">
        <v>107</v>
      </c>
      <c r="E994" s="25" t="s">
        <v>100</v>
      </c>
      <c r="I994" s="29"/>
      <c r="J994" s="29"/>
      <c r="K994" s="29"/>
      <c r="L994" s="29"/>
      <c r="M994" s="29"/>
      <c r="N994" s="29"/>
      <c r="O994" s="29"/>
      <c r="P994" s="29"/>
      <c r="Q994" s="29"/>
      <c r="R994" s="29"/>
      <c r="S994" s="29"/>
      <c r="T994" s="29"/>
    </row>
    <row r="995" spans="1:20" x14ac:dyDescent="0.3">
      <c r="A995" s="25" t="s">
        <v>143</v>
      </c>
      <c r="B995" s="25">
        <v>1</v>
      </c>
      <c r="C995" s="25" t="s">
        <v>9</v>
      </c>
      <c r="D995" s="25" t="s">
        <v>107</v>
      </c>
      <c r="E995" s="25" t="s">
        <v>100</v>
      </c>
      <c r="H995" s="25">
        <v>0.3700432638439668</v>
      </c>
      <c r="I995" s="29">
        <v>1.3271062634618753</v>
      </c>
      <c r="J995" s="29">
        <v>3.1006534572312838E-2</v>
      </c>
      <c r="K995" s="29">
        <v>1.0053727769819998</v>
      </c>
      <c r="L995" s="29">
        <v>4.7227001417585568E-2</v>
      </c>
      <c r="M995" s="29">
        <v>2.0627379206195992E-2</v>
      </c>
      <c r="N995" s="29">
        <v>4.9680448790183282E-3</v>
      </c>
      <c r="O995" s="29">
        <v>9.7237979493264431E-3</v>
      </c>
      <c r="P995" s="29">
        <v>0.17213650381634188</v>
      </c>
      <c r="Q995" s="29">
        <v>1.6709127200145164E-3</v>
      </c>
      <c r="R995" s="29">
        <v>0.31495594183425252</v>
      </c>
      <c r="S995" s="29">
        <v>4.1730494157120324E-3</v>
      </c>
      <c r="T995" s="29"/>
    </row>
    <row r="996" spans="1:20" x14ac:dyDescent="0.3">
      <c r="A996" s="25" t="s">
        <v>143</v>
      </c>
      <c r="B996" s="25">
        <v>1</v>
      </c>
      <c r="C996" s="25" t="s">
        <v>5</v>
      </c>
      <c r="D996" s="25" t="s">
        <v>107</v>
      </c>
      <c r="E996" s="25" t="s">
        <v>100</v>
      </c>
      <c r="H996" s="25">
        <v>1.6058081345264776</v>
      </c>
      <c r="I996" s="29">
        <v>1.3399763749928559</v>
      </c>
      <c r="J996" s="29">
        <v>8.7241889176638693E-3</v>
      </c>
      <c r="K996" s="29">
        <v>5.7893525397253995</v>
      </c>
      <c r="L996" s="29">
        <v>0.12044620857353992</v>
      </c>
      <c r="M996" s="29">
        <v>0.47834717384740588</v>
      </c>
      <c r="N996" s="29">
        <v>2.4960728592052152E-2</v>
      </c>
      <c r="O996" s="29">
        <v>1.1427238729712901E-2</v>
      </c>
      <c r="P996" s="29">
        <v>5.1726030064696837E-2</v>
      </c>
      <c r="Q996" s="29">
        <v>1.1209600265241563E-2</v>
      </c>
      <c r="R996" s="29">
        <v>0.27029583152431247</v>
      </c>
      <c r="S996" s="29">
        <v>4.7962399151993684E-2</v>
      </c>
      <c r="T996" s="29"/>
    </row>
    <row r="997" spans="1:20" x14ac:dyDescent="0.3">
      <c r="A997" s="25" t="s">
        <v>143</v>
      </c>
      <c r="B997" s="25">
        <v>1</v>
      </c>
      <c r="C997" s="25" t="s">
        <v>137</v>
      </c>
      <c r="D997" s="25" t="s">
        <v>107</v>
      </c>
      <c r="E997" s="25" t="s">
        <v>100</v>
      </c>
      <c r="H997" s="25">
        <v>3.3110898662802839</v>
      </c>
      <c r="I997" s="29">
        <v>3.2784155778749544</v>
      </c>
      <c r="J997" s="29">
        <v>1.2488578324225862E-2</v>
      </c>
      <c r="K997" s="29">
        <v>8.8153067015396154</v>
      </c>
      <c r="L997" s="29">
        <v>0.13311429350395265</v>
      </c>
      <c r="M997" s="29">
        <v>0.18480118887301911</v>
      </c>
      <c r="N997" s="29">
        <v>3.3150084473791884E-2</v>
      </c>
      <c r="O997" s="29">
        <v>9.2863255195528259E-3</v>
      </c>
      <c r="P997" s="29">
        <v>7.7173171781280941E-2</v>
      </c>
      <c r="Q997" s="29">
        <v>9.5839544833387948E-3</v>
      </c>
      <c r="R997" s="29">
        <v>0.26050435712005005</v>
      </c>
      <c r="S997" s="29">
        <v>3.249178697625546E-2</v>
      </c>
      <c r="T997" s="29"/>
    </row>
    <row r="998" spans="1:20" x14ac:dyDescent="0.3">
      <c r="A998" s="25" t="s">
        <v>143</v>
      </c>
      <c r="B998" s="25">
        <v>1</v>
      </c>
      <c r="C998" s="25" t="s">
        <v>138</v>
      </c>
      <c r="D998" s="25" t="s">
        <v>107</v>
      </c>
      <c r="E998" s="25" t="s">
        <v>100</v>
      </c>
      <c r="H998" s="25">
        <v>3.4014210349164902</v>
      </c>
      <c r="I998" s="29">
        <v>3.2474039917491302</v>
      </c>
      <c r="J998" s="29">
        <v>1.6260294884699853E-2</v>
      </c>
      <c r="K998" s="29">
        <v>7.3914141929703483</v>
      </c>
      <c r="L998" s="29">
        <v>9.5165090425359602E-2</v>
      </c>
      <c r="M998" s="29">
        <v>0.12811900438028734</v>
      </c>
      <c r="N998" s="29">
        <v>2.1804466985251007E-2</v>
      </c>
      <c r="O998" s="29">
        <v>9.10956544773334E-3</v>
      </c>
      <c r="P998" s="29">
        <v>7.1062620171812863E-2</v>
      </c>
      <c r="Q998" s="29">
        <v>7.6298940581430059E-3</v>
      </c>
      <c r="R998" s="29">
        <v>0.28963692785009326</v>
      </c>
      <c r="S998" s="29">
        <v>1.7863238182627836E-2</v>
      </c>
      <c r="T998" s="29"/>
    </row>
    <row r="999" spans="1:20" x14ac:dyDescent="0.3">
      <c r="A999" s="25" t="s">
        <v>143</v>
      </c>
      <c r="B999" s="25">
        <v>1</v>
      </c>
      <c r="C999" s="25" t="s">
        <v>139</v>
      </c>
      <c r="D999" s="25" t="s">
        <v>107</v>
      </c>
      <c r="E999" s="25" t="s">
        <v>100</v>
      </c>
      <c r="H999" s="25">
        <v>5.026214683835553</v>
      </c>
      <c r="I999" s="29">
        <v>4.5795578743559799</v>
      </c>
      <c r="J999" s="29">
        <v>3.1562435663571815E-2</v>
      </c>
      <c r="K999" s="29">
        <v>10.201003825150192</v>
      </c>
      <c r="L999" s="29">
        <v>0.27386180718859643</v>
      </c>
      <c r="M999" s="29">
        <v>0.56961944943741127</v>
      </c>
      <c r="N999" s="29">
        <v>6.2407135140900051E-2</v>
      </c>
      <c r="O999" s="29">
        <v>1.3302683230422715E-2</v>
      </c>
      <c r="P999" s="29">
        <v>8.0698986825324934E-2</v>
      </c>
      <c r="Q999" s="29">
        <v>1.4629856072338611E-2</v>
      </c>
      <c r="R999" s="29">
        <v>0.34992329268001632</v>
      </c>
      <c r="S999" s="29">
        <v>5.6125922661860721E-2</v>
      </c>
      <c r="T999" s="29"/>
    </row>
    <row r="1000" spans="1:20" x14ac:dyDescent="0.3">
      <c r="A1000" s="25" t="s">
        <v>143</v>
      </c>
      <c r="B1000" s="25">
        <v>1</v>
      </c>
      <c r="C1000" s="25" t="s">
        <v>57</v>
      </c>
      <c r="D1000" s="25" t="s">
        <v>107</v>
      </c>
      <c r="E1000" s="25" t="s">
        <v>100</v>
      </c>
      <c r="H1000" s="25">
        <v>6.0280014494579373</v>
      </c>
      <c r="I1000" s="29">
        <v>7.8757332648861471</v>
      </c>
      <c r="J1000" s="29">
        <v>4.8012230750611132E-2</v>
      </c>
      <c r="K1000" s="29">
        <v>9.8161245270898139</v>
      </c>
      <c r="L1000" s="29">
        <v>0.87104796944353136</v>
      </c>
      <c r="M1000" s="29">
        <v>0.90431285420072594</v>
      </c>
      <c r="N1000" s="29">
        <v>0.12710158318101086</v>
      </c>
      <c r="O1000" s="29">
        <v>3.5704420346218617E-2</v>
      </c>
      <c r="P1000" s="29">
        <v>5.4152921807729223E-2</v>
      </c>
      <c r="Q1000" s="29">
        <v>2.8845366740050064E-2</v>
      </c>
      <c r="R1000" s="29">
        <v>0.5991171693459868</v>
      </c>
      <c r="S1000" s="29">
        <v>7.9327971545895645E-2</v>
      </c>
      <c r="T1000" s="29"/>
    </row>
    <row r="1001" spans="1:20" x14ac:dyDescent="0.3">
      <c r="A1001" s="25" t="s">
        <v>143</v>
      </c>
      <c r="B1001" s="25">
        <v>2</v>
      </c>
      <c r="C1001" s="25" t="s">
        <v>108</v>
      </c>
      <c r="D1001" s="25" t="s">
        <v>107</v>
      </c>
      <c r="E1001" s="25" t="s">
        <v>100</v>
      </c>
      <c r="I1001" s="29"/>
      <c r="J1001" s="29"/>
      <c r="K1001" s="29"/>
      <c r="L1001" s="29"/>
      <c r="M1001" s="29"/>
      <c r="N1001" s="29"/>
      <c r="O1001" s="29"/>
      <c r="P1001" s="29"/>
      <c r="Q1001" s="29"/>
      <c r="R1001" s="29"/>
      <c r="S1001" s="29"/>
      <c r="T1001" s="29"/>
    </row>
    <row r="1002" spans="1:20" x14ac:dyDescent="0.3">
      <c r="A1002" s="25" t="s">
        <v>143</v>
      </c>
      <c r="B1002" s="25">
        <v>2</v>
      </c>
      <c r="C1002" s="25" t="s">
        <v>9</v>
      </c>
      <c r="D1002" s="25" t="s">
        <v>107</v>
      </c>
      <c r="E1002" s="25" t="s">
        <v>100</v>
      </c>
      <c r="H1002" s="25">
        <v>0.23986495724892443</v>
      </c>
      <c r="I1002" s="29">
        <v>2.9173220358491294</v>
      </c>
      <c r="J1002" s="29">
        <v>0.15560770136543223</v>
      </c>
      <c r="K1002" s="29">
        <v>0.57623337922527262</v>
      </c>
      <c r="L1002" s="29">
        <v>2.3639625002859377E-2</v>
      </c>
      <c r="M1002" s="29">
        <v>2.932496268378601E-2</v>
      </c>
      <c r="N1002" s="29">
        <v>1.1899910091012045E-2</v>
      </c>
      <c r="O1002" s="29">
        <v>8.6595724006281322E-3</v>
      </c>
      <c r="P1002" s="29">
        <v>0.26206003121882604</v>
      </c>
      <c r="Q1002" s="29">
        <v>2.3412091988130566E-3</v>
      </c>
      <c r="R1002" s="29">
        <v>0.78422973891502723</v>
      </c>
      <c r="S1002" s="29">
        <v>1.5593208748891328E-2</v>
      </c>
      <c r="T1002" s="29"/>
    </row>
    <row r="1003" spans="1:20" x14ac:dyDescent="0.3">
      <c r="A1003" s="25" t="s">
        <v>143</v>
      </c>
      <c r="B1003" s="25">
        <v>2</v>
      </c>
      <c r="C1003" s="25" t="s">
        <v>5</v>
      </c>
      <c r="D1003" s="25" t="s">
        <v>107</v>
      </c>
      <c r="E1003" s="25" t="s">
        <v>100</v>
      </c>
      <c r="H1003" s="25">
        <v>0.41206078684343495</v>
      </c>
      <c r="I1003" s="29">
        <v>0.64894147797191215</v>
      </c>
      <c r="J1003" s="29">
        <v>1.1516439365994446E-2</v>
      </c>
      <c r="K1003" s="29">
        <v>1.9706130147776133</v>
      </c>
      <c r="L1003" s="29">
        <v>0.12350986832062581</v>
      </c>
      <c r="M1003" s="29">
        <v>1.7695349199969974E-2</v>
      </c>
      <c r="N1003" s="29">
        <v>1.0020106258292645E-2</v>
      </c>
      <c r="O1003" s="29">
        <v>1.2030561157015382E-2</v>
      </c>
      <c r="P1003" s="29">
        <v>3.2283136428111647E-2</v>
      </c>
      <c r="Q1003" s="29">
        <v>7.5823393119898858E-3</v>
      </c>
      <c r="R1003" s="29">
        <v>0.2270138807452225</v>
      </c>
      <c r="S1003" s="29">
        <v>2.0755547532133878E-2</v>
      </c>
      <c r="T1003" s="29"/>
    </row>
    <row r="1004" spans="1:20" x14ac:dyDescent="0.3">
      <c r="A1004" s="25" t="s">
        <v>143</v>
      </c>
      <c r="B1004" s="25">
        <v>2</v>
      </c>
      <c r="C1004" s="25" t="s">
        <v>137</v>
      </c>
      <c r="D1004" s="25" t="s">
        <v>107</v>
      </c>
      <c r="E1004" s="25" t="s">
        <v>100</v>
      </c>
      <c r="H1004" s="25">
        <v>0.42740900103432655</v>
      </c>
      <c r="I1004" s="29">
        <v>0.5561535523996709</v>
      </c>
      <c r="J1004" s="29">
        <v>3.904768631418587E-3</v>
      </c>
      <c r="K1004" s="29">
        <v>2.0614275369439832</v>
      </c>
      <c r="L1004" s="29">
        <v>8.3198337261952984E-2</v>
      </c>
      <c r="M1004" s="29">
        <v>1.6180130998641927E-2</v>
      </c>
      <c r="N1004" s="29">
        <v>1.1421958500813522E-2</v>
      </c>
      <c r="O1004" s="29">
        <v>9.1461715777187251E-3</v>
      </c>
      <c r="P1004" s="29">
        <v>2.0974290620385458E-2</v>
      </c>
      <c r="Q1004" s="29">
        <v>7.8322393938794789E-3</v>
      </c>
      <c r="R1004" s="29">
        <v>0.18248504191711923</v>
      </c>
      <c r="S1004" s="29">
        <v>2.1857820664279257E-2</v>
      </c>
      <c r="T1004" s="29"/>
    </row>
    <row r="1005" spans="1:20" x14ac:dyDescent="0.3">
      <c r="A1005" s="25" t="s">
        <v>143</v>
      </c>
      <c r="B1005" s="25">
        <v>2</v>
      </c>
      <c r="C1005" s="25" t="s">
        <v>138</v>
      </c>
      <c r="D1005" s="25" t="s">
        <v>107</v>
      </c>
      <c r="E1005" s="25" t="s">
        <v>100</v>
      </c>
      <c r="H1005" s="25">
        <v>1.3297722108861274</v>
      </c>
      <c r="I1005" s="29">
        <v>1.5375303738319623</v>
      </c>
      <c r="J1005" s="29">
        <v>6.9853886306756874E-3</v>
      </c>
      <c r="K1005" s="29">
        <v>4.9741771964234891</v>
      </c>
      <c r="L1005" s="29">
        <v>0.20905199409229527</v>
      </c>
      <c r="M1005" s="29">
        <v>7.8324466693850556E-2</v>
      </c>
      <c r="N1005" s="29">
        <v>2.2746475706219162E-2</v>
      </c>
      <c r="O1005" s="29">
        <v>1.0710681345048264E-2</v>
      </c>
      <c r="P1005" s="29">
        <v>6.5841717312572393E-2</v>
      </c>
      <c r="Q1005" s="29">
        <v>1.8745285025307472E-2</v>
      </c>
      <c r="R1005" s="29">
        <v>0.26608946983973902</v>
      </c>
      <c r="S1005" s="29">
        <v>5.2353701376919901E-2</v>
      </c>
      <c r="T1005" s="29"/>
    </row>
    <row r="1006" spans="1:20" x14ac:dyDescent="0.3">
      <c r="A1006" s="25" t="s">
        <v>143</v>
      </c>
      <c r="B1006" s="25">
        <v>2</v>
      </c>
      <c r="C1006" s="25" t="s">
        <v>139</v>
      </c>
      <c r="D1006" s="25" t="s">
        <v>107</v>
      </c>
      <c r="E1006" s="25" t="s">
        <v>100</v>
      </c>
      <c r="H1006" s="25">
        <v>2.6741652927541768</v>
      </c>
      <c r="I1006" s="29">
        <v>2.7486807864400742</v>
      </c>
      <c r="J1006" s="29">
        <v>1.4223144247999253E-2</v>
      </c>
      <c r="K1006" s="29">
        <v>5.5352133983948484</v>
      </c>
      <c r="L1006" s="29">
        <v>0.33201850616476108</v>
      </c>
      <c r="M1006" s="29">
        <v>0.21317588075579103</v>
      </c>
      <c r="N1006" s="29">
        <v>4.945634018517088E-2</v>
      </c>
      <c r="O1006" s="29">
        <v>1.0882304645258949E-2</v>
      </c>
      <c r="P1006" s="29">
        <v>6.083815580155745E-2</v>
      </c>
      <c r="Q1006" s="29">
        <v>2.507989427984552E-2</v>
      </c>
      <c r="R1006" s="29">
        <v>0.29685949657649985</v>
      </c>
      <c r="S1006" s="29">
        <v>8.038230950696644E-2</v>
      </c>
      <c r="T1006" s="29"/>
    </row>
    <row r="1007" spans="1:20" x14ac:dyDescent="0.3">
      <c r="A1007" s="25" t="s">
        <v>143</v>
      </c>
      <c r="B1007" s="25">
        <v>2</v>
      </c>
      <c r="C1007" s="25" t="s">
        <v>57</v>
      </c>
      <c r="D1007" s="25" t="s">
        <v>107</v>
      </c>
      <c r="E1007" s="25" t="s">
        <v>100</v>
      </c>
      <c r="H1007" s="25">
        <v>3.2477669073387814</v>
      </c>
      <c r="I1007" s="29">
        <v>3.3331925895097618</v>
      </c>
      <c r="J1007" s="29">
        <v>4.6280491966054438E-2</v>
      </c>
      <c r="K1007" s="29">
        <v>6.8853713135371262</v>
      </c>
      <c r="L1007" s="29">
        <v>0.34662770963430067</v>
      </c>
      <c r="M1007" s="29">
        <v>0.58594948845033112</v>
      </c>
      <c r="N1007" s="29">
        <v>7.9548130477901061E-2</v>
      </c>
      <c r="O1007" s="29">
        <v>1.8303908284074022E-2</v>
      </c>
      <c r="P1007" s="29">
        <v>5.2473192951867254E-2</v>
      </c>
      <c r="Q1007" s="29">
        <v>1.2960462629789345E-2</v>
      </c>
      <c r="R1007" s="29">
        <v>0.55125461883508675</v>
      </c>
      <c r="S1007" s="29">
        <v>9.8544064616369165E-2</v>
      </c>
      <c r="T1007" s="29"/>
    </row>
    <row r="1008" spans="1:20" x14ac:dyDescent="0.3">
      <c r="A1008" s="25" t="s">
        <v>143</v>
      </c>
      <c r="B1008" s="25">
        <v>3</v>
      </c>
      <c r="C1008" s="25" t="s">
        <v>108</v>
      </c>
      <c r="D1008" s="25" t="s">
        <v>107</v>
      </c>
      <c r="E1008" s="25" t="s">
        <v>100</v>
      </c>
      <c r="I1008" s="29"/>
      <c r="J1008" s="29"/>
      <c r="K1008" s="29"/>
      <c r="L1008" s="29"/>
      <c r="M1008" s="29"/>
      <c r="N1008" s="29"/>
      <c r="O1008" s="29"/>
      <c r="P1008" s="29"/>
      <c r="Q1008" s="29"/>
      <c r="R1008" s="29"/>
      <c r="S1008" s="29"/>
      <c r="T1008" s="29"/>
    </row>
    <row r="1009" spans="1:20" x14ac:dyDescent="0.3">
      <c r="A1009" s="25" t="s">
        <v>143</v>
      </c>
      <c r="B1009" s="25">
        <v>3</v>
      </c>
      <c r="C1009" s="25" t="s">
        <v>9</v>
      </c>
      <c r="D1009" s="25" t="s">
        <v>107</v>
      </c>
      <c r="E1009" s="25" t="s">
        <v>100</v>
      </c>
      <c r="H1009" s="25">
        <v>0.99760237827360077</v>
      </c>
      <c r="I1009" s="29">
        <v>5.3271293979568961</v>
      </c>
      <c r="J1009" s="29">
        <v>0.29314679882990946</v>
      </c>
      <c r="K1009" s="29">
        <v>1.7610400395611283</v>
      </c>
      <c r="L1009" s="29">
        <v>7.670607197949264E-2</v>
      </c>
      <c r="M1009" s="29">
        <v>9.9699633132564913E-2</v>
      </c>
      <c r="N1009" s="29">
        <v>5.8771298668342964E-2</v>
      </c>
      <c r="O1009" s="29">
        <v>6.7520511150389248E-3</v>
      </c>
      <c r="P1009" s="29">
        <v>0.29148016699075435</v>
      </c>
      <c r="Q1009" s="29">
        <v>1.8215252377468899E-3</v>
      </c>
      <c r="R1009" s="29">
        <v>1.0059721810925861</v>
      </c>
      <c r="S1009" s="29">
        <v>2.2606091750859182E-2</v>
      </c>
      <c r="T1009" s="29"/>
    </row>
    <row r="1010" spans="1:20" x14ac:dyDescent="0.3">
      <c r="A1010" s="25" t="s">
        <v>143</v>
      </c>
      <c r="B1010" s="25">
        <v>3</v>
      </c>
      <c r="C1010" s="25" t="s">
        <v>5</v>
      </c>
      <c r="D1010" s="25" t="s">
        <v>107</v>
      </c>
      <c r="E1010" s="25" t="s">
        <v>100</v>
      </c>
      <c r="H1010" s="25">
        <v>4.2068678299549092</v>
      </c>
      <c r="I1010" s="29">
        <v>3.9040334514712036</v>
      </c>
      <c r="J1010" s="29">
        <v>1.2120719170662403E-2</v>
      </c>
      <c r="K1010" s="29">
        <v>8.2746246218386599</v>
      </c>
      <c r="L1010" s="29">
        <v>0.32118508209581237</v>
      </c>
      <c r="M1010" s="29">
        <v>0.41588092088954354</v>
      </c>
      <c r="N1010" s="29">
        <v>6.3968461687213651E-2</v>
      </c>
      <c r="O1010" s="29">
        <v>1.4533477862279522E-2</v>
      </c>
      <c r="P1010" s="29">
        <v>9.9973460621196913E-2</v>
      </c>
      <c r="Q1010" s="29">
        <v>1.3321279412599892E-2</v>
      </c>
      <c r="R1010" s="29">
        <v>0.347930400465784</v>
      </c>
      <c r="S1010" s="29">
        <v>2.0669013513989608E-2</v>
      </c>
      <c r="T1010" s="29"/>
    </row>
    <row r="1011" spans="1:20" x14ac:dyDescent="0.3">
      <c r="A1011" s="25" t="s">
        <v>143</v>
      </c>
      <c r="B1011" s="25">
        <v>3</v>
      </c>
      <c r="C1011" s="25" t="s">
        <v>137</v>
      </c>
      <c r="D1011" s="25" t="s">
        <v>107</v>
      </c>
      <c r="E1011" s="25" t="s">
        <v>100</v>
      </c>
      <c r="H1011" s="25">
        <v>2.716717865074096</v>
      </c>
      <c r="I1011" s="29">
        <v>2.4530039592208368</v>
      </c>
      <c r="J1011" s="29">
        <v>1.3646449067734462E-2</v>
      </c>
      <c r="K1011" s="29">
        <v>5.012617948996744</v>
      </c>
      <c r="L1011" s="29">
        <v>0.20892636127202607</v>
      </c>
      <c r="M1011" s="29">
        <v>0.23098808656347322</v>
      </c>
      <c r="N1011" s="29">
        <v>4.1178481629194651E-2</v>
      </c>
      <c r="O1011" s="29">
        <v>1.5285922637613608E-2</v>
      </c>
      <c r="P1011" s="29">
        <v>5.4234353679162045E-2</v>
      </c>
      <c r="Q1011" s="29">
        <v>7.7725272435767712E-3</v>
      </c>
      <c r="R1011" s="29">
        <v>0.30829243460023886</v>
      </c>
      <c r="S1011" s="29">
        <v>1.1277432902233708E-2</v>
      </c>
      <c r="T1011" s="29"/>
    </row>
    <row r="1012" spans="1:20" x14ac:dyDescent="0.3">
      <c r="A1012" s="25" t="s">
        <v>143</v>
      </c>
      <c r="B1012" s="25">
        <v>3</v>
      </c>
      <c r="C1012" s="25" t="s">
        <v>138</v>
      </c>
      <c r="D1012" s="25" t="s">
        <v>107</v>
      </c>
      <c r="E1012" s="25" t="s">
        <v>100</v>
      </c>
      <c r="H1012" s="25">
        <v>3.1201606520047935</v>
      </c>
      <c r="I1012" s="29">
        <v>2.4284328275622178</v>
      </c>
      <c r="J1012" s="29">
        <v>1.1189646288385036E-2</v>
      </c>
      <c r="K1012" s="29">
        <v>6.2665341365592617</v>
      </c>
      <c r="L1012" s="29">
        <v>0.19085195713680725</v>
      </c>
      <c r="M1012" s="29">
        <v>0.20997951547549892</v>
      </c>
      <c r="N1012" s="29">
        <v>4.2368413110044766E-2</v>
      </c>
      <c r="O1012" s="29">
        <v>1.3915107888295853E-2</v>
      </c>
      <c r="P1012" s="29">
        <v>4.5033973706336369E-2</v>
      </c>
      <c r="Q1012" s="29">
        <v>7.8794236658335619E-3</v>
      </c>
      <c r="R1012" s="29">
        <v>0.27798144514523315</v>
      </c>
      <c r="S1012" s="29">
        <v>1.1344823750389144E-2</v>
      </c>
      <c r="T1012" s="29"/>
    </row>
    <row r="1013" spans="1:20" x14ac:dyDescent="0.3">
      <c r="A1013" s="25" t="s">
        <v>143</v>
      </c>
      <c r="B1013" s="25">
        <v>3</v>
      </c>
      <c r="C1013" s="25" t="s">
        <v>139</v>
      </c>
      <c r="D1013" s="25" t="s">
        <v>107</v>
      </c>
      <c r="E1013" s="25" t="s">
        <v>100</v>
      </c>
      <c r="H1013" s="25">
        <v>6.3969516448597634</v>
      </c>
      <c r="I1013" s="29">
        <v>5.2927648082420653</v>
      </c>
      <c r="J1013" s="29">
        <v>2.2594282685011638E-2</v>
      </c>
      <c r="K1013" s="29">
        <v>10.010642483070207</v>
      </c>
      <c r="L1013" s="29">
        <v>0.42213425707525393</v>
      </c>
      <c r="M1013" s="29">
        <v>0.56604213076574217</v>
      </c>
      <c r="N1013" s="29">
        <v>8.697296660635298E-2</v>
      </c>
      <c r="O1013" s="29">
        <v>2.2084842236683284E-2</v>
      </c>
      <c r="P1013" s="29">
        <v>7.6658312277263913E-2</v>
      </c>
      <c r="Q1013" s="29">
        <v>1.7866387108072628E-2</v>
      </c>
      <c r="R1013" s="29">
        <v>0.44194139564287982</v>
      </c>
      <c r="S1013" s="29">
        <v>2.1767742191039698E-2</v>
      </c>
      <c r="T1013" s="29"/>
    </row>
    <row r="1014" spans="1:20" x14ac:dyDescent="0.3">
      <c r="A1014" s="25" t="s">
        <v>143</v>
      </c>
      <c r="B1014" s="25">
        <v>3</v>
      </c>
      <c r="C1014" s="25" t="s">
        <v>57</v>
      </c>
      <c r="D1014" s="25" t="s">
        <v>107</v>
      </c>
      <c r="E1014" s="25" t="s">
        <v>100</v>
      </c>
      <c r="H1014" s="25">
        <v>6.4137149863249281</v>
      </c>
      <c r="I1014" s="29">
        <v>7.0704804321072796</v>
      </c>
      <c r="J1014" s="29">
        <v>1.7700755075304796E-2</v>
      </c>
      <c r="K1014" s="29">
        <v>10.594336345068109</v>
      </c>
      <c r="L1014" s="29">
        <v>0.67338432398120907</v>
      </c>
      <c r="M1014" s="29">
        <v>1.2732023397000698</v>
      </c>
      <c r="N1014" s="29">
        <v>0.12443748562832113</v>
      </c>
      <c r="O1014" s="29">
        <v>2.904737618117301E-2</v>
      </c>
      <c r="P1014" s="29">
        <v>6.2092370286181101E-2</v>
      </c>
      <c r="Q1014" s="29">
        <v>2.5938024074316109E-2</v>
      </c>
      <c r="R1014" s="29">
        <v>0.55906989787179528</v>
      </c>
      <c r="S1014" s="29">
        <v>4.5301383147792959E-2</v>
      </c>
      <c r="T1014" s="29"/>
    </row>
    <row r="1015" spans="1:20" x14ac:dyDescent="0.3">
      <c r="A1015" s="25" t="s">
        <v>144</v>
      </c>
      <c r="B1015" s="25">
        <v>1</v>
      </c>
      <c r="C1015" s="25" t="s">
        <v>108</v>
      </c>
      <c r="D1015" s="25" t="s">
        <v>107</v>
      </c>
      <c r="E1015" s="25" t="s">
        <v>100</v>
      </c>
      <c r="I1015" s="29"/>
      <c r="J1015" s="29"/>
      <c r="K1015" s="29"/>
      <c r="L1015" s="29"/>
      <c r="M1015" s="29"/>
      <c r="N1015" s="29"/>
      <c r="O1015" s="29"/>
      <c r="P1015" s="29"/>
      <c r="Q1015" s="29"/>
      <c r="R1015" s="29"/>
      <c r="S1015" s="29"/>
      <c r="T1015" s="29"/>
    </row>
    <row r="1016" spans="1:20" x14ac:dyDescent="0.3">
      <c r="A1016" s="25" t="s">
        <v>144</v>
      </c>
      <c r="B1016" s="25">
        <v>1</v>
      </c>
      <c r="C1016" s="25" t="s">
        <v>9</v>
      </c>
      <c r="D1016" s="25" t="s">
        <v>107</v>
      </c>
      <c r="E1016" s="25" t="s">
        <v>100</v>
      </c>
      <c r="H1016" s="25">
        <v>1.0485722427409363</v>
      </c>
      <c r="I1016" s="29">
        <v>6.9284687489849226</v>
      </c>
      <c r="J1016" s="29">
        <v>9.5555827593210463E-2</v>
      </c>
      <c r="K1016" s="29">
        <v>2.6458302096752888</v>
      </c>
      <c r="L1016" s="29">
        <v>0.15244505266909364</v>
      </c>
      <c r="M1016" s="29">
        <v>0.24441961793781242</v>
      </c>
      <c r="N1016" s="29">
        <v>1.8079477659519005E-2</v>
      </c>
      <c r="O1016" s="29">
        <v>1.9684676664494596E-2</v>
      </c>
      <c r="P1016" s="29">
        <v>0.27856516968991984</v>
      </c>
      <c r="Q1016" s="29">
        <v>2.1629271031483777E-3</v>
      </c>
      <c r="R1016" s="29">
        <v>1.4719387496611342</v>
      </c>
      <c r="S1016" s="29">
        <v>4.0425198751301211E-2</v>
      </c>
      <c r="T1016" s="29"/>
    </row>
    <row r="1017" spans="1:20" x14ac:dyDescent="0.3">
      <c r="A1017" s="25" t="s">
        <v>144</v>
      </c>
      <c r="B1017" s="25">
        <v>1</v>
      </c>
      <c r="C1017" s="25" t="s">
        <v>5</v>
      </c>
      <c r="D1017" s="25" t="s">
        <v>107</v>
      </c>
      <c r="E1017" s="25" t="s">
        <v>100</v>
      </c>
      <c r="H1017" s="25">
        <v>6.0588091242424529</v>
      </c>
      <c r="I1017" s="29">
        <v>14.995121433261366</v>
      </c>
      <c r="J1017" s="29">
        <v>1.040719383607247E-2</v>
      </c>
      <c r="K1017" s="29">
        <v>12.869477901395491</v>
      </c>
      <c r="L1017" s="29">
        <v>0.7820032299155264</v>
      </c>
      <c r="M1017" s="29">
        <v>1.8452347245275798</v>
      </c>
      <c r="N1017" s="29">
        <v>9.7925619284078461E-2</v>
      </c>
      <c r="O1017" s="29">
        <v>1.348449354869044E-2</v>
      </c>
      <c r="P1017" s="29">
        <v>0.20799534278207227</v>
      </c>
      <c r="Q1017" s="29">
        <v>1.4911577573524619E-2</v>
      </c>
      <c r="R1017" s="29">
        <v>1.3366051410282871</v>
      </c>
      <c r="S1017" s="29">
        <v>0.14285391686397192</v>
      </c>
      <c r="T1017" s="29"/>
    </row>
    <row r="1018" spans="1:20" x14ac:dyDescent="0.3">
      <c r="A1018" s="25" t="s">
        <v>144</v>
      </c>
      <c r="B1018" s="25">
        <v>1</v>
      </c>
      <c r="C1018" s="25" t="s">
        <v>137</v>
      </c>
      <c r="D1018" s="25" t="s">
        <v>107</v>
      </c>
      <c r="E1018" s="25" t="s">
        <v>100</v>
      </c>
      <c r="H1018" s="25">
        <v>7.2977320892738806</v>
      </c>
      <c r="I1018" s="29">
        <v>19.916637550696123</v>
      </c>
      <c r="J1018" s="29">
        <v>6.1022617769548981E-2</v>
      </c>
      <c r="K1018" s="29">
        <v>14.123225165374421</v>
      </c>
      <c r="L1018" s="29">
        <v>1.0801549554839431</v>
      </c>
      <c r="M1018" s="29">
        <v>2.2946911869166513</v>
      </c>
      <c r="N1018" s="29">
        <v>0.11079370179584927</v>
      </c>
      <c r="O1018" s="29">
        <v>2.2911526003528498E-2</v>
      </c>
      <c r="P1018" s="29">
        <v>0.22947206012637836</v>
      </c>
      <c r="Q1018" s="29">
        <v>1.9258164852428442E-2</v>
      </c>
      <c r="R1018" s="29">
        <v>1.5280343025615744</v>
      </c>
      <c r="S1018" s="29">
        <v>0.18944946852422501</v>
      </c>
      <c r="T1018" s="29"/>
    </row>
    <row r="1019" spans="1:20" x14ac:dyDescent="0.3">
      <c r="A1019" s="25" t="s">
        <v>144</v>
      </c>
      <c r="B1019" s="25">
        <v>1</v>
      </c>
      <c r="C1019" s="25" t="s">
        <v>138</v>
      </c>
      <c r="D1019" s="25" t="s">
        <v>107</v>
      </c>
      <c r="E1019" s="25" t="s">
        <v>100</v>
      </c>
      <c r="H1019" s="25">
        <v>9.0208748929530049</v>
      </c>
      <c r="I1019" s="29">
        <v>22.27108940782513</v>
      </c>
      <c r="J1019" s="29">
        <v>1.8724236832920238E-2</v>
      </c>
      <c r="K1019" s="29">
        <v>16.635916718196722</v>
      </c>
      <c r="L1019" s="29">
        <v>1.2883099227464481</v>
      </c>
      <c r="M1019" s="29">
        <v>2.7359261221333333</v>
      </c>
      <c r="N1019" s="29">
        <v>0.13131568875602184</v>
      </c>
      <c r="O1019" s="29">
        <v>1.88022712371082E-2</v>
      </c>
      <c r="P1019" s="29">
        <v>0.24446096891427321</v>
      </c>
      <c r="Q1019" s="29">
        <v>2.2204769837217486E-2</v>
      </c>
      <c r="R1019" s="29">
        <v>1.7323884936264482</v>
      </c>
      <c r="S1019" s="29">
        <v>0.23797320534845898</v>
      </c>
      <c r="T1019" s="29"/>
    </row>
    <row r="1020" spans="1:20" x14ac:dyDescent="0.3">
      <c r="A1020" s="25" t="s">
        <v>144</v>
      </c>
      <c r="B1020" s="25">
        <v>1</v>
      </c>
      <c r="C1020" s="25" t="s">
        <v>139</v>
      </c>
      <c r="D1020" s="25" t="s">
        <v>107</v>
      </c>
      <c r="E1020" s="25" t="s">
        <v>100</v>
      </c>
      <c r="H1020" s="25">
        <v>8.0775780359171527</v>
      </c>
      <c r="I1020" s="29">
        <v>22.05698683077307</v>
      </c>
      <c r="J1020" s="29">
        <v>5.343958816715294E-2</v>
      </c>
      <c r="K1020" s="29">
        <v>14.801907067839565</v>
      </c>
      <c r="L1020" s="29">
        <v>1.4694841935132443</v>
      </c>
      <c r="M1020" s="29">
        <v>2.7044086643986476</v>
      </c>
      <c r="N1020" s="29">
        <v>0.12664090021113097</v>
      </c>
      <c r="O1020" s="29">
        <v>2.8242687538345856E-2</v>
      </c>
      <c r="P1020" s="29">
        <v>0.21061193644449563</v>
      </c>
      <c r="Q1020" s="29">
        <v>2.4080715615763665E-2</v>
      </c>
      <c r="R1020" s="29">
        <v>1.5423493179578249</v>
      </c>
      <c r="S1020" s="29">
        <v>0.22175749604202513</v>
      </c>
      <c r="T1020" s="29"/>
    </row>
    <row r="1021" spans="1:20" x14ac:dyDescent="0.3">
      <c r="A1021" s="25" t="s">
        <v>144</v>
      </c>
      <c r="B1021" s="25">
        <v>1</v>
      </c>
      <c r="C1021" s="25" t="s">
        <v>57</v>
      </c>
      <c r="D1021" s="25" t="s">
        <v>107</v>
      </c>
      <c r="E1021" s="25" t="s">
        <v>100</v>
      </c>
      <c r="H1021" s="25">
        <v>11.905892141396416</v>
      </c>
      <c r="I1021" s="29">
        <v>31.024356675470322</v>
      </c>
      <c r="J1021" s="29">
        <v>7.7482174921211677E-2</v>
      </c>
      <c r="K1021" s="29">
        <v>18.973589461474798</v>
      </c>
      <c r="L1021" s="29">
        <v>3.0779505437188117</v>
      </c>
      <c r="M1021" s="29">
        <v>3.9678795059838738</v>
      </c>
      <c r="N1021" s="29">
        <v>0.18368223503218362</v>
      </c>
      <c r="O1021" s="29">
        <v>5.4735616294019039E-2</v>
      </c>
      <c r="P1021" s="29">
        <v>0.20936133498555426</v>
      </c>
      <c r="Q1021" s="29">
        <v>5.0639886947120925E-2</v>
      </c>
      <c r="R1021" s="29">
        <v>2.2980568460415447</v>
      </c>
      <c r="S1021" s="29">
        <v>0.31461295281508389</v>
      </c>
      <c r="T1021" s="29"/>
    </row>
    <row r="1022" spans="1:20" x14ac:dyDescent="0.3">
      <c r="A1022" s="25" t="s">
        <v>144</v>
      </c>
      <c r="B1022" s="25">
        <v>2</v>
      </c>
      <c r="C1022" s="25" t="s">
        <v>108</v>
      </c>
      <c r="D1022" s="25" t="s">
        <v>107</v>
      </c>
      <c r="E1022" s="25" t="s">
        <v>100</v>
      </c>
      <c r="I1022" s="29"/>
      <c r="J1022" s="29"/>
      <c r="K1022" s="29"/>
      <c r="L1022" s="29"/>
      <c r="M1022" s="29"/>
      <c r="N1022" s="29"/>
      <c r="O1022" s="29"/>
      <c r="P1022" s="29"/>
      <c r="Q1022" s="29"/>
      <c r="R1022" s="29"/>
      <c r="S1022" s="29"/>
      <c r="T1022" s="29"/>
    </row>
    <row r="1023" spans="1:20" x14ac:dyDescent="0.3">
      <c r="A1023" s="25" t="s">
        <v>144</v>
      </c>
      <c r="B1023" s="25">
        <v>2</v>
      </c>
      <c r="C1023" s="25" t="s">
        <v>9</v>
      </c>
      <c r="D1023" s="25" t="s">
        <v>107</v>
      </c>
      <c r="E1023" s="25" t="s">
        <v>100</v>
      </c>
      <c r="H1023" s="25">
        <v>1.6613617138892678</v>
      </c>
      <c r="I1023" s="29">
        <v>18.292500125286328</v>
      </c>
      <c r="J1023" s="29">
        <v>0.16992201328157641</v>
      </c>
      <c r="K1023" s="29">
        <v>3.9550378261793209</v>
      </c>
      <c r="L1023" s="29">
        <v>0.19080603254893841</v>
      </c>
      <c r="M1023" s="29">
        <v>0.51376909920136482</v>
      </c>
      <c r="N1023" s="29">
        <v>7.0205802996017641E-2</v>
      </c>
      <c r="O1023" s="29">
        <v>9.4023839677600321E-3</v>
      </c>
      <c r="P1023" s="29">
        <v>0.31514758602170867</v>
      </c>
      <c r="Q1023" s="29">
        <v>2.2045137543587751E-3</v>
      </c>
      <c r="R1023" s="29">
        <v>2.4066759325600575</v>
      </c>
      <c r="S1023" s="29">
        <v>5.2080977977459031E-2</v>
      </c>
      <c r="T1023" s="29"/>
    </row>
    <row r="1024" spans="1:20" x14ac:dyDescent="0.3">
      <c r="A1024" s="25" t="s">
        <v>144</v>
      </c>
      <c r="B1024" s="25">
        <v>2</v>
      </c>
      <c r="C1024" s="25" t="s">
        <v>5</v>
      </c>
      <c r="D1024" s="25" t="s">
        <v>107</v>
      </c>
      <c r="E1024" s="25" t="s">
        <v>100</v>
      </c>
      <c r="H1024" s="25">
        <v>3.0675987036108738</v>
      </c>
      <c r="I1024" s="29">
        <v>9.6189294257398998</v>
      </c>
      <c r="J1024" s="29">
        <v>5.0425045600188012E-2</v>
      </c>
      <c r="K1024" s="29">
        <v>8.8270442241105052</v>
      </c>
      <c r="L1024" s="29">
        <v>0.32332456813343136</v>
      </c>
      <c r="M1024" s="29">
        <v>0.63911066812343864</v>
      </c>
      <c r="N1024" s="29">
        <v>3.4764753553304883E-2</v>
      </c>
      <c r="O1024" s="29">
        <v>1.2282913009152092E-2</v>
      </c>
      <c r="P1024" s="29">
        <v>0.24247227671206473</v>
      </c>
      <c r="Q1024" s="29">
        <v>8.3682564233157966E-3</v>
      </c>
      <c r="R1024" s="29">
        <v>1.2793538030977207</v>
      </c>
      <c r="S1024" s="29">
        <v>3.9182594659691372E-2</v>
      </c>
      <c r="T1024" s="29"/>
    </row>
    <row r="1025" spans="1:20" x14ac:dyDescent="0.3">
      <c r="A1025" s="25" t="s">
        <v>144</v>
      </c>
      <c r="B1025" s="25">
        <v>2</v>
      </c>
      <c r="C1025" s="25" t="s">
        <v>137</v>
      </c>
      <c r="D1025" s="25" t="s">
        <v>107</v>
      </c>
      <c r="E1025" s="25" t="s">
        <v>100</v>
      </c>
      <c r="H1025" s="25">
        <v>4.8776946451663674</v>
      </c>
      <c r="I1025" s="29">
        <v>11.244323698965827</v>
      </c>
      <c r="J1025" s="29">
        <v>6.5076679687949612E-2</v>
      </c>
      <c r="K1025" s="29">
        <v>11.541606945143883</v>
      </c>
      <c r="L1025" s="29">
        <v>0.42653931885341723</v>
      </c>
      <c r="M1025" s="29">
        <v>1.0504612952787769</v>
      </c>
      <c r="N1025" s="29">
        <v>5.2427034266861502E-2</v>
      </c>
      <c r="O1025" s="29">
        <v>1.4020884062499992E-2</v>
      </c>
      <c r="P1025" s="29">
        <v>0.25126381532149278</v>
      </c>
      <c r="Q1025" s="29">
        <v>9.837166009892085E-3</v>
      </c>
      <c r="R1025" s="29">
        <v>1.4276384676034171</v>
      </c>
      <c r="S1025" s="29">
        <v>7.6244452466501828E-2</v>
      </c>
      <c r="T1025" s="29"/>
    </row>
    <row r="1026" spans="1:20" x14ac:dyDescent="0.3">
      <c r="A1026" s="25" t="s">
        <v>144</v>
      </c>
      <c r="B1026" s="25">
        <v>2</v>
      </c>
      <c r="C1026" s="25" t="s">
        <v>138</v>
      </c>
      <c r="D1026" s="25" t="s">
        <v>107</v>
      </c>
      <c r="E1026" s="25" t="s">
        <v>100</v>
      </c>
      <c r="H1026" s="25">
        <v>4.827362594339661</v>
      </c>
      <c r="I1026" s="29">
        <v>11.136235119843477</v>
      </c>
      <c r="J1026" s="29">
        <v>5.1317896062283153E-2</v>
      </c>
      <c r="K1026" s="29">
        <v>10.593190872413611</v>
      </c>
      <c r="L1026" s="29">
        <v>0.4038229114246466</v>
      </c>
      <c r="M1026" s="29">
        <v>0.91947618300759937</v>
      </c>
      <c r="N1026" s="29">
        <v>4.5346179277369371E-2</v>
      </c>
      <c r="O1026" s="29">
        <v>1.3267857160248777E-2</v>
      </c>
      <c r="P1026" s="29">
        <v>0.24100753935605673</v>
      </c>
      <c r="Q1026" s="29">
        <v>8.7361612047561436E-3</v>
      </c>
      <c r="R1026" s="29">
        <v>1.1833980064415499</v>
      </c>
      <c r="S1026" s="29">
        <v>5.3150200629778432E-2</v>
      </c>
      <c r="T1026" s="29"/>
    </row>
    <row r="1027" spans="1:20" x14ac:dyDescent="0.3">
      <c r="A1027" s="25" t="s">
        <v>144</v>
      </c>
      <c r="B1027" s="25">
        <v>2</v>
      </c>
      <c r="C1027" s="25" t="s">
        <v>139</v>
      </c>
      <c r="D1027" s="25" t="s">
        <v>107</v>
      </c>
      <c r="E1027" s="25" t="s">
        <v>100</v>
      </c>
      <c r="H1027" s="25">
        <v>4.2424954143414615</v>
      </c>
      <c r="I1027" s="29">
        <v>12.867629247328475</v>
      </c>
      <c r="J1027" s="29">
        <v>4.3054676721616447E-2</v>
      </c>
      <c r="K1027" s="29">
        <v>9.2843641127134937</v>
      </c>
      <c r="L1027" s="29">
        <v>0.67341327641795434</v>
      </c>
      <c r="M1027" s="29">
        <v>1.2667041299161232</v>
      </c>
      <c r="N1027" s="29">
        <v>6.1226885005401584E-2</v>
      </c>
      <c r="O1027" s="29">
        <v>1.5912002408623182E-2</v>
      </c>
      <c r="P1027" s="29">
        <v>0.18651599630916149</v>
      </c>
      <c r="Q1027" s="29">
        <v>1.3336753566627731E-2</v>
      </c>
      <c r="R1027" s="29">
        <v>1.1362595622500549</v>
      </c>
      <c r="S1027" s="29">
        <v>9.7516502026896379E-2</v>
      </c>
      <c r="T1027" s="29"/>
    </row>
    <row r="1028" spans="1:20" x14ac:dyDescent="0.3">
      <c r="A1028" s="25" t="s">
        <v>144</v>
      </c>
      <c r="B1028" s="25">
        <v>2</v>
      </c>
      <c r="C1028" s="25" t="s">
        <v>57</v>
      </c>
      <c r="D1028" s="25" t="s">
        <v>107</v>
      </c>
      <c r="E1028" s="25" t="s">
        <v>100</v>
      </c>
      <c r="H1028" s="25">
        <v>13.55299659158826</v>
      </c>
      <c r="I1028" s="29">
        <v>31.54002423180107</v>
      </c>
      <c r="J1028" s="29">
        <v>7.0345368874305814E-3</v>
      </c>
      <c r="K1028" s="29">
        <v>20.150733658061377</v>
      </c>
      <c r="L1028" s="29">
        <v>3.3823427187796504</v>
      </c>
      <c r="M1028" s="29">
        <v>4.1220431823933303</v>
      </c>
      <c r="N1028" s="29">
        <v>0.20924736781569442</v>
      </c>
      <c r="O1028" s="29">
        <v>3.9206957921632715E-2</v>
      </c>
      <c r="P1028" s="29">
        <v>0.19549136033464762</v>
      </c>
      <c r="Q1028" s="29">
        <v>5.4259814549158285E-2</v>
      </c>
      <c r="R1028" s="29">
        <v>2.6430427616560905</v>
      </c>
      <c r="S1028" s="29">
        <v>0.35001913445904426</v>
      </c>
      <c r="T1028" s="29"/>
    </row>
    <row r="1029" spans="1:20" x14ac:dyDescent="0.3">
      <c r="A1029" s="25" t="s">
        <v>144</v>
      </c>
      <c r="B1029" s="25">
        <v>3</v>
      </c>
      <c r="C1029" s="25" t="s">
        <v>108</v>
      </c>
      <c r="D1029" s="25" t="s">
        <v>107</v>
      </c>
      <c r="E1029" s="25" t="s">
        <v>100</v>
      </c>
      <c r="I1029" s="29"/>
      <c r="J1029" s="29"/>
      <c r="K1029" s="29"/>
      <c r="L1029" s="29"/>
      <c r="M1029" s="29"/>
      <c r="N1029" s="29"/>
      <c r="O1029" s="29"/>
      <c r="P1029" s="29"/>
      <c r="Q1029" s="29"/>
      <c r="R1029" s="29"/>
      <c r="S1029" s="29"/>
      <c r="T1029" s="29"/>
    </row>
    <row r="1030" spans="1:20" x14ac:dyDescent="0.3">
      <c r="A1030" s="25" t="s">
        <v>144</v>
      </c>
      <c r="B1030" s="25">
        <v>3</v>
      </c>
      <c r="C1030" s="25" t="s">
        <v>9</v>
      </c>
      <c r="D1030" s="25" t="s">
        <v>107</v>
      </c>
      <c r="E1030" s="25" t="s">
        <v>100</v>
      </c>
      <c r="H1030" s="25">
        <v>3.5041683681197409</v>
      </c>
      <c r="I1030" s="29">
        <v>14.201682266301502</v>
      </c>
      <c r="J1030" s="29">
        <v>0.12141169710080391</v>
      </c>
      <c r="K1030" s="29">
        <v>6.9290915727240492</v>
      </c>
      <c r="L1030" s="29">
        <v>0.53783935401649674</v>
      </c>
      <c r="M1030" s="29">
        <v>1.1359026427971284</v>
      </c>
      <c r="N1030" s="29">
        <v>6.188476326715725E-2</v>
      </c>
      <c r="O1030" s="29">
        <v>1.4188706762984921E-2</v>
      </c>
      <c r="P1030" s="29">
        <v>0.43332263092376161</v>
      </c>
      <c r="Q1030" s="29">
        <v>9.9081619964407723E-3</v>
      </c>
      <c r="R1030" s="29">
        <v>1.8012275303414191</v>
      </c>
      <c r="S1030" s="29">
        <v>0.14301229646693464</v>
      </c>
      <c r="T1030" s="29"/>
    </row>
    <row r="1031" spans="1:20" x14ac:dyDescent="0.3">
      <c r="A1031" s="25" t="s">
        <v>144</v>
      </c>
      <c r="B1031" s="25">
        <v>3</v>
      </c>
      <c r="C1031" s="25" t="s">
        <v>5</v>
      </c>
      <c r="D1031" s="25" t="s">
        <v>107</v>
      </c>
      <c r="E1031" s="25" t="s">
        <v>100</v>
      </c>
      <c r="H1031" s="25">
        <v>9.5585567634052531</v>
      </c>
      <c r="I1031" s="29">
        <v>25.870236033405767</v>
      </c>
      <c r="J1031" s="29">
        <v>7.1014054893432765E-2</v>
      </c>
      <c r="K1031" s="29">
        <v>19.316317542817689</v>
      </c>
      <c r="L1031" s="29">
        <v>1.5308578062592366</v>
      </c>
      <c r="M1031" s="29">
        <v>2.9511311759357359</v>
      </c>
      <c r="N1031" s="29">
        <v>0.12769060543448418</v>
      </c>
      <c r="O1031" s="29">
        <v>3.2173149962877831E-2</v>
      </c>
      <c r="P1031" s="29">
        <v>0.3963030945083742</v>
      </c>
      <c r="Q1031" s="29">
        <v>2.7551666469192184E-2</v>
      </c>
      <c r="R1031" s="29">
        <v>2.2554314293716944</v>
      </c>
      <c r="S1031" s="29">
        <v>0.26577118467062377</v>
      </c>
      <c r="T1031" s="29"/>
    </row>
    <row r="1032" spans="1:20" x14ac:dyDescent="0.3">
      <c r="A1032" s="25" t="s">
        <v>144</v>
      </c>
      <c r="B1032" s="25">
        <v>3</v>
      </c>
      <c r="C1032" s="25" t="s">
        <v>137</v>
      </c>
      <c r="D1032" s="25" t="s">
        <v>107</v>
      </c>
      <c r="E1032" s="25" t="s">
        <v>100</v>
      </c>
      <c r="H1032" s="25">
        <v>8.8358205900529825</v>
      </c>
      <c r="I1032" s="29">
        <v>24.085487866086567</v>
      </c>
      <c r="J1032" s="29">
        <v>6.8917870279620819E-2</v>
      </c>
      <c r="K1032" s="29">
        <v>15.95113304203413</v>
      </c>
      <c r="L1032" s="29">
        <v>1.6928404520254394</v>
      </c>
      <c r="M1032" s="29">
        <v>3.0228464098894214</v>
      </c>
      <c r="N1032" s="29">
        <v>0.12336309790604043</v>
      </c>
      <c r="O1032" s="29">
        <v>3.2873588475315151E-2</v>
      </c>
      <c r="P1032" s="29">
        <v>0.25493436241206252</v>
      </c>
      <c r="Q1032" s="29">
        <v>2.8462070780191254E-2</v>
      </c>
      <c r="R1032" s="29">
        <v>1.8619919297143488</v>
      </c>
      <c r="S1032" s="29">
        <v>0.22371219615303353</v>
      </c>
      <c r="T1032" s="29"/>
    </row>
    <row r="1033" spans="1:20" x14ac:dyDescent="0.3">
      <c r="A1033" s="25" t="s">
        <v>144</v>
      </c>
      <c r="B1033" s="25">
        <v>3</v>
      </c>
      <c r="C1033" s="25" t="s">
        <v>57</v>
      </c>
      <c r="D1033" s="25" t="s">
        <v>107</v>
      </c>
      <c r="E1033" s="25" t="s">
        <v>100</v>
      </c>
      <c r="H1033" s="25">
        <v>8.1415449975785386</v>
      </c>
      <c r="I1033" s="29">
        <v>21.967906871267967</v>
      </c>
      <c r="J1033" s="29">
        <v>5.8826863603361146E-2</v>
      </c>
      <c r="K1033" s="29">
        <v>14.34551229193403</v>
      </c>
      <c r="L1033" s="29">
        <v>1.8523475445425759</v>
      </c>
      <c r="M1033" s="29">
        <v>2.9661840272477287</v>
      </c>
      <c r="N1033" s="29">
        <v>0.12620334018682414</v>
      </c>
      <c r="O1033" s="29">
        <v>3.4737571752220156E-2</v>
      </c>
      <c r="P1033" s="29">
        <v>0.19093642191489063</v>
      </c>
      <c r="Q1033" s="29">
        <v>2.8184706980279944E-2</v>
      </c>
      <c r="R1033" s="29">
        <v>1.7425235988350476</v>
      </c>
      <c r="S1033" s="29">
        <v>0.22939147749515015</v>
      </c>
      <c r="T1033" s="29"/>
    </row>
    <row r="1034" spans="1:20" x14ac:dyDescent="0.3">
      <c r="A1034" s="25" t="s">
        <v>4</v>
      </c>
      <c r="B1034" s="25">
        <v>1</v>
      </c>
      <c r="C1034" s="25" t="s">
        <v>108</v>
      </c>
      <c r="D1034" s="25" t="s">
        <v>105</v>
      </c>
      <c r="E1034" s="25" t="s">
        <v>105</v>
      </c>
      <c r="H1034" s="25">
        <f>SUMIFS(H$2:H$1033,$A$2:$A$1033,$A1034,$B$2:$B$1033,$B1034,$C$2:$C$1033,$C1034)</f>
        <v>0</v>
      </c>
      <c r="I1034" s="29">
        <f t="shared" ref="I1034:S1050" si="0">SUMIFS(I$2:I$1033,$A$2:$A$1033,$A1034,$B$2:$B$1033,$B1034,$C$2:$C$1033,$C1034)</f>
        <v>0</v>
      </c>
      <c r="J1034" s="29">
        <f t="shared" si="0"/>
        <v>0</v>
      </c>
      <c r="K1034" s="29">
        <f t="shared" si="0"/>
        <v>0</v>
      </c>
      <c r="L1034" s="29">
        <f t="shared" si="0"/>
        <v>0</v>
      </c>
      <c r="M1034" s="29">
        <f t="shared" si="0"/>
        <v>0</v>
      </c>
      <c r="N1034" s="29">
        <f t="shared" si="0"/>
        <v>0</v>
      </c>
      <c r="O1034" s="29">
        <f t="shared" si="0"/>
        <v>0</v>
      </c>
      <c r="P1034" s="29">
        <f t="shared" si="0"/>
        <v>0</v>
      </c>
      <c r="Q1034" s="29">
        <f t="shared" si="0"/>
        <v>0</v>
      </c>
      <c r="R1034" s="29">
        <f t="shared" si="0"/>
        <v>0</v>
      </c>
      <c r="S1034" s="29">
        <f t="shared" si="0"/>
        <v>0</v>
      </c>
      <c r="T1034" s="29"/>
    </row>
    <row r="1035" spans="1:20" x14ac:dyDescent="0.3">
      <c r="A1035" s="25" t="s">
        <v>4</v>
      </c>
      <c r="B1035" s="25">
        <v>1</v>
      </c>
      <c r="C1035" s="25" t="s">
        <v>9</v>
      </c>
      <c r="D1035" s="25" t="s">
        <v>105</v>
      </c>
      <c r="E1035" s="25" t="s">
        <v>105</v>
      </c>
      <c r="F1035" s="25">
        <v>149.28493499755859</v>
      </c>
      <c r="G1035" s="25">
        <v>6.1359328031539917</v>
      </c>
      <c r="H1035" s="25">
        <f>SUMIFS(H$2:H$1033,$A$2:$A$1033,$A1035,$B$2:$B$1033,$B1035,$C$2:$C$1033,$C1035)</f>
        <v>1.8631680653073011</v>
      </c>
      <c r="I1035" s="29">
        <f t="shared" si="0"/>
        <v>16.188907080143615</v>
      </c>
      <c r="J1035" s="29">
        <f t="shared" si="0"/>
        <v>1.4110046085123225</v>
      </c>
      <c r="K1035" s="29">
        <f t="shared" si="0"/>
        <v>3.8865159609914945</v>
      </c>
      <c r="L1035" s="29">
        <f t="shared" si="0"/>
        <v>0.29925507058471768</v>
      </c>
      <c r="M1035" s="29">
        <f t="shared" si="0"/>
        <v>0.20265048548495063</v>
      </c>
      <c r="N1035" s="29">
        <f t="shared" si="0"/>
        <v>0.28162365475758833</v>
      </c>
      <c r="O1035" s="29">
        <f t="shared" si="0"/>
        <v>3.6817219063285112E-2</v>
      </c>
      <c r="P1035" s="29">
        <f t="shared" si="0"/>
        <v>0.24397444756224126</v>
      </c>
      <c r="Q1035" s="29">
        <f t="shared" si="0"/>
        <v>6.9942009810868679</v>
      </c>
      <c r="R1035" s="29">
        <f t="shared" si="0"/>
        <v>4.9905908521033595</v>
      </c>
      <c r="S1035" s="29">
        <f t="shared" si="0"/>
        <v>0.10612840262008649</v>
      </c>
      <c r="T1035" s="29"/>
    </row>
    <row r="1036" spans="1:20" x14ac:dyDescent="0.3">
      <c r="A1036" s="25" t="s">
        <v>4</v>
      </c>
      <c r="B1036" s="25">
        <v>1</v>
      </c>
      <c r="C1036" s="25" t="s">
        <v>5</v>
      </c>
      <c r="D1036" s="25" t="s">
        <v>105</v>
      </c>
      <c r="E1036" s="25" t="s">
        <v>105</v>
      </c>
      <c r="F1036" s="25">
        <v>50.598759651184082</v>
      </c>
      <c r="G1036" s="25">
        <v>2.2452133893966675</v>
      </c>
      <c r="H1036" s="25">
        <f t="shared" ref="H1036:S1099" si="1">SUMIFS(H$2:H$1033,$A$2:$A$1033,$A1036,$B$2:$B$1033,$B1036,$C$2:$C$1033,$C1036)</f>
        <v>9.9161087668554764</v>
      </c>
      <c r="I1036" s="29">
        <f t="shared" si="0"/>
        <v>7.6480936512443796</v>
      </c>
      <c r="J1036" s="29">
        <f t="shared" si="0"/>
        <v>0.12663194766370392</v>
      </c>
      <c r="K1036" s="29">
        <f t="shared" si="0"/>
        <v>11.295627246470657</v>
      </c>
      <c r="L1036" s="29">
        <f t="shared" si="0"/>
        <v>0.21416034186625652</v>
      </c>
      <c r="M1036" s="29">
        <f t="shared" si="0"/>
        <v>0.30391359165427229</v>
      </c>
      <c r="N1036" s="29">
        <f t="shared" si="0"/>
        <v>6.9678514586026877E-2</v>
      </c>
      <c r="O1036" s="29">
        <f t="shared" si="0"/>
        <v>2.8146445757379623E-2</v>
      </c>
      <c r="P1036" s="29">
        <f t="shared" si="0"/>
        <v>9.4771686637396463E-2</v>
      </c>
      <c r="Q1036" s="29">
        <f t="shared" si="0"/>
        <v>7.5417442935399706</v>
      </c>
      <c r="R1036" s="29">
        <f t="shared" si="0"/>
        <v>0.39678838836736879</v>
      </c>
      <c r="S1036" s="29">
        <f t="shared" si="0"/>
        <v>0.15038399611514672</v>
      </c>
      <c r="T1036" s="29"/>
    </row>
    <row r="1037" spans="1:20" x14ac:dyDescent="0.3">
      <c r="A1037" s="25" t="s">
        <v>4</v>
      </c>
      <c r="B1037" s="25">
        <v>1</v>
      </c>
      <c r="C1037" s="25" t="s">
        <v>22</v>
      </c>
      <c r="D1037" s="25" t="s">
        <v>105</v>
      </c>
      <c r="E1037" s="25" t="s">
        <v>105</v>
      </c>
      <c r="F1037" s="25">
        <v>21.943295001983643</v>
      </c>
      <c r="G1037" s="25">
        <v>0.91109439730644226</v>
      </c>
      <c r="H1037" s="25">
        <f t="shared" si="1"/>
        <v>12.616810618213391</v>
      </c>
      <c r="I1037" s="29">
        <f t="shared" si="0"/>
        <v>13.116818575859842</v>
      </c>
      <c r="J1037" s="29">
        <f t="shared" si="0"/>
        <v>6.5613260431469575E-2</v>
      </c>
      <c r="K1037" s="29">
        <f t="shared" si="0"/>
        <v>10.735945472365973</v>
      </c>
      <c r="L1037" s="29">
        <f t="shared" si="0"/>
        <v>0.27333552433454772</v>
      </c>
      <c r="M1037" s="29">
        <f t="shared" si="0"/>
        <v>0.49054868080105174</v>
      </c>
      <c r="N1037" s="29">
        <f t="shared" si="0"/>
        <v>9.1496614641968593E-2</v>
      </c>
      <c r="O1037" s="29">
        <f t="shared" si="0"/>
        <v>3.1562421457521833E-2</v>
      </c>
      <c r="P1037" s="29">
        <f t="shared" si="0"/>
        <v>3.8327446558380815E-2</v>
      </c>
      <c r="Q1037" s="29">
        <f t="shared" si="0"/>
        <v>10.070113736989756</v>
      </c>
      <c r="R1037" s="29">
        <f t="shared" si="0"/>
        <v>0.26777247974311169</v>
      </c>
      <c r="S1037" s="29">
        <f t="shared" si="0"/>
        <v>0.11092910840160175</v>
      </c>
      <c r="T1037" s="29"/>
    </row>
    <row r="1038" spans="1:20" x14ac:dyDescent="0.3">
      <c r="A1038" s="25" t="s">
        <v>4</v>
      </c>
      <c r="B1038" s="25">
        <v>1</v>
      </c>
      <c r="C1038" s="25" t="s">
        <v>7</v>
      </c>
      <c r="D1038" s="25" t="s">
        <v>105</v>
      </c>
      <c r="E1038" s="25" t="s">
        <v>105</v>
      </c>
      <c r="F1038" s="25">
        <v>10.145580768585205</v>
      </c>
      <c r="G1038" s="25">
        <v>0.53381379693746567</v>
      </c>
      <c r="H1038" s="25">
        <f t="shared" si="1"/>
        <v>10.843538849662341</v>
      </c>
      <c r="I1038" s="29">
        <f t="shared" si="0"/>
        <v>17.232212712748989</v>
      </c>
      <c r="J1038" s="29">
        <f t="shared" si="0"/>
        <v>7.2598796145506253E-2</v>
      </c>
      <c r="K1038" s="29">
        <f t="shared" si="0"/>
        <v>11.138881806110229</v>
      </c>
      <c r="L1038" s="29">
        <f t="shared" si="0"/>
        <v>0.29861435209253601</v>
      </c>
      <c r="M1038" s="29">
        <f t="shared" si="0"/>
        <v>0.51965394986022617</v>
      </c>
      <c r="N1038" s="29">
        <f t="shared" si="0"/>
        <v>9.3558205934500246E-2</v>
      </c>
      <c r="O1038" s="29">
        <f t="shared" si="0"/>
        <v>3.3878303242556196E-2</v>
      </c>
      <c r="P1038" s="29">
        <f t="shared" si="0"/>
        <v>3.0578258667730389E-2</v>
      </c>
      <c r="Q1038" s="29">
        <f t="shared" si="0"/>
        <v>12.452017732613104</v>
      </c>
      <c r="R1038" s="29">
        <f t="shared" si="0"/>
        <v>0.33104367065733159</v>
      </c>
      <c r="S1038" s="29">
        <f t="shared" si="0"/>
        <v>0.13538639941849356</v>
      </c>
      <c r="T1038" s="29"/>
    </row>
    <row r="1039" spans="1:20" x14ac:dyDescent="0.3">
      <c r="A1039" s="25" t="s">
        <v>4</v>
      </c>
      <c r="B1039" s="25">
        <v>1</v>
      </c>
      <c r="C1039" s="25" t="s">
        <v>17</v>
      </c>
      <c r="D1039" s="25" t="s">
        <v>105</v>
      </c>
      <c r="E1039" s="25" t="s">
        <v>105</v>
      </c>
      <c r="F1039" s="25">
        <v>5.5010383884012706</v>
      </c>
      <c r="G1039" s="25">
        <v>0.34269349983334502</v>
      </c>
      <c r="H1039" s="25">
        <f t="shared" si="1"/>
        <v>7.1968738535296444</v>
      </c>
      <c r="I1039" s="29">
        <f t="shared" si="0"/>
        <v>11.038623798485244</v>
      </c>
      <c r="J1039" s="29">
        <f t="shared" si="0"/>
        <v>6.0155177258336225E-2</v>
      </c>
      <c r="K1039" s="29">
        <f t="shared" si="0"/>
        <v>7.9814012126485157</v>
      </c>
      <c r="L1039" s="29">
        <f t="shared" si="0"/>
        <v>0.25601726131867675</v>
      </c>
      <c r="M1039" s="29">
        <f t="shared" si="0"/>
        <v>0.35646830422318898</v>
      </c>
      <c r="N1039" s="29">
        <f t="shared" si="0"/>
        <v>0.10265758172461543</v>
      </c>
      <c r="O1039" s="29">
        <f t="shared" si="0"/>
        <v>3.4748921880666923E-2</v>
      </c>
      <c r="P1039" s="29">
        <f t="shared" si="0"/>
        <v>7.5713356836287937E-2</v>
      </c>
      <c r="Q1039" s="29">
        <f t="shared" si="0"/>
        <v>8.8892815068379871</v>
      </c>
      <c r="R1039" s="29">
        <f t="shared" si="0"/>
        <v>0.11043197448257656</v>
      </c>
      <c r="S1039" s="29">
        <f t="shared" si="0"/>
        <v>0.13647153133887485</v>
      </c>
      <c r="T1039" s="29"/>
    </row>
    <row r="1040" spans="1:20" x14ac:dyDescent="0.3">
      <c r="A1040" s="25" t="s">
        <v>4</v>
      </c>
      <c r="B1040" s="25">
        <v>1</v>
      </c>
      <c r="C1040" s="25" t="s">
        <v>57</v>
      </c>
      <c r="D1040" s="25" t="s">
        <v>105</v>
      </c>
      <c r="E1040" s="25" t="s">
        <v>105</v>
      </c>
      <c r="F1040" s="25">
        <v>1.5046809613704681</v>
      </c>
      <c r="G1040" s="25">
        <v>9.1364448890089989E-2</v>
      </c>
      <c r="H1040" s="25">
        <f t="shared" si="1"/>
        <v>4.9912590753584567</v>
      </c>
      <c r="I1040" s="29">
        <f t="shared" si="0"/>
        <v>10.346949772016231</v>
      </c>
      <c r="J1040" s="29">
        <f t="shared" si="0"/>
        <v>0.12294226258619723</v>
      </c>
      <c r="K1040" s="29">
        <f t="shared" si="0"/>
        <v>6.4487574360350317</v>
      </c>
      <c r="L1040" s="29">
        <f t="shared" si="0"/>
        <v>0.29912170218775863</v>
      </c>
      <c r="M1040" s="29">
        <f t="shared" si="0"/>
        <v>0.27974560135759879</v>
      </c>
      <c r="N1040" s="29">
        <f t="shared" si="0"/>
        <v>0.21798805551569433</v>
      </c>
      <c r="O1040" s="29">
        <f t="shared" si="0"/>
        <v>4.0251366169233527E-2</v>
      </c>
      <c r="P1040" s="29">
        <f t="shared" si="0"/>
        <v>0.10142230735892102</v>
      </c>
      <c r="Q1040" s="29">
        <f t="shared" si="0"/>
        <v>8.8064901033130703</v>
      </c>
      <c r="R1040" s="29">
        <f t="shared" si="0"/>
        <v>0.24409839235968317</v>
      </c>
      <c r="S1040" s="29">
        <f t="shared" si="0"/>
        <v>0.13712398204228299</v>
      </c>
      <c r="T1040" s="29"/>
    </row>
    <row r="1041" spans="1:20" x14ac:dyDescent="0.3">
      <c r="A1041" s="25" t="s">
        <v>4</v>
      </c>
      <c r="B1041" s="25">
        <v>2</v>
      </c>
      <c r="C1041" s="25" t="s">
        <v>108</v>
      </c>
      <c r="D1041" s="25" t="s">
        <v>105</v>
      </c>
      <c r="E1041" s="25" t="s">
        <v>105</v>
      </c>
      <c r="F1041" s="49">
        <v>421.00330352783203</v>
      </c>
      <c r="G1041" s="49">
        <v>13.773714303970337</v>
      </c>
      <c r="H1041" s="25">
        <f t="shared" si="1"/>
        <v>0</v>
      </c>
      <c r="I1041" s="29">
        <f t="shared" si="0"/>
        <v>0</v>
      </c>
      <c r="J1041" s="29">
        <f t="shared" si="0"/>
        <v>0</v>
      </c>
      <c r="K1041" s="29">
        <f t="shared" si="0"/>
        <v>0</v>
      </c>
      <c r="L1041" s="29">
        <f t="shared" si="0"/>
        <v>0</v>
      </c>
      <c r="M1041" s="29">
        <f t="shared" si="0"/>
        <v>0</v>
      </c>
      <c r="N1041" s="29">
        <f t="shared" si="0"/>
        <v>0</v>
      </c>
      <c r="O1041" s="29">
        <f t="shared" si="0"/>
        <v>0</v>
      </c>
      <c r="P1041" s="29">
        <f t="shared" si="0"/>
        <v>0</v>
      </c>
      <c r="Q1041" s="29">
        <f t="shared" si="0"/>
        <v>0</v>
      </c>
      <c r="R1041" s="29">
        <f t="shared" si="0"/>
        <v>0</v>
      </c>
      <c r="S1041" s="29">
        <f t="shared" si="0"/>
        <v>0</v>
      </c>
      <c r="T1041" s="29"/>
    </row>
    <row r="1042" spans="1:20" x14ac:dyDescent="0.3">
      <c r="A1042" s="25" t="s">
        <v>4</v>
      </c>
      <c r="B1042" s="25">
        <v>2</v>
      </c>
      <c r="C1042" s="25" t="s">
        <v>9</v>
      </c>
      <c r="D1042" s="25" t="s">
        <v>105</v>
      </c>
      <c r="E1042" s="25" t="s">
        <v>105</v>
      </c>
      <c r="F1042" s="25">
        <v>187.00162887573242</v>
      </c>
      <c r="G1042" s="25">
        <v>7.0486855506896973</v>
      </c>
      <c r="H1042" s="25">
        <f t="shared" si="1"/>
        <v>1.8898203802111389</v>
      </c>
      <c r="I1042" s="29">
        <f t="shared" si="0"/>
        <v>26.696404699212852</v>
      </c>
      <c r="J1042" s="29">
        <f t="shared" si="0"/>
        <v>2.2215311937472677</v>
      </c>
      <c r="K1042" s="29">
        <f t="shared" si="0"/>
        <v>3.9702713395503402</v>
      </c>
      <c r="L1042" s="29">
        <f t="shared" si="0"/>
        <v>0.32881654886415596</v>
      </c>
      <c r="M1042" s="29">
        <f t="shared" si="0"/>
        <v>0.24434021712934903</v>
      </c>
      <c r="N1042" s="29">
        <f t="shared" si="0"/>
        <v>0.4369473713889182</v>
      </c>
      <c r="O1042" s="29">
        <f t="shared" si="0"/>
        <v>3.5590879370724214E-2</v>
      </c>
      <c r="P1042" s="29">
        <f t="shared" si="0"/>
        <v>0.21010969552550415</v>
      </c>
      <c r="Q1042" s="29">
        <f t="shared" si="0"/>
        <v>11.166572017298209</v>
      </c>
      <c r="R1042" s="29">
        <f t="shared" si="0"/>
        <v>8.4181335548307938</v>
      </c>
      <c r="S1042" s="29">
        <f t="shared" si="0"/>
        <v>0.14749827311010194</v>
      </c>
      <c r="T1042" s="29"/>
    </row>
    <row r="1043" spans="1:20" x14ac:dyDescent="0.3">
      <c r="A1043" s="25" t="s">
        <v>4</v>
      </c>
      <c r="B1043" s="25">
        <v>2</v>
      </c>
      <c r="C1043" s="25" t="s">
        <v>5</v>
      </c>
      <c r="D1043" s="25" t="s">
        <v>105</v>
      </c>
      <c r="E1043" s="25" t="s">
        <v>105</v>
      </c>
      <c r="F1043" s="25">
        <v>54.676513671875</v>
      </c>
      <c r="G1043" s="25">
        <v>2.3482535779476166</v>
      </c>
      <c r="H1043" s="25">
        <f t="shared" si="1"/>
        <v>6.1582878202407434</v>
      </c>
      <c r="I1043" s="29">
        <f t="shared" si="0"/>
        <v>9.7450320626128057</v>
      </c>
      <c r="J1043" s="29">
        <f t="shared" si="0"/>
        <v>0.38115288024531685</v>
      </c>
      <c r="K1043" s="29">
        <f t="shared" si="0"/>
        <v>11.760927824369183</v>
      </c>
      <c r="L1043" s="29">
        <f t="shared" si="0"/>
        <v>0.21658732496598465</v>
      </c>
      <c r="M1043" s="29">
        <f t="shared" si="0"/>
        <v>0.25710416035375266</v>
      </c>
      <c r="N1043" s="29">
        <f t="shared" si="0"/>
        <v>0.11850421765887854</v>
      </c>
      <c r="O1043" s="29">
        <f t="shared" si="0"/>
        <v>3.2877589525730833E-2</v>
      </c>
      <c r="P1043" s="29">
        <f t="shared" si="0"/>
        <v>9.801646320341309E-2</v>
      </c>
      <c r="Q1043" s="29">
        <f t="shared" si="0"/>
        <v>14.096137785164602</v>
      </c>
      <c r="R1043" s="29">
        <f t="shared" si="0"/>
        <v>1.6361139611635771</v>
      </c>
      <c r="S1043" s="29">
        <f t="shared" si="0"/>
        <v>0.26900407565349138</v>
      </c>
      <c r="T1043" s="29"/>
    </row>
    <row r="1044" spans="1:20" x14ac:dyDescent="0.3">
      <c r="A1044" s="25" t="s">
        <v>4</v>
      </c>
      <c r="B1044" s="25">
        <v>2</v>
      </c>
      <c r="C1044" s="25" t="s">
        <v>22</v>
      </c>
      <c r="D1044" s="25" t="s">
        <v>105</v>
      </c>
      <c r="E1044" s="25" t="s">
        <v>105</v>
      </c>
      <c r="F1044" s="25">
        <v>25.486898422241211</v>
      </c>
      <c r="G1044" s="25">
        <v>1.2415622919797897</v>
      </c>
      <c r="H1044" s="25">
        <f t="shared" si="1"/>
        <v>12.673719916967499</v>
      </c>
      <c r="I1044" s="29">
        <f t="shared" si="0"/>
        <v>9.924571775355318</v>
      </c>
      <c r="J1044" s="29">
        <f t="shared" si="0"/>
        <v>0.12468620141339368</v>
      </c>
      <c r="K1044" s="29">
        <f t="shared" si="0"/>
        <v>11.507881304789464</v>
      </c>
      <c r="L1044" s="29">
        <f t="shared" si="0"/>
        <v>0.18978151834932899</v>
      </c>
      <c r="M1044" s="29">
        <f t="shared" si="0"/>
        <v>0.48732274104044243</v>
      </c>
      <c r="N1044" s="29">
        <f t="shared" si="0"/>
        <v>0.11617336127219963</v>
      </c>
      <c r="O1044" s="29">
        <f t="shared" si="0"/>
        <v>2.6248872180867869E-2</v>
      </c>
      <c r="P1044" s="29">
        <f t="shared" si="0"/>
        <v>5.5269562865913724E-2</v>
      </c>
      <c r="Q1044" s="29">
        <f t="shared" si="0"/>
        <v>10.417844308115047</v>
      </c>
      <c r="R1044" s="29">
        <f t="shared" si="0"/>
        <v>0.38977408777663081</v>
      </c>
      <c r="S1044" s="29">
        <f t="shared" si="0"/>
        <v>0.2191400903664778</v>
      </c>
      <c r="T1044" s="29"/>
    </row>
    <row r="1045" spans="1:20" x14ac:dyDescent="0.3">
      <c r="A1045" s="25" t="s">
        <v>4</v>
      </c>
      <c r="B1045" s="25">
        <v>2</v>
      </c>
      <c r="C1045" s="25" t="s">
        <v>7</v>
      </c>
      <c r="D1045" s="25" t="s">
        <v>105</v>
      </c>
      <c r="E1045" s="25" t="s">
        <v>105</v>
      </c>
      <c r="F1045" s="25">
        <v>12.030260562896729</v>
      </c>
      <c r="G1045" s="25">
        <v>0.6209009513258934</v>
      </c>
      <c r="H1045" s="25">
        <f t="shared" si="1"/>
        <v>10.434929307380955</v>
      </c>
      <c r="I1045" s="29">
        <f t="shared" si="0"/>
        <v>10.863818300588886</v>
      </c>
      <c r="J1045" s="29">
        <f t="shared" si="0"/>
        <v>9.6925025107338025E-2</v>
      </c>
      <c r="K1045" s="29">
        <f t="shared" si="0"/>
        <v>12.300197662601029</v>
      </c>
      <c r="L1045" s="29">
        <f t="shared" si="0"/>
        <v>0.22771143040371522</v>
      </c>
      <c r="M1045" s="29">
        <f t="shared" si="0"/>
        <v>0.69464864122645698</v>
      </c>
      <c r="N1045" s="29">
        <f t="shared" si="0"/>
        <v>9.7307535639664433E-2</v>
      </c>
      <c r="O1045" s="29">
        <f t="shared" si="0"/>
        <v>2.7182758793407508E-2</v>
      </c>
      <c r="P1045" s="29">
        <f t="shared" si="0"/>
        <v>2.5562493024709605E-2</v>
      </c>
      <c r="Q1045" s="29">
        <f t="shared" si="0"/>
        <v>12.344661779756082</v>
      </c>
      <c r="R1045" s="29">
        <f t="shared" si="0"/>
        <v>0.1840442544186284</v>
      </c>
      <c r="S1045" s="29">
        <f t="shared" si="0"/>
        <v>0.24909455994933843</v>
      </c>
      <c r="T1045" s="29"/>
    </row>
    <row r="1046" spans="1:20" x14ac:dyDescent="0.3">
      <c r="A1046" s="25" t="s">
        <v>4</v>
      </c>
      <c r="B1046" s="25">
        <v>2</v>
      </c>
      <c r="C1046" s="25" t="s">
        <v>17</v>
      </c>
      <c r="D1046" s="25" t="s">
        <v>105</v>
      </c>
      <c r="E1046" s="25" t="s">
        <v>105</v>
      </c>
      <c r="F1046" s="25">
        <v>9.395604133605957</v>
      </c>
      <c r="G1046" s="25">
        <v>0.38707062602043152</v>
      </c>
      <c r="H1046" s="25">
        <f t="shared" si="1"/>
        <v>10.678068124483815</v>
      </c>
      <c r="I1046" s="29">
        <f t="shared" si="0"/>
        <v>11.598976350820772</v>
      </c>
      <c r="J1046" s="29">
        <f t="shared" si="0"/>
        <v>0.15166367790057877</v>
      </c>
      <c r="K1046" s="29">
        <f t="shared" si="0"/>
        <v>10.89225865187092</v>
      </c>
      <c r="L1046" s="29">
        <f t="shared" si="0"/>
        <v>0.29181188384019507</v>
      </c>
      <c r="M1046" s="29">
        <f t="shared" si="0"/>
        <v>1.1161018742454945</v>
      </c>
      <c r="N1046" s="29">
        <f t="shared" si="0"/>
        <v>9.9449468514596351E-2</v>
      </c>
      <c r="O1046" s="29">
        <f t="shared" si="0"/>
        <v>2.9974547775130998E-2</v>
      </c>
      <c r="P1046" s="29">
        <f t="shared" si="0"/>
        <v>8.667192573956442E-2</v>
      </c>
      <c r="Q1046" s="29">
        <f t="shared" si="0"/>
        <v>11.784615566597749</v>
      </c>
      <c r="R1046" s="29">
        <f t="shared" si="0"/>
        <v>0.22413758079255861</v>
      </c>
      <c r="S1046" s="29">
        <f t="shared" si="0"/>
        <v>0.2768526626380946</v>
      </c>
      <c r="T1046" s="29"/>
    </row>
    <row r="1047" spans="1:20" ht="15" thickBot="1" x14ac:dyDescent="0.35">
      <c r="A1047" s="25" t="s">
        <v>4</v>
      </c>
      <c r="B1047" s="25">
        <v>2</v>
      </c>
      <c r="C1047" s="25" t="s">
        <v>57</v>
      </c>
      <c r="D1047" s="25" t="s">
        <v>105</v>
      </c>
      <c r="E1047" s="25" t="s">
        <v>105</v>
      </c>
      <c r="F1047" s="25">
        <v>4.5887470245361328</v>
      </c>
      <c r="G1047" s="25">
        <v>0.26373105123639107</v>
      </c>
      <c r="H1047" s="25">
        <f t="shared" si="1"/>
        <v>4.0999670817174012</v>
      </c>
      <c r="I1047" s="29">
        <f t="shared" si="0"/>
        <v>7.3910664818718725</v>
      </c>
      <c r="J1047" s="29">
        <f t="shared" si="0"/>
        <v>0.15482904454357543</v>
      </c>
      <c r="K1047" s="29">
        <f t="shared" si="0"/>
        <v>6.1705867230569984</v>
      </c>
      <c r="L1047" s="29">
        <f t="shared" si="0"/>
        <v>0.23112821364351857</v>
      </c>
      <c r="M1047" s="29">
        <f t="shared" si="0"/>
        <v>0.33950153407803618</v>
      </c>
      <c r="N1047" s="29">
        <f t="shared" si="0"/>
        <v>0.11074906352396965</v>
      </c>
      <c r="O1047" s="29">
        <f t="shared" si="0"/>
        <v>2.8869633009570603E-2</v>
      </c>
      <c r="P1047" s="29">
        <f t="shared" si="0"/>
        <v>9.1223131370091678E-2</v>
      </c>
      <c r="Q1047" s="29">
        <f t="shared" si="0"/>
        <v>5.8837969389599047</v>
      </c>
      <c r="R1047" s="29">
        <f t="shared" si="0"/>
        <v>0.1709361953040669</v>
      </c>
      <c r="S1047" s="29">
        <f t="shared" si="0"/>
        <v>0.15354394733186069</v>
      </c>
      <c r="T1047" s="29"/>
    </row>
    <row r="1048" spans="1:20" x14ac:dyDescent="0.3">
      <c r="A1048" s="25" t="s">
        <v>4</v>
      </c>
      <c r="B1048" s="25">
        <v>3</v>
      </c>
      <c r="C1048" s="25" t="s">
        <v>108</v>
      </c>
      <c r="D1048" s="25" t="s">
        <v>105</v>
      </c>
      <c r="E1048" s="25" t="s">
        <v>105</v>
      </c>
      <c r="F1048" s="51">
        <v>183.06942621866864</v>
      </c>
      <c r="G1048" s="51">
        <v>6.4905919631322231</v>
      </c>
      <c r="H1048" s="25">
        <f t="shared" si="1"/>
        <v>0</v>
      </c>
      <c r="I1048" s="29">
        <f t="shared" si="0"/>
        <v>0</v>
      </c>
      <c r="J1048" s="29">
        <f t="shared" si="0"/>
        <v>0</v>
      </c>
      <c r="K1048" s="29">
        <f t="shared" si="0"/>
        <v>0</v>
      </c>
      <c r="L1048" s="29">
        <f t="shared" si="0"/>
        <v>0</v>
      </c>
      <c r="M1048" s="29">
        <f t="shared" si="0"/>
        <v>0</v>
      </c>
      <c r="N1048" s="29">
        <f t="shared" si="0"/>
        <v>0</v>
      </c>
      <c r="O1048" s="29">
        <f t="shared" si="0"/>
        <v>0</v>
      </c>
      <c r="P1048" s="29">
        <f t="shared" si="0"/>
        <v>0</v>
      </c>
      <c r="Q1048" s="29">
        <f t="shared" si="0"/>
        <v>0</v>
      </c>
      <c r="R1048" s="29">
        <f t="shared" si="0"/>
        <v>0</v>
      </c>
      <c r="S1048" s="29">
        <f t="shared" si="0"/>
        <v>0</v>
      </c>
      <c r="T1048" s="29"/>
    </row>
    <row r="1049" spans="1:20" x14ac:dyDescent="0.3">
      <c r="A1049" s="25" t="s">
        <v>4</v>
      </c>
      <c r="B1049" s="25">
        <v>3</v>
      </c>
      <c r="C1049" s="25" t="s">
        <v>9</v>
      </c>
      <c r="D1049" s="25" t="s">
        <v>105</v>
      </c>
      <c r="E1049" s="25" t="s">
        <v>105</v>
      </c>
      <c r="F1049" s="25">
        <v>66.835209528605148</v>
      </c>
      <c r="G1049" s="25">
        <v>2.9396422704060869</v>
      </c>
      <c r="H1049" s="25">
        <f t="shared" si="1"/>
        <v>3.975078159105359</v>
      </c>
      <c r="I1049" s="29">
        <f t="shared" si="0"/>
        <v>10.341983675454667</v>
      </c>
      <c r="J1049" s="29">
        <f t="shared" si="0"/>
        <v>0.36878507931076487</v>
      </c>
      <c r="K1049" s="29">
        <f t="shared" si="0"/>
        <v>7.7658432293095663</v>
      </c>
      <c r="L1049" s="29">
        <f t="shared" si="0"/>
        <v>0.22137273499948507</v>
      </c>
      <c r="M1049" s="29">
        <f t="shared" si="0"/>
        <v>0.22017530081950124</v>
      </c>
      <c r="N1049" s="29">
        <f t="shared" si="0"/>
        <v>0.13573799768235423</v>
      </c>
      <c r="O1049" s="29">
        <f t="shared" si="0"/>
        <v>2.8766577951237576E-2</v>
      </c>
      <c r="P1049" s="29">
        <f t="shared" si="0"/>
        <v>0.13227844445627926</v>
      </c>
      <c r="Q1049" s="29">
        <f t="shared" si="0"/>
        <v>10.160435221256908</v>
      </c>
      <c r="R1049" s="29">
        <f t="shared" si="0"/>
        <v>2.7844561292178058</v>
      </c>
      <c r="S1049" s="29">
        <f t="shared" si="0"/>
        <v>0.19151152900509003</v>
      </c>
      <c r="T1049" s="29"/>
    </row>
    <row r="1050" spans="1:20" x14ac:dyDescent="0.3">
      <c r="A1050" s="25" t="s">
        <v>4</v>
      </c>
      <c r="B1050" s="25">
        <v>3</v>
      </c>
      <c r="C1050" s="25" t="s">
        <v>5</v>
      </c>
      <c r="D1050" s="25" t="s">
        <v>105</v>
      </c>
      <c r="E1050" s="25" t="s">
        <v>105</v>
      </c>
      <c r="F1050" s="25">
        <v>51.360913912455246</v>
      </c>
      <c r="G1050" s="25">
        <v>2.1430754661560059</v>
      </c>
      <c r="H1050" s="25">
        <f t="shared" si="1"/>
        <v>9.4110377472717666</v>
      </c>
      <c r="I1050" s="29">
        <f t="shared" si="0"/>
        <v>9.3978316946752596</v>
      </c>
      <c r="J1050" s="29">
        <f t="shared" si="0"/>
        <v>0.10067153476313845</v>
      </c>
      <c r="K1050" s="29">
        <f t="shared" si="0"/>
        <v>12.526384551577051</v>
      </c>
      <c r="L1050" s="29">
        <f t="shared" si="0"/>
        <v>0.19081871725109223</v>
      </c>
      <c r="M1050" s="29">
        <f t="shared" si="0"/>
        <v>0.26325648029067261</v>
      </c>
      <c r="N1050" s="29">
        <f t="shared" si="0"/>
        <v>0.12122658378291143</v>
      </c>
      <c r="O1050" s="29">
        <f t="shared" si="0"/>
        <v>3.6537337010598872E-2</v>
      </c>
      <c r="P1050" s="29">
        <f t="shared" si="0"/>
        <v>0.10393396316118197</v>
      </c>
      <c r="Q1050" s="29">
        <f t="shared" si="0"/>
        <v>9.0095087253385042</v>
      </c>
      <c r="R1050" s="29">
        <f t="shared" si="0"/>
        <v>0.2642357084924542</v>
      </c>
      <c r="S1050" s="29">
        <f t="shared" si="0"/>
        <v>0.19524144450856581</v>
      </c>
      <c r="T1050" s="29"/>
    </row>
    <row r="1051" spans="1:20" x14ac:dyDescent="0.3">
      <c r="A1051" s="25" t="s">
        <v>4</v>
      </c>
      <c r="B1051" s="25">
        <v>3</v>
      </c>
      <c r="C1051" s="25" t="s">
        <v>22</v>
      </c>
      <c r="D1051" s="25" t="s">
        <v>105</v>
      </c>
      <c r="E1051" s="25" t="s">
        <v>105</v>
      </c>
      <c r="F1051" s="25">
        <v>21.955558061599731</v>
      </c>
      <c r="G1051" s="25">
        <v>0.74232961004599929</v>
      </c>
      <c r="H1051" s="25">
        <f t="shared" si="1"/>
        <v>11.557683231407498</v>
      </c>
      <c r="I1051" s="29">
        <f t="shared" si="1"/>
        <v>17.027912756568284</v>
      </c>
      <c r="J1051" s="29">
        <f t="shared" si="1"/>
        <v>0.42618445822230472</v>
      </c>
      <c r="K1051" s="29">
        <f t="shared" si="1"/>
        <v>13.993979821434113</v>
      </c>
      <c r="L1051" s="29">
        <f t="shared" si="1"/>
        <v>0.37655246644398754</v>
      </c>
      <c r="M1051" s="29">
        <f t="shared" si="1"/>
        <v>0.4889362370244365</v>
      </c>
      <c r="N1051" s="29">
        <f t="shared" si="1"/>
        <v>0.16467633084687494</v>
      </c>
      <c r="O1051" s="29">
        <f t="shared" si="1"/>
        <v>3.6092855958569363E-2</v>
      </c>
      <c r="P1051" s="29">
        <f t="shared" si="1"/>
        <v>4.3407538273200416E-2</v>
      </c>
      <c r="Q1051" s="29">
        <f t="shared" si="1"/>
        <v>14.142574259547841</v>
      </c>
      <c r="R1051" s="29">
        <f t="shared" si="1"/>
        <v>0.13711544114699065</v>
      </c>
      <c r="S1051" s="29">
        <f t="shared" si="1"/>
        <v>0.42122474518362735</v>
      </c>
      <c r="T1051" s="29"/>
    </row>
    <row r="1052" spans="1:20" x14ac:dyDescent="0.3">
      <c r="A1052" s="25" t="s">
        <v>4</v>
      </c>
      <c r="B1052" s="25">
        <v>3</v>
      </c>
      <c r="C1052" s="25" t="s">
        <v>7</v>
      </c>
      <c r="D1052" s="25" t="s">
        <v>105</v>
      </c>
      <c r="E1052" s="25" t="s">
        <v>105</v>
      </c>
      <c r="F1052" s="25">
        <v>11.197842955589294</v>
      </c>
      <c r="G1052" s="25">
        <v>0.29231478986330334</v>
      </c>
      <c r="H1052" s="25">
        <f t="shared" si="1"/>
        <v>12.281328604542695</v>
      </c>
      <c r="I1052" s="29">
        <f t="shared" si="1"/>
        <v>32.80784144444825</v>
      </c>
      <c r="J1052" s="29">
        <f t="shared" si="1"/>
        <v>0.4538523628909279</v>
      </c>
      <c r="K1052" s="29">
        <f t="shared" si="1"/>
        <v>19.211563629374041</v>
      </c>
      <c r="L1052" s="29">
        <f t="shared" si="1"/>
        <v>0.98739424262624276</v>
      </c>
      <c r="M1052" s="29">
        <f t="shared" si="1"/>
        <v>0.40637435754211992</v>
      </c>
      <c r="N1052" s="29">
        <f t="shared" si="1"/>
        <v>0.23341984571660571</v>
      </c>
      <c r="O1052" s="29">
        <f t="shared" si="1"/>
        <v>3.1729436024491423E-2</v>
      </c>
      <c r="P1052" s="29">
        <f t="shared" si="1"/>
        <v>9.6386440261640727E-2</v>
      </c>
      <c r="Q1052" s="29">
        <f t="shared" si="1"/>
        <v>28.899899928507587</v>
      </c>
      <c r="R1052" s="29">
        <f t="shared" si="1"/>
        <v>0.21940718412493926</v>
      </c>
      <c r="S1052" s="29">
        <f t="shared" si="1"/>
        <v>0.86721790933321596</v>
      </c>
      <c r="T1052" s="29"/>
    </row>
    <row r="1053" spans="1:20" x14ac:dyDescent="0.3">
      <c r="A1053" s="25" t="s">
        <v>4</v>
      </c>
      <c r="B1053" s="25">
        <v>3</v>
      </c>
      <c r="C1053" s="25" t="s">
        <v>17</v>
      </c>
      <c r="D1053" s="25" t="s">
        <v>105</v>
      </c>
      <c r="E1053" s="25" t="s">
        <v>105</v>
      </c>
      <c r="F1053" s="25">
        <v>5.5304236213366185</v>
      </c>
      <c r="G1053" s="25">
        <v>0.25511691967646283</v>
      </c>
      <c r="H1053" s="25">
        <f t="shared" si="1"/>
        <v>11.562186236391577</v>
      </c>
      <c r="I1053" s="29">
        <f t="shared" si="1"/>
        <v>41.545794910720602</v>
      </c>
      <c r="J1053" s="29">
        <f t="shared" si="1"/>
        <v>0.52957484664815269</v>
      </c>
      <c r="K1053" s="29">
        <f t="shared" si="1"/>
        <v>21.637199335074289</v>
      </c>
      <c r="L1053" s="29">
        <f t="shared" si="1"/>
        <v>1.2005873291064522</v>
      </c>
      <c r="M1053" s="29">
        <f t="shared" si="1"/>
        <v>0.59320824102659808</v>
      </c>
      <c r="N1053" s="29">
        <f t="shared" si="1"/>
        <v>0.29079793273953214</v>
      </c>
      <c r="O1053" s="29">
        <f t="shared" si="1"/>
        <v>4.3382724366154327E-2</v>
      </c>
      <c r="P1053" s="29">
        <f t="shared" si="1"/>
        <v>0.12504026993839751</v>
      </c>
      <c r="Q1053" s="29">
        <f t="shared" si="1"/>
        <v>36.685681603696956</v>
      </c>
      <c r="R1053" s="29">
        <f t="shared" si="1"/>
        <v>0.21383888920430372</v>
      </c>
      <c r="S1053" s="29">
        <f t="shared" si="1"/>
        <v>0.99249023445206053</v>
      </c>
      <c r="T1053" s="29"/>
    </row>
    <row r="1054" spans="1:20" x14ac:dyDescent="0.3">
      <c r="A1054" s="25" t="s">
        <v>4</v>
      </c>
      <c r="B1054" s="25">
        <v>3</v>
      </c>
      <c r="C1054" s="25" t="s">
        <v>57</v>
      </c>
      <c r="D1054" s="25" t="s">
        <v>105</v>
      </c>
      <c r="E1054" s="25" t="s">
        <v>105</v>
      </c>
      <c r="F1054" s="25">
        <v>3.7243498365084333</v>
      </c>
      <c r="G1054" s="25">
        <v>0.21380359306931496</v>
      </c>
      <c r="H1054" s="25">
        <f t="shared" si="1"/>
        <v>8.3345545403443815</v>
      </c>
      <c r="I1054" s="29">
        <f t="shared" si="1"/>
        <v>35.810608152184756</v>
      </c>
      <c r="J1054" s="29">
        <f t="shared" si="1"/>
        <v>0.40659516230076131</v>
      </c>
      <c r="K1054" s="29">
        <f t="shared" si="1"/>
        <v>17.871391111643643</v>
      </c>
      <c r="L1054" s="29">
        <f t="shared" si="1"/>
        <v>1.0046383269789352</v>
      </c>
      <c r="M1054" s="29">
        <f t="shared" si="1"/>
        <v>0.6032382601388071</v>
      </c>
      <c r="N1054" s="29">
        <f t="shared" si="1"/>
        <v>0.24158563954181494</v>
      </c>
      <c r="O1054" s="29">
        <f t="shared" si="1"/>
        <v>4.4432392766373209E-2</v>
      </c>
      <c r="P1054" s="29">
        <f t="shared" si="1"/>
        <v>7.5570279751958888E-2</v>
      </c>
      <c r="Q1054" s="29">
        <f t="shared" si="1"/>
        <v>32.394993401150387</v>
      </c>
      <c r="R1054" s="29">
        <f t="shared" si="1"/>
        <v>0.13967315760467391</v>
      </c>
      <c r="S1054" s="29">
        <f t="shared" si="1"/>
        <v>0.80949499863069962</v>
      </c>
      <c r="T1054" s="29"/>
    </row>
    <row r="1055" spans="1:20" x14ac:dyDescent="0.3">
      <c r="A1055" s="22" t="s">
        <v>4</v>
      </c>
      <c r="B1055" s="22">
        <v>4</v>
      </c>
      <c r="C1055" s="22" t="s">
        <v>5</v>
      </c>
      <c r="D1055" s="22" t="s">
        <v>105</v>
      </c>
      <c r="E1055" s="22" t="s">
        <v>105</v>
      </c>
      <c r="F1055" s="22"/>
      <c r="G1055" s="22"/>
      <c r="H1055" s="25">
        <f t="shared" si="1"/>
        <v>10.788654094412706</v>
      </c>
      <c r="I1055" s="29">
        <f t="shared" si="1"/>
        <v>103.89857398570916</v>
      </c>
      <c r="J1055" s="29">
        <f t="shared" si="1"/>
        <v>1.3706735965430319</v>
      </c>
      <c r="K1055" s="29">
        <f t="shared" si="1"/>
        <v>27.115601273284284</v>
      </c>
      <c r="L1055" s="29">
        <f t="shared" si="1"/>
        <v>29.277258300702297</v>
      </c>
      <c r="M1055" s="29">
        <f t="shared" si="1"/>
        <v>0.15932138802033025</v>
      </c>
      <c r="N1055" s="29">
        <f t="shared" si="1"/>
        <v>0.65755400283413146</v>
      </c>
      <c r="O1055" s="29">
        <f t="shared" si="1"/>
        <v>28.29405054705683</v>
      </c>
      <c r="P1055" s="29">
        <f t="shared" si="1"/>
        <v>0.18527874183343709</v>
      </c>
      <c r="Q1055" s="29">
        <f t="shared" si="1"/>
        <v>0.20217935336863166</v>
      </c>
      <c r="R1055" s="29">
        <f t="shared" si="1"/>
        <v>14.841447919259879</v>
      </c>
      <c r="S1055" s="29">
        <f t="shared" si="1"/>
        <v>31.30754890081538</v>
      </c>
      <c r="T1055" s="29"/>
    </row>
    <row r="1056" spans="1:20" x14ac:dyDescent="0.3">
      <c r="A1056" s="22" t="s">
        <v>4</v>
      </c>
      <c r="B1056" s="22">
        <v>4</v>
      </c>
      <c r="C1056" s="25" t="s">
        <v>22</v>
      </c>
      <c r="D1056" s="22" t="s">
        <v>105</v>
      </c>
      <c r="E1056" s="22" t="s">
        <v>105</v>
      </c>
      <c r="F1056" s="22"/>
      <c r="G1056" s="22"/>
      <c r="H1056" s="25">
        <f t="shared" si="1"/>
        <v>22.212165448825907</v>
      </c>
      <c r="I1056" s="29">
        <f t="shared" si="1"/>
        <v>115.119983918598</v>
      </c>
      <c r="J1056" s="29">
        <f t="shared" si="1"/>
        <v>1.8296241040450631</v>
      </c>
      <c r="K1056" s="29">
        <f t="shared" si="1"/>
        <v>37.589019350321912</v>
      </c>
      <c r="L1056" s="29">
        <f t="shared" si="1"/>
        <v>27.823388115258265</v>
      </c>
      <c r="M1056" s="29">
        <f t="shared" si="1"/>
        <v>0.45614894694978547</v>
      </c>
      <c r="N1056" s="29">
        <f t="shared" si="1"/>
        <v>0.77907238842415472</v>
      </c>
      <c r="O1056" s="29">
        <f t="shared" si="1"/>
        <v>27.239548376660725</v>
      </c>
      <c r="P1056" s="29">
        <f t="shared" si="1"/>
        <v>0.2302794114758564</v>
      </c>
      <c r="Q1056" s="29">
        <f t="shared" si="1"/>
        <v>0.17577287084830501</v>
      </c>
      <c r="R1056" s="29">
        <f t="shared" si="1"/>
        <v>21.949638200953778</v>
      </c>
      <c r="S1056" s="29">
        <f t="shared" si="1"/>
        <v>91.344171397352369</v>
      </c>
      <c r="T1056" s="29"/>
    </row>
    <row r="1057" spans="1:20" x14ac:dyDescent="0.3">
      <c r="A1057" s="22" t="s">
        <v>4</v>
      </c>
      <c r="B1057" s="22">
        <v>4</v>
      </c>
      <c r="C1057" s="22" t="s">
        <v>7</v>
      </c>
      <c r="D1057" s="22" t="s">
        <v>105</v>
      </c>
      <c r="E1057" s="22" t="s">
        <v>105</v>
      </c>
      <c r="F1057" s="22"/>
      <c r="G1057" s="22"/>
      <c r="H1057" s="25">
        <f t="shared" si="1"/>
        <v>16.758500264062498</v>
      </c>
      <c r="I1057" s="29">
        <f t="shared" si="1"/>
        <v>170.91215553617792</v>
      </c>
      <c r="J1057" s="29">
        <f t="shared" si="1"/>
        <v>1.507709501246608</v>
      </c>
      <c r="K1057" s="29">
        <f t="shared" si="1"/>
        <v>21.980117832838346</v>
      </c>
      <c r="L1057" s="29">
        <f t="shared" si="1"/>
        <v>28.591606079940075</v>
      </c>
      <c r="M1057" s="29">
        <f t="shared" si="1"/>
        <v>0.52677196390635939</v>
      </c>
      <c r="N1057" s="29">
        <f t="shared" si="1"/>
        <v>0.40249472414235932</v>
      </c>
      <c r="O1057" s="29">
        <f t="shared" si="1"/>
        <v>24.165600325263153</v>
      </c>
      <c r="P1057" s="29">
        <f t="shared" si="1"/>
        <v>0.2223283689300935</v>
      </c>
      <c r="Q1057" s="29">
        <f t="shared" si="1"/>
        <v>0.17110858308646451</v>
      </c>
      <c r="R1057" s="29">
        <f t="shared" si="1"/>
        <v>27.571857638135757</v>
      </c>
      <c r="S1057" s="29">
        <f t="shared" si="1"/>
        <v>48.149184467294148</v>
      </c>
      <c r="T1057" s="29"/>
    </row>
    <row r="1058" spans="1:20" x14ac:dyDescent="0.3">
      <c r="A1058" s="22" t="s">
        <v>4</v>
      </c>
      <c r="B1058" s="22">
        <v>4</v>
      </c>
      <c r="C1058" s="22" t="s">
        <v>17</v>
      </c>
      <c r="D1058" s="22" t="s">
        <v>105</v>
      </c>
      <c r="E1058" s="22" t="s">
        <v>105</v>
      </c>
      <c r="F1058" s="22"/>
      <c r="G1058" s="22"/>
      <c r="H1058" s="25">
        <f t="shared" si="1"/>
        <v>15.146252955029279</v>
      </c>
      <c r="I1058" s="29">
        <f t="shared" si="1"/>
        <v>168.51233336836191</v>
      </c>
      <c r="J1058" s="29">
        <f t="shared" si="1"/>
        <v>0.96470869289686723</v>
      </c>
      <c r="K1058" s="29">
        <f t="shared" si="1"/>
        <v>21.946918760195864</v>
      </c>
      <c r="L1058" s="29">
        <f t="shared" si="1"/>
        <v>35.033033280324346</v>
      </c>
      <c r="M1058" s="29">
        <f t="shared" si="1"/>
        <v>0.30745839467176528</v>
      </c>
      <c r="N1058" s="29">
        <f t="shared" si="1"/>
        <v>0.41634280602057155</v>
      </c>
      <c r="O1058" s="29">
        <f t="shared" si="1"/>
        <v>28.642895125798358</v>
      </c>
      <c r="P1058" s="29">
        <f t="shared" si="1"/>
        <v>0.22588205870586819</v>
      </c>
      <c r="Q1058" s="29">
        <f t="shared" si="1"/>
        <v>0.21830558477174769</v>
      </c>
      <c r="R1058" s="29">
        <f t="shared" si="1"/>
        <v>15.01876192341042</v>
      </c>
      <c r="S1058" s="29">
        <f t="shared" si="1"/>
        <v>72.62302242301736</v>
      </c>
      <c r="T1058" s="29"/>
    </row>
    <row r="1059" spans="1:20" x14ac:dyDescent="0.3">
      <c r="A1059" s="22" t="s">
        <v>4</v>
      </c>
      <c r="B1059" s="22">
        <v>4</v>
      </c>
      <c r="C1059" s="22" t="s">
        <v>9</v>
      </c>
      <c r="D1059" s="22" t="s">
        <v>105</v>
      </c>
      <c r="E1059" s="22" t="s">
        <v>105</v>
      </c>
      <c r="F1059" s="22"/>
      <c r="G1059" s="22"/>
      <c r="H1059" s="25">
        <f t="shared" si="1"/>
        <v>9.2511870980697477</v>
      </c>
      <c r="I1059" s="29">
        <f t="shared" si="1"/>
        <v>98.233026593524031</v>
      </c>
      <c r="J1059" s="29">
        <f t="shared" si="1"/>
        <v>3.153443891747727</v>
      </c>
      <c r="K1059" s="29">
        <f t="shared" si="1"/>
        <v>8.9270749407367038</v>
      </c>
      <c r="L1059" s="29">
        <f t="shared" si="1"/>
        <v>9.0571536906700612</v>
      </c>
      <c r="M1059" s="29">
        <f t="shared" si="1"/>
        <v>0.47743829900017154</v>
      </c>
      <c r="N1059" s="29">
        <f t="shared" si="1"/>
        <v>0.7982403045983133</v>
      </c>
      <c r="O1059" s="29">
        <f t="shared" si="1"/>
        <v>9.9778658092884029</v>
      </c>
      <c r="P1059" s="29">
        <f t="shared" si="1"/>
        <v>0.61337715525679593</v>
      </c>
      <c r="Q1059" s="29">
        <f t="shared" si="1"/>
        <v>5.3178953732777694E-2</v>
      </c>
      <c r="R1059" s="29">
        <f t="shared" si="1"/>
        <v>22.402248093057388</v>
      </c>
      <c r="S1059" s="29">
        <f t="shared" si="1"/>
        <v>4.7083693613959872</v>
      </c>
      <c r="T1059" s="29"/>
    </row>
    <row r="1060" spans="1:20" x14ac:dyDescent="0.3">
      <c r="A1060" s="22" t="s">
        <v>4</v>
      </c>
      <c r="B1060" s="22">
        <v>4</v>
      </c>
      <c r="C1060" s="22" t="s">
        <v>54</v>
      </c>
      <c r="D1060" s="22" t="s">
        <v>105</v>
      </c>
      <c r="E1060" s="22" t="s">
        <v>105</v>
      </c>
      <c r="F1060" s="22">
        <v>462.85424401738953</v>
      </c>
      <c r="G1060" s="22">
        <v>17.999162737153792</v>
      </c>
      <c r="H1060" s="25">
        <f t="shared" si="1"/>
        <v>4.3618180979152159</v>
      </c>
      <c r="I1060" s="29">
        <f t="shared" si="1"/>
        <v>89.273893602403234</v>
      </c>
      <c r="J1060" s="29">
        <f t="shared" si="1"/>
        <v>7.8377625607827834</v>
      </c>
      <c r="K1060" s="29">
        <f t="shared" si="1"/>
        <v>1.5243798331120915</v>
      </c>
      <c r="L1060" s="29">
        <f t="shared" si="1"/>
        <v>3.0776038777914723</v>
      </c>
      <c r="M1060" s="29">
        <f t="shared" si="1"/>
        <v>1.0335438959180183</v>
      </c>
      <c r="N1060" s="29">
        <f t="shared" si="1"/>
        <v>1.7979094063783652</v>
      </c>
      <c r="O1060" s="29">
        <f t="shared" si="1"/>
        <v>1.8285833812547982</v>
      </c>
      <c r="P1060" s="29">
        <f t="shared" si="1"/>
        <v>0.88434018869894326</v>
      </c>
      <c r="Q1060" s="29">
        <f t="shared" si="1"/>
        <v>10.204354739589332</v>
      </c>
      <c r="R1060" s="29">
        <f t="shared" si="1"/>
        <v>20.563667174773606</v>
      </c>
      <c r="S1060" s="29">
        <f t="shared" si="1"/>
        <v>0.61723576067890684</v>
      </c>
      <c r="T1060" s="29"/>
    </row>
    <row r="1061" spans="1:20" x14ac:dyDescent="0.3">
      <c r="A1061" s="25" t="s">
        <v>10</v>
      </c>
      <c r="B1061" s="25">
        <v>1</v>
      </c>
      <c r="C1061" s="25" t="s">
        <v>108</v>
      </c>
      <c r="D1061" s="25" t="s">
        <v>105</v>
      </c>
      <c r="E1061" s="25" t="s">
        <v>105</v>
      </c>
      <c r="F1061" s="49">
        <v>480.15331268310547</v>
      </c>
      <c r="G1061" s="49">
        <v>13.228731155395508</v>
      </c>
      <c r="H1061" s="25">
        <f t="shared" si="1"/>
        <v>0</v>
      </c>
      <c r="I1061" s="29">
        <f t="shared" si="1"/>
        <v>0</v>
      </c>
      <c r="J1061" s="29">
        <f t="shared" si="1"/>
        <v>0</v>
      </c>
      <c r="K1061" s="29">
        <f t="shared" si="1"/>
        <v>0</v>
      </c>
      <c r="L1061" s="29">
        <f t="shared" si="1"/>
        <v>0</v>
      </c>
      <c r="M1061" s="29">
        <f t="shared" si="1"/>
        <v>0</v>
      </c>
      <c r="N1061" s="29">
        <f t="shared" si="1"/>
        <v>0</v>
      </c>
      <c r="O1061" s="29">
        <f t="shared" si="1"/>
        <v>0</v>
      </c>
      <c r="P1061" s="29">
        <f t="shared" si="1"/>
        <v>0</v>
      </c>
      <c r="Q1061" s="29">
        <f t="shared" si="1"/>
        <v>0</v>
      </c>
      <c r="R1061" s="29">
        <f t="shared" si="1"/>
        <v>0</v>
      </c>
      <c r="S1061" s="29">
        <f t="shared" si="1"/>
        <v>0</v>
      </c>
      <c r="T1061" s="29"/>
    </row>
    <row r="1062" spans="1:20" x14ac:dyDescent="0.3">
      <c r="A1062" s="25" t="s">
        <v>10</v>
      </c>
      <c r="B1062" s="25">
        <v>1</v>
      </c>
      <c r="C1062" s="25" t="s">
        <v>9</v>
      </c>
      <c r="D1062" s="25" t="s">
        <v>105</v>
      </c>
      <c r="E1062" s="25" t="s">
        <v>105</v>
      </c>
      <c r="F1062" s="25">
        <v>336.41571044921875</v>
      </c>
      <c r="G1062" s="25">
        <v>12.715955972671509</v>
      </c>
      <c r="H1062" s="25">
        <f t="shared" si="1"/>
        <v>0.85366585674640405</v>
      </c>
      <c r="I1062" s="29">
        <f t="shared" si="1"/>
        <v>22.590846594096547</v>
      </c>
      <c r="J1062" s="29">
        <f t="shared" si="1"/>
        <v>1.0388876374305145</v>
      </c>
      <c r="K1062" s="29">
        <f t="shared" si="1"/>
        <v>1.2004048618556911</v>
      </c>
      <c r="L1062" s="29">
        <f t="shared" si="1"/>
        <v>0.35040653449686854</v>
      </c>
      <c r="M1062" s="29">
        <f t="shared" si="1"/>
        <v>0.12114336693998637</v>
      </c>
      <c r="N1062" s="29">
        <f t="shared" si="1"/>
        <v>0.12277807852875233</v>
      </c>
      <c r="O1062" s="29">
        <f t="shared" si="1"/>
        <v>3.7948248550358173E-2</v>
      </c>
      <c r="P1062" s="29">
        <f t="shared" si="1"/>
        <v>0.325096209097958</v>
      </c>
      <c r="Q1062" s="29">
        <f t="shared" si="1"/>
        <v>1.9139470384863797</v>
      </c>
      <c r="R1062" s="29">
        <f t="shared" si="1"/>
        <v>5.9114420872837679</v>
      </c>
      <c r="S1062" s="29">
        <f t="shared" si="1"/>
        <v>4.9053554554296698E-2</v>
      </c>
      <c r="T1062" s="29"/>
    </row>
    <row r="1063" spans="1:20" x14ac:dyDescent="0.3">
      <c r="A1063" s="25" t="s">
        <v>10</v>
      </c>
      <c r="B1063" s="25">
        <v>1</v>
      </c>
      <c r="C1063" s="25" t="s">
        <v>5</v>
      </c>
      <c r="D1063" s="25" t="s">
        <v>105</v>
      </c>
      <c r="E1063" s="25" t="s">
        <v>105</v>
      </c>
      <c r="F1063" s="25">
        <v>34.386992454528809</v>
      </c>
      <c r="G1063" s="25">
        <v>1.3061808049678802</v>
      </c>
      <c r="H1063" s="25">
        <f t="shared" si="1"/>
        <v>2.6606450734888289</v>
      </c>
      <c r="I1063" s="29">
        <f t="shared" si="1"/>
        <v>5.3079623851963689</v>
      </c>
      <c r="J1063" s="29">
        <f t="shared" si="1"/>
        <v>3.9302452825498414E-2</v>
      </c>
      <c r="K1063" s="29">
        <f t="shared" si="1"/>
        <v>5.6909281276103156</v>
      </c>
      <c r="L1063" s="29">
        <f t="shared" si="1"/>
        <v>0.14097805326862961</v>
      </c>
      <c r="M1063" s="29">
        <f t="shared" si="1"/>
        <v>5.2004349791016369E-2</v>
      </c>
      <c r="N1063" s="29">
        <f t="shared" si="1"/>
        <v>1.0006845934833437E-2</v>
      </c>
      <c r="O1063" s="29">
        <f t="shared" si="1"/>
        <v>3.9305179665575431E-2</v>
      </c>
      <c r="P1063" s="29">
        <f t="shared" si="1"/>
        <v>4.2941500830039669E-2</v>
      </c>
      <c r="Q1063" s="29">
        <f t="shared" si="1"/>
        <v>3.3915064253703018</v>
      </c>
      <c r="R1063" s="29">
        <f t="shared" si="1"/>
        <v>0.2640047180524307</v>
      </c>
      <c r="S1063" s="29">
        <f t="shared" si="1"/>
        <v>0.10079410297623828</v>
      </c>
      <c r="T1063" s="29"/>
    </row>
    <row r="1064" spans="1:20" x14ac:dyDescent="0.3">
      <c r="A1064" s="25" t="s">
        <v>10</v>
      </c>
      <c r="B1064" s="25">
        <v>1</v>
      </c>
      <c r="C1064" s="25" t="s">
        <v>22</v>
      </c>
      <c r="D1064" s="25" t="s">
        <v>105</v>
      </c>
      <c r="E1064" s="25" t="s">
        <v>105</v>
      </c>
      <c r="F1064" s="25">
        <v>29.567797183990479</v>
      </c>
      <c r="G1064" s="25">
        <v>1.0696770250797272</v>
      </c>
      <c r="H1064" s="25">
        <f t="shared" si="1"/>
        <v>18.167978208766868</v>
      </c>
      <c r="I1064" s="29">
        <f t="shared" si="1"/>
        <v>12.267954916053625</v>
      </c>
      <c r="J1064" s="29">
        <f t="shared" si="1"/>
        <v>3.4915171077382408E-2</v>
      </c>
      <c r="K1064" s="29">
        <f t="shared" si="1"/>
        <v>11.931369721906773</v>
      </c>
      <c r="L1064" s="29">
        <f t="shared" si="1"/>
        <v>0.20403073852062545</v>
      </c>
      <c r="M1064" s="29">
        <f t="shared" si="1"/>
        <v>0.16543374102680333</v>
      </c>
      <c r="N1064" s="29">
        <f t="shared" si="1"/>
        <v>4.5394063755816151E-2</v>
      </c>
      <c r="O1064" s="29">
        <f t="shared" si="1"/>
        <v>3.5769068680091429E-2</v>
      </c>
      <c r="P1064" s="29">
        <f t="shared" si="1"/>
        <v>3.9644710721494031E-2</v>
      </c>
      <c r="Q1064" s="29">
        <f t="shared" si="1"/>
        <v>8.6692549335992251</v>
      </c>
      <c r="R1064" s="29">
        <f t="shared" si="1"/>
        <v>0.12388909591499216</v>
      </c>
      <c r="S1064" s="29">
        <f t="shared" si="1"/>
        <v>0.10601264967906709</v>
      </c>
      <c r="T1064" s="29"/>
    </row>
    <row r="1065" spans="1:20" x14ac:dyDescent="0.3">
      <c r="A1065" s="25" t="s">
        <v>10</v>
      </c>
      <c r="B1065" s="25">
        <v>1</v>
      </c>
      <c r="C1065" s="25" t="s">
        <v>7</v>
      </c>
      <c r="D1065" s="25" t="s">
        <v>105</v>
      </c>
      <c r="E1065" s="25" t="s">
        <v>105</v>
      </c>
      <c r="F1065" s="25">
        <v>11.330440044403076</v>
      </c>
      <c r="G1065" s="25">
        <v>0.33834956586360931</v>
      </c>
      <c r="H1065" s="25">
        <f t="shared" si="1"/>
        <v>13.143754508083299</v>
      </c>
      <c r="I1065" s="29">
        <f t="shared" si="1"/>
        <v>18.177742630689707</v>
      </c>
      <c r="J1065" s="29">
        <f t="shared" si="1"/>
        <v>4.1895877066740542E-2</v>
      </c>
      <c r="K1065" s="29">
        <f t="shared" si="1"/>
        <v>8.7529708021465815</v>
      </c>
      <c r="L1065" s="29">
        <f t="shared" si="1"/>
        <v>0.30915932161485987</v>
      </c>
      <c r="M1065" s="29">
        <f t="shared" si="1"/>
        <v>0.28683671361907004</v>
      </c>
      <c r="N1065" s="29">
        <f t="shared" si="1"/>
        <v>6.264017822631171E-2</v>
      </c>
      <c r="O1065" s="29">
        <f t="shared" si="1"/>
        <v>3.2284537125198048E-2</v>
      </c>
      <c r="P1065" s="29">
        <f t="shared" si="1"/>
        <v>1.8264873655504128E-2</v>
      </c>
      <c r="Q1065" s="29">
        <f t="shared" si="1"/>
        <v>10.679527937202648</v>
      </c>
      <c r="R1065" s="29">
        <f t="shared" si="1"/>
        <v>6.7791496608064036E-2</v>
      </c>
      <c r="S1065" s="29">
        <f t="shared" si="1"/>
        <v>0.10502753554015562</v>
      </c>
      <c r="T1065" s="29"/>
    </row>
    <row r="1066" spans="1:20" ht="15" thickBot="1" x14ac:dyDescent="0.35">
      <c r="A1066" s="25" t="s">
        <v>10</v>
      </c>
      <c r="B1066" s="25">
        <v>1</v>
      </c>
      <c r="C1066" s="25" t="s">
        <v>57</v>
      </c>
      <c r="D1066" s="25" t="s">
        <v>105</v>
      </c>
      <c r="E1066" s="25" t="s">
        <v>105</v>
      </c>
      <c r="F1066" s="25">
        <v>4.5261889696121216</v>
      </c>
      <c r="G1066" s="25">
        <v>0.12496935203671455</v>
      </c>
      <c r="H1066" s="25">
        <f t="shared" si="1"/>
        <v>7.4924615116464102</v>
      </c>
      <c r="I1066" s="29">
        <f t="shared" si="1"/>
        <v>18.49280540854506</v>
      </c>
      <c r="J1066" s="29">
        <f t="shared" si="1"/>
        <v>5.3913064497510141E-2</v>
      </c>
      <c r="K1066" s="29">
        <f t="shared" si="1"/>
        <v>7.2942495999227619</v>
      </c>
      <c r="L1066" s="29">
        <f t="shared" si="1"/>
        <v>0.45265443322688359</v>
      </c>
      <c r="M1066" s="29">
        <f t="shared" si="1"/>
        <v>0.37187035953590719</v>
      </c>
      <c r="N1066" s="29">
        <f t="shared" si="1"/>
        <v>8.2812147285194704E-2</v>
      </c>
      <c r="O1066" s="29">
        <f t="shared" si="1"/>
        <v>3.9039479233624365E-2</v>
      </c>
      <c r="P1066" s="29">
        <f t="shared" si="1"/>
        <v>1.5567433821756188E-2</v>
      </c>
      <c r="Q1066" s="29">
        <f t="shared" si="1"/>
        <v>13.198043764518122</v>
      </c>
      <c r="R1066" s="29">
        <f t="shared" si="1"/>
        <v>5.3119740855169517E-2</v>
      </c>
      <c r="S1066" s="29">
        <f t="shared" si="1"/>
        <v>0.11893516837797599</v>
      </c>
      <c r="T1066" s="29"/>
    </row>
    <row r="1067" spans="1:20" x14ac:dyDescent="0.3">
      <c r="A1067" s="25" t="s">
        <v>10</v>
      </c>
      <c r="B1067" s="25">
        <v>2</v>
      </c>
      <c r="C1067" s="25" t="s">
        <v>108</v>
      </c>
      <c r="D1067" s="25" t="s">
        <v>105</v>
      </c>
      <c r="E1067" s="25" t="s">
        <v>105</v>
      </c>
      <c r="F1067" s="51">
        <v>512.67938613891602</v>
      </c>
      <c r="G1067" s="51">
        <v>3.7383319713175296</v>
      </c>
      <c r="H1067" s="25">
        <f t="shared" si="1"/>
        <v>0</v>
      </c>
      <c r="I1067" s="29">
        <f t="shared" si="1"/>
        <v>0</v>
      </c>
      <c r="J1067" s="29">
        <f t="shared" si="1"/>
        <v>0</v>
      </c>
      <c r="K1067" s="29">
        <f t="shared" si="1"/>
        <v>0</v>
      </c>
      <c r="L1067" s="29">
        <f t="shared" si="1"/>
        <v>0</v>
      </c>
      <c r="M1067" s="29">
        <f t="shared" si="1"/>
        <v>0</v>
      </c>
      <c r="N1067" s="29">
        <f t="shared" si="1"/>
        <v>0</v>
      </c>
      <c r="O1067" s="29">
        <f t="shared" si="1"/>
        <v>0</v>
      </c>
      <c r="P1067" s="29">
        <f t="shared" si="1"/>
        <v>0</v>
      </c>
      <c r="Q1067" s="29">
        <f t="shared" si="1"/>
        <v>0</v>
      </c>
      <c r="R1067" s="29">
        <f t="shared" si="1"/>
        <v>0</v>
      </c>
      <c r="S1067" s="29">
        <f t="shared" si="1"/>
        <v>0</v>
      </c>
      <c r="T1067" s="29"/>
    </row>
    <row r="1068" spans="1:20" x14ac:dyDescent="0.3">
      <c r="A1068" s="25" t="s">
        <v>10</v>
      </c>
      <c r="B1068" s="25">
        <v>2</v>
      </c>
      <c r="C1068" s="25" t="s">
        <v>9</v>
      </c>
      <c r="D1068" s="25" t="s">
        <v>105</v>
      </c>
      <c r="E1068" s="25" t="s">
        <v>105</v>
      </c>
      <c r="F1068" s="25">
        <v>294.57035064697266</v>
      </c>
      <c r="G1068" s="25">
        <v>11.037921905517578</v>
      </c>
      <c r="H1068" s="25">
        <f t="shared" si="1"/>
        <v>1.069669555921807</v>
      </c>
      <c r="I1068" s="29">
        <f t="shared" si="1"/>
        <v>17.665083173519733</v>
      </c>
      <c r="J1068" s="29">
        <f t="shared" si="1"/>
        <v>1.1774294714386957</v>
      </c>
      <c r="K1068" s="29">
        <f t="shared" si="1"/>
        <v>2.0678502795279052</v>
      </c>
      <c r="L1068" s="29">
        <f t="shared" si="1"/>
        <v>0.24937898513978587</v>
      </c>
      <c r="M1068" s="29">
        <f t="shared" si="1"/>
        <v>0.11497250348839885</v>
      </c>
      <c r="N1068" s="29">
        <f t="shared" si="1"/>
        <v>0.19097668579317534</v>
      </c>
      <c r="O1068" s="29">
        <f t="shared" si="1"/>
        <v>4.293875439328302E-2</v>
      </c>
      <c r="P1068" s="29">
        <f t="shared" si="1"/>
        <v>0.25025580133383996</v>
      </c>
      <c r="Q1068" s="29">
        <f t="shared" si="1"/>
        <v>2.2418006774826176</v>
      </c>
      <c r="R1068" s="29">
        <f t="shared" si="1"/>
        <v>3.9265536606695335</v>
      </c>
      <c r="S1068" s="29">
        <f t="shared" si="1"/>
        <v>4.5877308237167319E-2</v>
      </c>
      <c r="T1068" s="29"/>
    </row>
    <row r="1069" spans="1:20" x14ac:dyDescent="0.3">
      <c r="A1069" s="25" t="s">
        <v>10</v>
      </c>
      <c r="B1069" s="25">
        <v>2</v>
      </c>
      <c r="C1069" s="25" t="s">
        <v>5</v>
      </c>
      <c r="D1069" s="25" t="s">
        <v>105</v>
      </c>
      <c r="E1069" s="25" t="s">
        <v>105</v>
      </c>
      <c r="F1069" s="25">
        <v>49.773159027099609</v>
      </c>
      <c r="G1069" s="25">
        <v>2.1656699478626251</v>
      </c>
      <c r="H1069" s="25">
        <f t="shared" si="1"/>
        <v>9.1359335324358781</v>
      </c>
      <c r="I1069" s="29">
        <f t="shared" si="1"/>
        <v>6.371091421548245</v>
      </c>
      <c r="J1069" s="29">
        <f t="shared" si="1"/>
        <v>0.1133336009252911</v>
      </c>
      <c r="K1069" s="29">
        <f t="shared" si="1"/>
        <v>9.7335168930633404</v>
      </c>
      <c r="L1069" s="29">
        <f t="shared" si="1"/>
        <v>0.14631609668848905</v>
      </c>
      <c r="M1069" s="29">
        <f t="shared" si="1"/>
        <v>8.2260313314333713E-2</v>
      </c>
      <c r="N1069" s="29">
        <f t="shared" si="1"/>
        <v>0.12172022481234807</v>
      </c>
      <c r="O1069" s="29">
        <f t="shared" si="1"/>
        <v>3.4244446084545389E-2</v>
      </c>
      <c r="P1069" s="29">
        <f t="shared" si="1"/>
        <v>6.3406268189045711E-2</v>
      </c>
      <c r="Q1069" s="29">
        <f t="shared" si="1"/>
        <v>7.2401182223998477</v>
      </c>
      <c r="R1069" s="29">
        <f t="shared" si="1"/>
        <v>0.36468125609220009</v>
      </c>
      <c r="S1069" s="29">
        <f t="shared" si="1"/>
        <v>6.8882034753330393E-2</v>
      </c>
      <c r="T1069" s="29"/>
    </row>
    <row r="1070" spans="1:20" x14ac:dyDescent="0.3">
      <c r="A1070" s="25" t="s">
        <v>10</v>
      </c>
      <c r="B1070" s="25">
        <v>2</v>
      </c>
      <c r="C1070" s="25" t="s">
        <v>22</v>
      </c>
      <c r="D1070" s="25" t="s">
        <v>105</v>
      </c>
      <c r="E1070" s="25" t="s">
        <v>105</v>
      </c>
      <c r="F1070" s="25">
        <v>21.06792688369751</v>
      </c>
      <c r="G1070" s="25">
        <v>0.88908106088638306</v>
      </c>
      <c r="H1070" s="25">
        <f t="shared" si="1"/>
        <v>13.531872343206867</v>
      </c>
      <c r="I1070" s="29">
        <f t="shared" si="1"/>
        <v>7.4169202529808933</v>
      </c>
      <c r="J1070" s="29">
        <f t="shared" si="1"/>
        <v>6.9874299939676976E-2</v>
      </c>
      <c r="K1070" s="29">
        <f t="shared" si="1"/>
        <v>11.000191697952049</v>
      </c>
      <c r="L1070" s="29">
        <f t="shared" si="1"/>
        <v>0.16843930908406235</v>
      </c>
      <c r="M1070" s="29">
        <f t="shared" si="1"/>
        <v>0.10840658649892664</v>
      </c>
      <c r="N1070" s="29">
        <f t="shared" si="1"/>
        <v>7.0034796115451048E-2</v>
      </c>
      <c r="O1070" s="29">
        <f t="shared" si="1"/>
        <v>3.8111240352705411E-2</v>
      </c>
      <c r="P1070" s="29">
        <f t="shared" si="1"/>
        <v>2.3705730003924393E-2</v>
      </c>
      <c r="Q1070" s="29">
        <f t="shared" si="1"/>
        <v>10.345745884905019</v>
      </c>
      <c r="R1070" s="29">
        <f t="shared" si="1"/>
        <v>0.1763020638673056</v>
      </c>
      <c r="S1070" s="29">
        <f t="shared" si="1"/>
        <v>5.0698321111554895E-2</v>
      </c>
      <c r="T1070" s="29"/>
    </row>
    <row r="1071" spans="1:20" x14ac:dyDescent="0.3">
      <c r="A1071" s="25" t="s">
        <v>10</v>
      </c>
      <c r="B1071" s="25">
        <v>2</v>
      </c>
      <c r="C1071" s="25" t="s">
        <v>7</v>
      </c>
      <c r="D1071" s="25" t="s">
        <v>105</v>
      </c>
      <c r="E1071" s="25" t="s">
        <v>105</v>
      </c>
      <c r="F1071" s="25">
        <v>13.934668302536011</v>
      </c>
      <c r="G1071" s="25">
        <v>0.62588103115558624</v>
      </c>
      <c r="H1071" s="25">
        <f t="shared" ref="H1071:S1134" si="2">SUMIFS(H$2:H$1033,$A$2:$A$1033,$A1071,$B$2:$B$1033,$B1071,$C$2:$C$1033,$C1071)</f>
        <v>15.874885935018053</v>
      </c>
      <c r="I1071" s="29">
        <f t="shared" si="2"/>
        <v>17.888672597767783</v>
      </c>
      <c r="J1071" s="29">
        <f t="shared" si="2"/>
        <v>6.6673647888426835E-2</v>
      </c>
      <c r="K1071" s="29">
        <f t="shared" si="2"/>
        <v>13.272631052414114</v>
      </c>
      <c r="L1071" s="29">
        <f t="shared" si="2"/>
        <v>0.29598072088417526</v>
      </c>
      <c r="M1071" s="29">
        <f t="shared" si="2"/>
        <v>0.16439560982735557</v>
      </c>
      <c r="N1071" s="29">
        <f t="shared" si="2"/>
        <v>0.24625659633420893</v>
      </c>
      <c r="O1071" s="29">
        <f t="shared" si="2"/>
        <v>3.6999461013921681E-2</v>
      </c>
      <c r="P1071" s="29">
        <f t="shared" si="2"/>
        <v>6.8644397991510066E-3</v>
      </c>
      <c r="Q1071" s="29">
        <f t="shared" si="2"/>
        <v>15.473858373947669</v>
      </c>
      <c r="R1071" s="29">
        <f t="shared" si="2"/>
        <v>0.21269063798216911</v>
      </c>
      <c r="S1071" s="29">
        <f t="shared" si="2"/>
        <v>8.3796438622851632E-2</v>
      </c>
      <c r="T1071" s="29"/>
    </row>
    <row r="1072" spans="1:20" x14ac:dyDescent="0.3">
      <c r="A1072" s="25" t="s">
        <v>10</v>
      </c>
      <c r="B1072" s="25">
        <v>2</v>
      </c>
      <c r="C1072" s="25" t="s">
        <v>17</v>
      </c>
      <c r="D1072" s="25" t="s">
        <v>105</v>
      </c>
      <c r="E1072" s="25" t="s">
        <v>105</v>
      </c>
      <c r="F1072" s="25">
        <v>5.7892376184463501</v>
      </c>
      <c r="G1072" s="25">
        <v>0.38198914378881454</v>
      </c>
      <c r="H1072" s="25">
        <f t="shared" si="2"/>
        <v>9.6658371624272057</v>
      </c>
      <c r="I1072" s="29">
        <f t="shared" si="2"/>
        <v>18.141486332413329</v>
      </c>
      <c r="J1072" s="29">
        <f t="shared" si="2"/>
        <v>8.6407185653346902E-2</v>
      </c>
      <c r="K1072" s="29">
        <f t="shared" si="2"/>
        <v>14.857053012258143</v>
      </c>
      <c r="L1072" s="29">
        <f t="shared" si="2"/>
        <v>0.52152725796834587</v>
      </c>
      <c r="M1072" s="29">
        <f t="shared" si="2"/>
        <v>0.20565081220724507</v>
      </c>
      <c r="N1072" s="29">
        <f t="shared" si="2"/>
        <v>0.35526059050884806</v>
      </c>
      <c r="O1072" s="29">
        <f t="shared" si="2"/>
        <v>4.1684487614904897E-2</v>
      </c>
      <c r="P1072" s="29">
        <f t="shared" si="2"/>
        <v>3.3904369575219785E-2</v>
      </c>
      <c r="Q1072" s="29">
        <f t="shared" si="2"/>
        <v>20.862936497335188</v>
      </c>
      <c r="R1072" s="29">
        <f t="shared" si="2"/>
        <v>0.14799736076828068</v>
      </c>
      <c r="S1072" s="29">
        <f t="shared" si="2"/>
        <v>0.12234419862423829</v>
      </c>
      <c r="T1072" s="29"/>
    </row>
    <row r="1073" spans="1:20" x14ac:dyDescent="0.3">
      <c r="A1073" s="25" t="s">
        <v>10</v>
      </c>
      <c r="B1073" s="25">
        <v>2</v>
      </c>
      <c r="C1073" s="25" t="s">
        <v>57</v>
      </c>
      <c r="D1073" s="25" t="s">
        <v>105</v>
      </c>
      <c r="E1073" s="25" t="s">
        <v>105</v>
      </c>
      <c r="F1073" s="25">
        <v>1.3635300099849701</v>
      </c>
      <c r="G1073" s="25">
        <v>0.10037182830274105</v>
      </c>
      <c r="H1073" s="25">
        <f t="shared" si="2"/>
        <v>3.6608126701337982</v>
      </c>
      <c r="I1073" s="29">
        <f t="shared" si="2"/>
        <v>12.268905756904214</v>
      </c>
      <c r="J1073" s="29">
        <f t="shared" si="2"/>
        <v>0.28229627640008093</v>
      </c>
      <c r="K1073" s="29">
        <f t="shared" si="2"/>
        <v>7.5287939035402545</v>
      </c>
      <c r="L1073" s="29">
        <f t="shared" si="2"/>
        <v>0.34853624577125203</v>
      </c>
      <c r="M1073" s="29">
        <f t="shared" si="2"/>
        <v>0.30121402608856102</v>
      </c>
      <c r="N1073" s="29">
        <f t="shared" si="2"/>
        <v>0.17566061888728149</v>
      </c>
      <c r="O1073" s="29">
        <f t="shared" si="2"/>
        <v>3.9782193271776026E-2</v>
      </c>
      <c r="P1073" s="29">
        <f t="shared" si="2"/>
        <v>7.870183954154851E-2</v>
      </c>
      <c r="Q1073" s="29">
        <f t="shared" si="2"/>
        <v>9.6835516829288828</v>
      </c>
      <c r="R1073" s="29">
        <f t="shared" si="2"/>
        <v>0.56163269680994543</v>
      </c>
      <c r="S1073" s="29">
        <f t="shared" si="2"/>
        <v>0.15095406466590366</v>
      </c>
      <c r="T1073" s="29"/>
    </row>
    <row r="1074" spans="1:20" x14ac:dyDescent="0.3">
      <c r="A1074" s="25" t="s">
        <v>10</v>
      </c>
      <c r="B1074" s="25">
        <v>3</v>
      </c>
      <c r="C1074" s="25" t="s">
        <v>108</v>
      </c>
      <c r="D1074" s="25" t="s">
        <v>105</v>
      </c>
      <c r="E1074" s="25" t="s">
        <v>105</v>
      </c>
      <c r="F1074" s="49">
        <v>484.62268829345703</v>
      </c>
      <c r="G1074" s="49">
        <v>14.590286016464233</v>
      </c>
      <c r="H1074" s="25">
        <f t="shared" si="2"/>
        <v>0</v>
      </c>
      <c r="I1074" s="29">
        <f t="shared" si="2"/>
        <v>0</v>
      </c>
      <c r="J1074" s="29">
        <f t="shared" si="2"/>
        <v>0</v>
      </c>
      <c r="K1074" s="29">
        <f t="shared" si="2"/>
        <v>0</v>
      </c>
      <c r="L1074" s="29">
        <f t="shared" si="2"/>
        <v>0</v>
      </c>
      <c r="M1074" s="29">
        <f t="shared" si="2"/>
        <v>0</v>
      </c>
      <c r="N1074" s="29">
        <f t="shared" si="2"/>
        <v>0</v>
      </c>
      <c r="O1074" s="29">
        <f t="shared" si="2"/>
        <v>0</v>
      </c>
      <c r="P1074" s="29">
        <f t="shared" si="2"/>
        <v>0</v>
      </c>
      <c r="Q1074" s="29">
        <f t="shared" si="2"/>
        <v>0</v>
      </c>
      <c r="R1074" s="29">
        <f t="shared" si="2"/>
        <v>0</v>
      </c>
      <c r="S1074" s="29">
        <f t="shared" si="2"/>
        <v>0</v>
      </c>
      <c r="T1074" s="29"/>
    </row>
    <row r="1075" spans="1:20" x14ac:dyDescent="0.3">
      <c r="A1075" s="25" t="s">
        <v>10</v>
      </c>
      <c r="B1075" s="25">
        <v>3</v>
      </c>
      <c r="C1075" s="25" t="s">
        <v>9</v>
      </c>
      <c r="D1075" s="25" t="s">
        <v>105</v>
      </c>
      <c r="E1075" s="25" t="s">
        <v>105</v>
      </c>
      <c r="F1075" s="25">
        <v>283.68074417114258</v>
      </c>
      <c r="G1075" s="25">
        <v>10.955502986907959</v>
      </c>
      <c r="H1075" s="25">
        <f t="shared" si="2"/>
        <v>1.2887407600399272</v>
      </c>
      <c r="I1075" s="29">
        <f t="shared" si="2"/>
        <v>31.512427850601501</v>
      </c>
      <c r="J1075" s="29">
        <f t="shared" si="2"/>
        <v>3.5445796571881631</v>
      </c>
      <c r="K1075" s="29">
        <f t="shared" si="2"/>
        <v>2.10961260770679</v>
      </c>
      <c r="L1075" s="29">
        <f t="shared" si="2"/>
        <v>0.31633171243046243</v>
      </c>
      <c r="M1075" s="29">
        <f t="shared" si="2"/>
        <v>0.24792814793800261</v>
      </c>
      <c r="N1075" s="29">
        <f t="shared" si="2"/>
        <v>0.55718208716566953</v>
      </c>
      <c r="O1075" s="29">
        <f t="shared" si="2"/>
        <v>4.4698593544994891E-2</v>
      </c>
      <c r="P1075" s="29">
        <f t="shared" si="2"/>
        <v>0.24519850889535655</v>
      </c>
      <c r="Q1075" s="29">
        <f t="shared" si="2"/>
        <v>2.3407373570109824</v>
      </c>
      <c r="R1075" s="29">
        <f t="shared" si="2"/>
        <v>10.971056294693836</v>
      </c>
      <c r="S1075" s="29">
        <f t="shared" si="2"/>
        <v>5.8241197594470939E-2</v>
      </c>
      <c r="T1075" s="29"/>
    </row>
    <row r="1076" spans="1:20" x14ac:dyDescent="0.3">
      <c r="A1076" s="25" t="s">
        <v>10</v>
      </c>
      <c r="B1076" s="25">
        <v>3</v>
      </c>
      <c r="C1076" s="25" t="s">
        <v>5</v>
      </c>
      <c r="D1076" s="25" t="s">
        <v>105</v>
      </c>
      <c r="E1076" s="25" t="s">
        <v>105</v>
      </c>
      <c r="F1076" s="25">
        <v>39.671821594238281</v>
      </c>
      <c r="G1076" s="25">
        <v>1.5511015057563782</v>
      </c>
      <c r="H1076" s="25">
        <f t="shared" si="2"/>
        <v>4.551296886797549</v>
      </c>
      <c r="I1076" s="29">
        <f t="shared" si="2"/>
        <v>8.7007564756500333</v>
      </c>
      <c r="J1076" s="29">
        <f t="shared" si="2"/>
        <v>0.29867850191254897</v>
      </c>
      <c r="K1076" s="29">
        <f t="shared" si="2"/>
        <v>10.143077673305957</v>
      </c>
      <c r="L1076" s="29">
        <f t="shared" si="2"/>
        <v>0.23272617687423525</v>
      </c>
      <c r="M1076" s="29">
        <f t="shared" si="2"/>
        <v>0.14760156772279187</v>
      </c>
      <c r="N1076" s="29">
        <f t="shared" si="2"/>
        <v>5.9263090567866945E-2</v>
      </c>
      <c r="O1076" s="29">
        <f t="shared" si="2"/>
        <v>3.3992081793286055E-2</v>
      </c>
      <c r="P1076" s="29">
        <f t="shared" si="2"/>
        <v>3.5803776595274839E-2</v>
      </c>
      <c r="Q1076" s="29">
        <f t="shared" si="2"/>
        <v>9.4317988159462001</v>
      </c>
      <c r="R1076" s="29">
        <f t="shared" si="2"/>
        <v>1.158737283320145</v>
      </c>
      <c r="S1076" s="29">
        <f t="shared" si="2"/>
        <v>0.17234054068505911</v>
      </c>
      <c r="T1076" s="29"/>
    </row>
    <row r="1077" spans="1:20" x14ac:dyDescent="0.3">
      <c r="A1077" s="25" t="s">
        <v>10</v>
      </c>
      <c r="B1077" s="25">
        <v>3</v>
      </c>
      <c r="C1077" s="25" t="s">
        <v>22</v>
      </c>
      <c r="D1077" s="25" t="s">
        <v>105</v>
      </c>
      <c r="E1077" s="25" t="s">
        <v>105</v>
      </c>
      <c r="F1077" s="25">
        <v>18.74224066734314</v>
      </c>
      <c r="G1077" s="25">
        <v>0.80174587666988373</v>
      </c>
      <c r="H1077" s="25">
        <f t="shared" si="2"/>
        <v>5.7201727710275536</v>
      </c>
      <c r="I1077" s="29">
        <f t="shared" si="2"/>
        <v>9.7779658779483807</v>
      </c>
      <c r="J1077" s="29">
        <f t="shared" si="2"/>
        <v>9.2386967849429194E-2</v>
      </c>
      <c r="K1077" s="29">
        <f t="shared" si="2"/>
        <v>9.4484331534382129</v>
      </c>
      <c r="L1077" s="29">
        <f t="shared" si="2"/>
        <v>0.18776189278903943</v>
      </c>
      <c r="M1077" s="29">
        <f t="shared" si="2"/>
        <v>0.23048217307908614</v>
      </c>
      <c r="N1077" s="29">
        <f t="shared" si="2"/>
        <v>5.129139526483463E-2</v>
      </c>
      <c r="O1077" s="29">
        <f t="shared" si="2"/>
        <v>3.0162889643942557E-2</v>
      </c>
      <c r="P1077" s="29">
        <f t="shared" si="2"/>
        <v>1.3662509018492461E-2</v>
      </c>
      <c r="Q1077" s="29">
        <f t="shared" si="2"/>
        <v>8.0605353271579698</v>
      </c>
      <c r="R1077" s="29">
        <f t="shared" si="2"/>
        <v>0.27374592041677398</v>
      </c>
      <c r="S1077" s="29">
        <f t="shared" si="2"/>
        <v>0.12825963147748964</v>
      </c>
      <c r="T1077" s="29"/>
    </row>
    <row r="1078" spans="1:20" x14ac:dyDescent="0.3">
      <c r="A1078" s="25" t="s">
        <v>10</v>
      </c>
      <c r="B1078" s="25">
        <v>3</v>
      </c>
      <c r="C1078" s="25" t="s">
        <v>7</v>
      </c>
      <c r="D1078" s="25" t="s">
        <v>105</v>
      </c>
      <c r="E1078" s="25" t="s">
        <v>105</v>
      </c>
      <c r="F1078" s="25">
        <v>13.64314079284668</v>
      </c>
      <c r="G1078" s="25">
        <v>0.57611826807260513</v>
      </c>
      <c r="H1078" s="25">
        <f t="shared" si="2"/>
        <v>4.2278822599865329</v>
      </c>
      <c r="I1078" s="29">
        <f t="shared" si="2"/>
        <v>12.540218405886828</v>
      </c>
      <c r="J1078" s="29">
        <f t="shared" si="2"/>
        <v>0.19469299286008171</v>
      </c>
      <c r="K1078" s="29">
        <f t="shared" si="2"/>
        <v>9.0438641978151377</v>
      </c>
      <c r="L1078" s="29">
        <f t="shared" si="2"/>
        <v>0.31892698452813184</v>
      </c>
      <c r="M1078" s="29">
        <f t="shared" si="2"/>
        <v>0.25626330732654545</v>
      </c>
      <c r="N1078" s="29">
        <f t="shared" si="2"/>
        <v>7.6838389959499681E-2</v>
      </c>
      <c r="O1078" s="29">
        <f t="shared" si="2"/>
        <v>3.4746938425278574E-2</v>
      </c>
      <c r="P1078" s="29">
        <f t="shared" si="2"/>
        <v>1.9133439454704127E-2</v>
      </c>
      <c r="Q1078" s="29">
        <f t="shared" si="2"/>
        <v>11.473914759003261</v>
      </c>
      <c r="R1078" s="29">
        <f t="shared" si="2"/>
        <v>0.76505806301444723</v>
      </c>
      <c r="S1078" s="29">
        <f t="shared" si="2"/>
        <v>0.14488470567415562</v>
      </c>
      <c r="T1078" s="29"/>
    </row>
    <row r="1079" spans="1:20" x14ac:dyDescent="0.3">
      <c r="A1079" s="25" t="s">
        <v>10</v>
      </c>
      <c r="B1079" s="25">
        <v>3</v>
      </c>
      <c r="C1079" s="25" t="s">
        <v>17</v>
      </c>
      <c r="D1079" s="25" t="s">
        <v>105</v>
      </c>
      <c r="E1079" s="25" t="s">
        <v>105</v>
      </c>
      <c r="F1079" s="25">
        <v>3.7453311681747437</v>
      </c>
      <c r="G1079" s="25">
        <v>0.23627134039998055</v>
      </c>
      <c r="H1079" s="25">
        <f t="shared" si="2"/>
        <v>2.7957838554471279</v>
      </c>
      <c r="I1079" s="29">
        <f t="shared" si="2"/>
        <v>9.4651669417162232</v>
      </c>
      <c r="J1079" s="29">
        <f t="shared" si="2"/>
        <v>0.26083888102251196</v>
      </c>
      <c r="K1079" s="29">
        <f t="shared" si="2"/>
        <v>7.1950931858175311</v>
      </c>
      <c r="L1079" s="29">
        <f t="shared" si="2"/>
        <v>0.30474972043377924</v>
      </c>
      <c r="M1079" s="29">
        <f t="shared" si="2"/>
        <v>0.25709857101446776</v>
      </c>
      <c r="N1079" s="29">
        <f t="shared" si="2"/>
        <v>9.2090251322970634E-2</v>
      </c>
      <c r="O1079" s="29">
        <f t="shared" si="2"/>
        <v>3.7898708010886489E-2</v>
      </c>
      <c r="P1079" s="29">
        <f t="shared" si="2"/>
        <v>7.0401280721453297E-2</v>
      </c>
      <c r="Q1079" s="29">
        <f t="shared" si="2"/>
        <v>9.6771790249554375</v>
      </c>
      <c r="R1079" s="29">
        <f t="shared" si="2"/>
        <v>0.66086162465491649</v>
      </c>
      <c r="S1079" s="29">
        <f t="shared" si="2"/>
        <v>0.1577723734855408</v>
      </c>
      <c r="T1079" s="29"/>
    </row>
    <row r="1080" spans="1:20" x14ac:dyDescent="0.3">
      <c r="A1080" s="25" t="s">
        <v>10</v>
      </c>
      <c r="B1080" s="25">
        <v>3</v>
      </c>
      <c r="C1080" s="25" t="s">
        <v>57</v>
      </c>
      <c r="D1080" s="25" t="s">
        <v>105</v>
      </c>
      <c r="E1080" s="25" t="s">
        <v>105</v>
      </c>
      <c r="F1080" s="25">
        <v>4.0826240181922913</v>
      </c>
      <c r="G1080" s="25">
        <v>0.26108216494321823</v>
      </c>
      <c r="H1080" s="25">
        <f t="shared" si="2"/>
        <v>3.0274293037071134</v>
      </c>
      <c r="I1080" s="29">
        <f t="shared" si="2"/>
        <v>10.6328654784355</v>
      </c>
      <c r="J1080" s="29">
        <f t="shared" si="2"/>
        <v>0.37408348126815494</v>
      </c>
      <c r="K1080" s="29">
        <f t="shared" si="2"/>
        <v>8.0060370924108728</v>
      </c>
      <c r="L1080" s="29">
        <f t="shared" si="2"/>
        <v>0.3154120452008583</v>
      </c>
      <c r="M1080" s="29">
        <f t="shared" si="2"/>
        <v>0.29622139766255517</v>
      </c>
      <c r="N1080" s="29">
        <f t="shared" si="2"/>
        <v>8.7694282875587781E-2</v>
      </c>
      <c r="O1080" s="29">
        <f t="shared" si="2"/>
        <v>4.3372890376665779E-2</v>
      </c>
      <c r="P1080" s="29">
        <f t="shared" si="2"/>
        <v>0.1058710709002104</v>
      </c>
      <c r="Q1080" s="29">
        <f t="shared" si="2"/>
        <v>9.5535536410986683</v>
      </c>
      <c r="R1080" s="29">
        <f t="shared" si="2"/>
        <v>1.0146209999488796</v>
      </c>
      <c r="S1080" s="29">
        <f t="shared" si="2"/>
        <v>0.16859288071886636</v>
      </c>
      <c r="T1080" s="29"/>
    </row>
    <row r="1081" spans="1:20" x14ac:dyDescent="0.3">
      <c r="A1081" s="22" t="s">
        <v>10</v>
      </c>
      <c r="B1081" s="22">
        <v>4</v>
      </c>
      <c r="C1081" s="22" t="s">
        <v>5</v>
      </c>
      <c r="D1081" s="22" t="s">
        <v>105</v>
      </c>
      <c r="E1081" s="22" t="s">
        <v>105</v>
      </c>
      <c r="F1081" s="22"/>
      <c r="G1081" s="22"/>
      <c r="H1081" s="25">
        <f t="shared" si="2"/>
        <v>5.5390563431681317</v>
      </c>
      <c r="I1081" s="29">
        <f t="shared" si="2"/>
        <v>101.32384052953871</v>
      </c>
      <c r="J1081" s="29">
        <f t="shared" si="2"/>
        <v>0.38065275717886987</v>
      </c>
      <c r="K1081" s="29">
        <f t="shared" si="2"/>
        <v>10.476022295671561</v>
      </c>
      <c r="L1081" s="29">
        <f t="shared" si="2"/>
        <v>14.763874499268685</v>
      </c>
      <c r="M1081" s="29">
        <f t="shared" si="2"/>
        <v>5.9977146789805452E-2</v>
      </c>
      <c r="N1081" s="29">
        <f t="shared" si="2"/>
        <v>0.20001138828641013</v>
      </c>
      <c r="O1081" s="29">
        <f t="shared" si="2"/>
        <v>11.848580988787642</v>
      </c>
      <c r="P1081" s="29">
        <f t="shared" si="2"/>
        <v>0.12914504528281331</v>
      </c>
      <c r="Q1081" s="29">
        <f t="shared" si="2"/>
        <v>9.8057134306395538E-2</v>
      </c>
      <c r="R1081" s="29">
        <f t="shared" si="2"/>
        <v>9.7861039953931304</v>
      </c>
      <c r="S1081" s="29">
        <f t="shared" si="2"/>
        <v>12.870813398327897</v>
      </c>
      <c r="T1081" s="29"/>
    </row>
    <row r="1082" spans="1:20" x14ac:dyDescent="0.3">
      <c r="A1082" s="22" t="s">
        <v>10</v>
      </c>
      <c r="B1082" s="22">
        <v>4</v>
      </c>
      <c r="C1082" s="25" t="s">
        <v>22</v>
      </c>
      <c r="D1082" s="22" t="s">
        <v>105</v>
      </c>
      <c r="E1082" s="22" t="s">
        <v>105</v>
      </c>
      <c r="F1082" s="22"/>
      <c r="G1082" s="22"/>
      <c r="H1082" s="25">
        <f t="shared" si="2"/>
        <v>17.257101356098204</v>
      </c>
      <c r="I1082" s="29">
        <f t="shared" si="2"/>
        <v>178.43931230103885</v>
      </c>
      <c r="J1082" s="29">
        <f t="shared" si="2"/>
        <v>0.95209861947814078</v>
      </c>
      <c r="K1082" s="29">
        <f t="shared" si="2"/>
        <v>27.8080989782353</v>
      </c>
      <c r="L1082" s="29">
        <f t="shared" si="2"/>
        <v>23.987430013158637</v>
      </c>
      <c r="M1082" s="29">
        <f t="shared" si="2"/>
        <v>0.24100594684212445</v>
      </c>
      <c r="N1082" s="29">
        <f t="shared" si="2"/>
        <v>0.51062739400431967</v>
      </c>
      <c r="O1082" s="29">
        <f t="shared" si="2"/>
        <v>19.598468204080906</v>
      </c>
      <c r="P1082" s="29">
        <f t="shared" si="2"/>
        <v>0.22176785318695463</v>
      </c>
      <c r="Q1082" s="29">
        <f t="shared" si="2"/>
        <v>0.16159528158844752</v>
      </c>
      <c r="R1082" s="29">
        <f t="shared" si="2"/>
        <v>21.276773271783245</v>
      </c>
      <c r="S1082" s="29">
        <f t="shared" si="2"/>
        <v>57.048784886597687</v>
      </c>
      <c r="T1082" s="29"/>
    </row>
    <row r="1083" spans="1:20" x14ac:dyDescent="0.3">
      <c r="A1083" s="22" t="s">
        <v>10</v>
      </c>
      <c r="B1083" s="22">
        <v>4</v>
      </c>
      <c r="C1083" s="22" t="s">
        <v>7</v>
      </c>
      <c r="D1083" s="22" t="s">
        <v>105</v>
      </c>
      <c r="E1083" s="22" t="s">
        <v>105</v>
      </c>
      <c r="F1083" s="22"/>
      <c r="G1083" s="22"/>
      <c r="H1083" s="25">
        <f t="shared" si="2"/>
        <v>20.698762455927053</v>
      </c>
      <c r="I1083" s="29">
        <f t="shared" si="2"/>
        <v>269.61974547296171</v>
      </c>
      <c r="J1083" s="29">
        <f t="shared" si="2"/>
        <v>0.85927625715141731</v>
      </c>
      <c r="K1083" s="29">
        <f t="shared" si="2"/>
        <v>16.543263521965823</v>
      </c>
      <c r="L1083" s="29">
        <f t="shared" si="2"/>
        <v>32.462688397781626</v>
      </c>
      <c r="M1083" s="29">
        <f t="shared" si="2"/>
        <v>0.30757402062153355</v>
      </c>
      <c r="N1083" s="29">
        <f t="shared" si="2"/>
        <v>0.87053204969847509</v>
      </c>
      <c r="O1083" s="29">
        <f t="shared" si="2"/>
        <v>25.328311067484734</v>
      </c>
      <c r="P1083" s="29">
        <f t="shared" si="2"/>
        <v>0.2080162746037027</v>
      </c>
      <c r="Q1083" s="29">
        <f t="shared" si="2"/>
        <v>0.22428871720442753</v>
      </c>
      <c r="R1083" s="29">
        <f t="shared" si="2"/>
        <v>15.745924243316187</v>
      </c>
      <c r="S1083" s="29">
        <f t="shared" si="2"/>
        <v>41.843475236400401</v>
      </c>
      <c r="T1083" s="29"/>
    </row>
    <row r="1084" spans="1:20" x14ac:dyDescent="0.3">
      <c r="A1084" s="22" t="s">
        <v>10</v>
      </c>
      <c r="B1084" s="22">
        <v>4</v>
      </c>
      <c r="C1084" s="22" t="s">
        <v>17</v>
      </c>
      <c r="D1084" s="22" t="s">
        <v>105</v>
      </c>
      <c r="E1084" s="22" t="s">
        <v>105</v>
      </c>
      <c r="F1084" s="22"/>
      <c r="G1084" s="22"/>
      <c r="H1084" s="25">
        <f t="shared" si="2"/>
        <v>14.447668275439964</v>
      </c>
      <c r="I1084" s="29">
        <f t="shared" si="2"/>
        <v>168.18545933583334</v>
      </c>
      <c r="J1084" s="29">
        <f t="shared" si="2"/>
        <v>1.1333236315071551</v>
      </c>
      <c r="K1084" s="29">
        <f t="shared" si="2"/>
        <v>14.664098007166045</v>
      </c>
      <c r="L1084" s="29">
        <f t="shared" si="2"/>
        <v>34.641349664585164</v>
      </c>
      <c r="M1084" s="29">
        <f t="shared" si="2"/>
        <v>0.25472159617061491</v>
      </c>
      <c r="N1084" s="29">
        <f t="shared" si="2"/>
        <v>0.3428645978897269</v>
      </c>
      <c r="O1084" s="29">
        <f t="shared" si="2"/>
        <v>26.504124697779122</v>
      </c>
      <c r="P1084" s="29">
        <f t="shared" si="2"/>
        <v>0.18773861360732413</v>
      </c>
      <c r="Q1084" s="29">
        <f t="shared" si="2"/>
        <v>0.22970772802733327</v>
      </c>
      <c r="R1084" s="29">
        <f t="shared" si="2"/>
        <v>18.041798285347305</v>
      </c>
      <c r="S1084" s="29">
        <f t="shared" si="2"/>
        <v>45.669915852178505</v>
      </c>
      <c r="T1084" s="29"/>
    </row>
    <row r="1085" spans="1:20" x14ac:dyDescent="0.3">
      <c r="A1085" s="22" t="s">
        <v>10</v>
      </c>
      <c r="B1085" s="22">
        <v>4</v>
      </c>
      <c r="C1085" s="22" t="s">
        <v>9</v>
      </c>
      <c r="D1085" s="22" t="s">
        <v>105</v>
      </c>
      <c r="E1085" s="22" t="s">
        <v>105</v>
      </c>
      <c r="F1085" s="22"/>
      <c r="G1085" s="22"/>
      <c r="H1085" s="25">
        <f t="shared" si="2"/>
        <v>6.4158445103243222</v>
      </c>
      <c r="I1085" s="29">
        <f t="shared" si="2"/>
        <v>77.971047182626535</v>
      </c>
      <c r="J1085" s="29">
        <f t="shared" si="2"/>
        <v>2.0137371469831113</v>
      </c>
      <c r="K1085" s="29">
        <f t="shared" si="2"/>
        <v>3.0948340126280831</v>
      </c>
      <c r="L1085" s="29">
        <f t="shared" si="2"/>
        <v>7.3604376809114882</v>
      </c>
      <c r="M1085" s="29">
        <f t="shared" si="2"/>
        <v>0.24293656149619047</v>
      </c>
      <c r="N1085" s="29">
        <f t="shared" si="2"/>
        <v>0.24569089924580989</v>
      </c>
      <c r="O1085" s="29">
        <f t="shared" si="2"/>
        <v>5.5116533606823817</v>
      </c>
      <c r="P1085" s="29">
        <f t="shared" si="2"/>
        <v>0.42958738573282151</v>
      </c>
      <c r="Q1085" s="29">
        <f t="shared" si="2"/>
        <v>5.8041268747383218E-2</v>
      </c>
      <c r="R1085" s="29">
        <f t="shared" si="2"/>
        <v>10.115540359074451</v>
      </c>
      <c r="S1085" s="29">
        <f t="shared" si="2"/>
        <v>4.2190424823954089</v>
      </c>
      <c r="T1085" s="29"/>
    </row>
    <row r="1086" spans="1:20" ht="15" thickBot="1" x14ac:dyDescent="0.35">
      <c r="A1086" s="22" t="s">
        <v>10</v>
      </c>
      <c r="B1086" s="22">
        <v>4</v>
      </c>
      <c r="C1086" s="22" t="s">
        <v>54</v>
      </c>
      <c r="D1086" s="22" t="s">
        <v>105</v>
      </c>
      <c r="E1086" s="22" t="s">
        <v>105</v>
      </c>
      <c r="F1086" s="22">
        <v>465.67932111603358</v>
      </c>
      <c r="G1086" s="22">
        <v>15.688268980228491</v>
      </c>
      <c r="H1086" s="25">
        <f t="shared" si="2"/>
        <v>0.67270183532665173</v>
      </c>
      <c r="I1086" s="29">
        <f t="shared" si="2"/>
        <v>76.452542532265852</v>
      </c>
      <c r="J1086" s="29">
        <f t="shared" si="2"/>
        <v>10.824275708048434</v>
      </c>
      <c r="K1086" s="29">
        <f t="shared" si="2"/>
        <v>0.42175376251500635</v>
      </c>
      <c r="L1086" s="29">
        <f t="shared" si="2"/>
        <v>1.3160676057737628</v>
      </c>
      <c r="M1086" s="29">
        <f t="shared" si="2"/>
        <v>0.93090573398480858</v>
      </c>
      <c r="N1086" s="29">
        <f t="shared" si="2"/>
        <v>2.0391485697421521</v>
      </c>
      <c r="O1086" s="29">
        <f t="shared" si="2"/>
        <v>4.5563568425582393</v>
      </c>
      <c r="P1086" s="29">
        <f t="shared" si="2"/>
        <v>0.63002259075411471</v>
      </c>
      <c r="Q1086" s="29">
        <f t="shared" si="2"/>
        <v>8.6911243481556557</v>
      </c>
      <c r="R1086" s="29">
        <f t="shared" si="2"/>
        <v>21.235516306172752</v>
      </c>
      <c r="S1086" s="29">
        <f t="shared" si="2"/>
        <v>9.6815668851332373E-2</v>
      </c>
      <c r="T1086" s="29"/>
    </row>
    <row r="1087" spans="1:20" x14ac:dyDescent="0.3">
      <c r="A1087" s="25" t="s">
        <v>12</v>
      </c>
      <c r="B1087" s="25">
        <v>1</v>
      </c>
      <c r="C1087" s="25" t="s">
        <v>108</v>
      </c>
      <c r="D1087" s="25" t="s">
        <v>105</v>
      </c>
      <c r="E1087" s="25" t="s">
        <v>105</v>
      </c>
      <c r="F1087" s="51">
        <v>500.91906229654944</v>
      </c>
      <c r="G1087" s="51">
        <v>19.46057955423991</v>
      </c>
      <c r="H1087" s="25">
        <f t="shared" si="2"/>
        <v>0</v>
      </c>
      <c r="I1087" s="29">
        <f t="shared" si="2"/>
        <v>0</v>
      </c>
      <c r="J1087" s="29">
        <f t="shared" si="2"/>
        <v>0</v>
      </c>
      <c r="K1087" s="29">
        <f t="shared" si="2"/>
        <v>0</v>
      </c>
      <c r="L1087" s="29">
        <f t="shared" si="2"/>
        <v>0</v>
      </c>
      <c r="M1087" s="29">
        <f t="shared" si="2"/>
        <v>0</v>
      </c>
      <c r="N1087" s="29">
        <f t="shared" si="2"/>
        <v>0</v>
      </c>
      <c r="O1087" s="29">
        <f t="shared" si="2"/>
        <v>0</v>
      </c>
      <c r="P1087" s="29">
        <f t="shared" si="2"/>
        <v>0</v>
      </c>
      <c r="Q1087" s="29">
        <f t="shared" si="2"/>
        <v>0</v>
      </c>
      <c r="R1087" s="29">
        <f t="shared" si="2"/>
        <v>0</v>
      </c>
      <c r="S1087" s="29">
        <f t="shared" si="2"/>
        <v>0</v>
      </c>
      <c r="T1087" s="29"/>
    </row>
    <row r="1088" spans="1:20" x14ac:dyDescent="0.3">
      <c r="A1088" s="25" t="s">
        <v>12</v>
      </c>
      <c r="B1088" s="25">
        <v>1</v>
      </c>
      <c r="C1088" s="25" t="s">
        <v>9</v>
      </c>
      <c r="D1088" s="25" t="s">
        <v>105</v>
      </c>
      <c r="E1088" s="25" t="s">
        <v>105</v>
      </c>
      <c r="F1088" s="25">
        <v>361.91403706868493</v>
      </c>
      <c r="G1088" s="25">
        <v>14.796633720397949</v>
      </c>
      <c r="H1088" s="25">
        <f t="shared" si="2"/>
        <v>1.1762854799598703</v>
      </c>
      <c r="I1088" s="29">
        <f t="shared" si="2"/>
        <v>28.260764877520362</v>
      </c>
      <c r="J1088" s="29">
        <f t="shared" si="2"/>
        <v>1.660438473244829</v>
      </c>
      <c r="K1088" s="29">
        <f t="shared" si="2"/>
        <v>1.1944243968878117</v>
      </c>
      <c r="L1088" s="29">
        <f t="shared" si="2"/>
        <v>0.31777749766868141</v>
      </c>
      <c r="M1088" s="29">
        <f t="shared" si="2"/>
        <v>0.18876148058265396</v>
      </c>
      <c r="N1088" s="29">
        <f t="shared" si="2"/>
        <v>6.7105348314927052E-2</v>
      </c>
      <c r="O1088" s="29">
        <f t="shared" si="2"/>
        <v>7.5130919147518196E-2</v>
      </c>
      <c r="P1088" s="29">
        <f t="shared" si="2"/>
        <v>0.32703400786921427</v>
      </c>
      <c r="Q1088" s="29">
        <f t="shared" si="2"/>
        <v>2.280329508567978</v>
      </c>
      <c r="R1088" s="29">
        <f t="shared" si="2"/>
        <v>10.504967353700509</v>
      </c>
      <c r="S1088" s="29">
        <f t="shared" si="2"/>
        <v>4.2282301230295631E-2</v>
      </c>
      <c r="T1088" s="29"/>
    </row>
    <row r="1089" spans="1:20" x14ac:dyDescent="0.3">
      <c r="A1089" s="25" t="s">
        <v>12</v>
      </c>
      <c r="B1089" s="25">
        <v>1</v>
      </c>
      <c r="C1089" s="25" t="s">
        <v>5</v>
      </c>
      <c r="D1089" s="25" t="s">
        <v>105</v>
      </c>
      <c r="E1089" s="25" t="s">
        <v>105</v>
      </c>
      <c r="F1089" s="25">
        <v>44.652088483174637</v>
      </c>
      <c r="G1089" s="25">
        <v>1.7812629044055939</v>
      </c>
      <c r="H1089" s="25">
        <f t="shared" si="2"/>
        <v>5.5597590655613773</v>
      </c>
      <c r="I1089" s="29">
        <f t="shared" si="2"/>
        <v>4.2311983453822899</v>
      </c>
      <c r="J1089" s="29">
        <f t="shared" si="2"/>
        <v>9.1472603084226348E-2</v>
      </c>
      <c r="K1089" s="29">
        <f t="shared" si="2"/>
        <v>7.6113080439014578</v>
      </c>
      <c r="L1089" s="29">
        <f t="shared" si="2"/>
        <v>0.10537006423027867</v>
      </c>
      <c r="M1089" s="29">
        <f t="shared" si="2"/>
        <v>5.0145729130220529E-2</v>
      </c>
      <c r="N1089" s="29">
        <f t="shared" si="2"/>
        <v>1.1730683122570452E-2</v>
      </c>
      <c r="O1089" s="29">
        <f t="shared" si="2"/>
        <v>2.9380527707084991E-2</v>
      </c>
      <c r="P1089" s="29">
        <f t="shared" si="2"/>
        <v>4.5297925847042841E-2</v>
      </c>
      <c r="Q1089" s="29">
        <f t="shared" si="2"/>
        <v>1.449026865856671</v>
      </c>
      <c r="R1089" s="29">
        <f t="shared" si="2"/>
        <v>0.72227180265810453</v>
      </c>
      <c r="S1089" s="29">
        <f t="shared" si="2"/>
        <v>0.14329496302236983</v>
      </c>
      <c r="T1089" s="29"/>
    </row>
    <row r="1090" spans="1:20" x14ac:dyDescent="0.3">
      <c r="A1090" s="25" t="s">
        <v>12</v>
      </c>
      <c r="B1090" s="25">
        <v>1</v>
      </c>
      <c r="C1090" s="25" t="s">
        <v>22</v>
      </c>
      <c r="D1090" s="25" t="s">
        <v>105</v>
      </c>
      <c r="E1090" s="25" t="s">
        <v>105</v>
      </c>
      <c r="F1090" s="25">
        <v>31.385262012481689</v>
      </c>
      <c r="G1090" s="25">
        <v>1.0953269650538762</v>
      </c>
      <c r="H1090" s="25">
        <f t="shared" si="2"/>
        <v>12.785961354328256</v>
      </c>
      <c r="I1090" s="29">
        <f t="shared" si="2"/>
        <v>5.3203301656330977</v>
      </c>
      <c r="J1090" s="29">
        <f t="shared" si="2"/>
        <v>5.6389250764987658E-2</v>
      </c>
      <c r="K1090" s="29">
        <f t="shared" si="2"/>
        <v>8.0536673746874641</v>
      </c>
      <c r="L1090" s="29">
        <f t="shared" si="2"/>
        <v>0.1343835317132781</v>
      </c>
      <c r="M1090" s="29">
        <f t="shared" si="2"/>
        <v>0.13110207492351805</v>
      </c>
      <c r="N1090" s="29">
        <f t="shared" si="2"/>
        <v>2.5527652908085299E-2</v>
      </c>
      <c r="O1090" s="29">
        <f t="shared" si="2"/>
        <v>2.8521681695428666E-2</v>
      </c>
      <c r="P1090" s="29">
        <f t="shared" si="2"/>
        <v>3.4938336738777998E-2</v>
      </c>
      <c r="Q1090" s="29">
        <f t="shared" si="2"/>
        <v>3.1970645331947773</v>
      </c>
      <c r="R1090" s="29">
        <f t="shared" si="2"/>
        <v>0.18006839346277209</v>
      </c>
      <c r="S1090" s="29">
        <f t="shared" si="2"/>
        <v>7.5389565842560652E-2</v>
      </c>
      <c r="T1090" s="29"/>
    </row>
    <row r="1091" spans="1:20" x14ac:dyDescent="0.3">
      <c r="A1091" s="25" t="s">
        <v>12</v>
      </c>
      <c r="B1091" s="25">
        <v>1</v>
      </c>
      <c r="C1091" s="25" t="s">
        <v>7</v>
      </c>
      <c r="D1091" s="25" t="s">
        <v>105</v>
      </c>
      <c r="E1091" s="25" t="s">
        <v>105</v>
      </c>
      <c r="F1091" s="25">
        <v>18.407786289850872</v>
      </c>
      <c r="G1091" s="25">
        <v>0.76553252836068464</v>
      </c>
      <c r="H1091" s="25">
        <f t="shared" si="2"/>
        <v>11.391365645415938</v>
      </c>
      <c r="I1091" s="29">
        <f t="shared" si="2"/>
        <v>5.6490019467080987</v>
      </c>
      <c r="J1091" s="29">
        <f t="shared" si="2"/>
        <v>4.2475630464616124E-2</v>
      </c>
      <c r="K1091" s="29">
        <f t="shared" si="2"/>
        <v>6.8375946663398901</v>
      </c>
      <c r="L1091" s="29">
        <f t="shared" si="2"/>
        <v>0.13717768750354423</v>
      </c>
      <c r="M1091" s="29">
        <f t="shared" si="2"/>
        <v>0.15683900893097369</v>
      </c>
      <c r="N1091" s="29">
        <f t="shared" si="2"/>
        <v>6.7941125405503192E-2</v>
      </c>
      <c r="O1091" s="29">
        <f t="shared" si="2"/>
        <v>2.912624420070923E-2</v>
      </c>
      <c r="P1091" s="29">
        <f t="shared" si="2"/>
        <v>4.2657130002851373E-2</v>
      </c>
      <c r="Q1091" s="29">
        <f t="shared" si="2"/>
        <v>3.4451658973767061</v>
      </c>
      <c r="R1091" s="29">
        <f t="shared" si="2"/>
        <v>0.11146340883500787</v>
      </c>
      <c r="S1091" s="29">
        <f t="shared" si="2"/>
        <v>8.9334096570952787E-2</v>
      </c>
      <c r="T1091" s="29"/>
    </row>
    <row r="1092" spans="1:20" x14ac:dyDescent="0.3">
      <c r="A1092" s="25" t="s">
        <v>12</v>
      </c>
      <c r="B1092" s="25">
        <v>1</v>
      </c>
      <c r="C1092" s="25" t="s">
        <v>17</v>
      </c>
      <c r="D1092" s="25" t="s">
        <v>105</v>
      </c>
      <c r="E1092" s="25" t="s">
        <v>105</v>
      </c>
      <c r="F1092" s="25">
        <v>12.909185091654461</v>
      </c>
      <c r="G1092" s="25">
        <v>0.52648498366276419</v>
      </c>
      <c r="H1092" s="25">
        <f t="shared" si="2"/>
        <v>7.7447696041874563</v>
      </c>
      <c r="I1092" s="29">
        <f t="shared" si="2"/>
        <v>5.0061578429258065</v>
      </c>
      <c r="J1092" s="29">
        <f t="shared" si="2"/>
        <v>4.7805689131172016E-2</v>
      </c>
      <c r="K1092" s="29">
        <f t="shared" ref="I1092:S1155" si="3">SUMIFS(K$2:K$1033,$A$2:$A$1033,$A1092,$B$2:$B$1033,$B1092,$C$2:$C$1033,$C1092)</f>
        <v>5.0732485007743602</v>
      </c>
      <c r="L1092" s="29">
        <f t="shared" si="3"/>
        <v>0.14666587654207144</v>
      </c>
      <c r="M1092" s="29">
        <f t="shared" si="3"/>
        <v>0.19065600692782084</v>
      </c>
      <c r="N1092" s="29">
        <f t="shared" si="3"/>
        <v>3.7232349890715215E-2</v>
      </c>
      <c r="O1092" s="29">
        <f t="shared" si="3"/>
        <v>3.1019408800653115E-2</v>
      </c>
      <c r="P1092" s="29">
        <f t="shared" si="3"/>
        <v>4.9567425059829369E-2</v>
      </c>
      <c r="Q1092" s="29">
        <f t="shared" si="3"/>
        <v>3.206817110538462</v>
      </c>
      <c r="R1092" s="29">
        <f t="shared" si="3"/>
        <v>0.10027966597687245</v>
      </c>
      <c r="S1092" s="29">
        <f t="shared" si="3"/>
        <v>0.10804906894403538</v>
      </c>
      <c r="T1092" s="29"/>
    </row>
    <row r="1093" spans="1:20" x14ac:dyDescent="0.3">
      <c r="A1093" s="25" t="s">
        <v>12</v>
      </c>
      <c r="B1093" s="25">
        <v>1</v>
      </c>
      <c r="C1093" s="25" t="s">
        <v>57</v>
      </c>
      <c r="D1093" s="25" t="s">
        <v>105</v>
      </c>
      <c r="E1093" s="25" t="s">
        <v>105</v>
      </c>
      <c r="F1093" s="25">
        <v>3.9713438351949053</v>
      </c>
      <c r="G1093" s="25">
        <v>0.15541070761779943</v>
      </c>
      <c r="H1093" s="25">
        <f t="shared" ref="H1093:H1156" si="4">SUMIFS(H$2:H$1033,$A$2:$A$1033,$A1093,$B$2:$B$1033,$B1093,$C$2:$C$1033,$C1093)</f>
        <v>3.5673565189746532</v>
      </c>
      <c r="I1093" s="29">
        <f t="shared" si="3"/>
        <v>4.7499475633025057</v>
      </c>
      <c r="J1093" s="29">
        <f t="shared" si="3"/>
        <v>0.10237774191188931</v>
      </c>
      <c r="K1093" s="29">
        <f t="shared" si="3"/>
        <v>4.5203967661053923</v>
      </c>
      <c r="L1093" s="29">
        <f t="shared" si="3"/>
        <v>0.17788886525534331</v>
      </c>
      <c r="M1093" s="29">
        <f t="shared" si="3"/>
        <v>0.1938412589161749</v>
      </c>
      <c r="N1093" s="29">
        <f t="shared" si="3"/>
        <v>7.1765255033462455E-2</v>
      </c>
      <c r="O1093" s="29">
        <f t="shared" si="3"/>
        <v>3.4795478897929194E-2</v>
      </c>
      <c r="P1093" s="29">
        <f t="shared" si="3"/>
        <v>5.8638796702244672E-2</v>
      </c>
      <c r="Q1093" s="29">
        <f t="shared" si="3"/>
        <v>3.3227750226793997</v>
      </c>
      <c r="R1093" s="29">
        <f t="shared" si="3"/>
        <v>0.13562045541494477</v>
      </c>
      <c r="S1093" s="29">
        <f t="shared" si="3"/>
        <v>8.7715470579100258E-2</v>
      </c>
      <c r="T1093" s="29"/>
    </row>
    <row r="1094" spans="1:20" x14ac:dyDescent="0.3">
      <c r="A1094" s="25" t="s">
        <v>12</v>
      </c>
      <c r="B1094" s="25">
        <v>2</v>
      </c>
      <c r="C1094" s="25" t="s">
        <v>108</v>
      </c>
      <c r="D1094" s="25" t="s">
        <v>105</v>
      </c>
      <c r="E1094" s="25" t="s">
        <v>105</v>
      </c>
      <c r="F1094" s="49">
        <v>507.80780792236328</v>
      </c>
      <c r="G1094" s="49">
        <v>7.102366179227829</v>
      </c>
      <c r="H1094" s="25">
        <f t="shared" si="4"/>
        <v>0</v>
      </c>
      <c r="I1094" s="29">
        <f t="shared" si="3"/>
        <v>0</v>
      </c>
      <c r="J1094" s="29">
        <f t="shared" si="3"/>
        <v>0</v>
      </c>
      <c r="K1094" s="29">
        <f t="shared" si="3"/>
        <v>0</v>
      </c>
      <c r="L1094" s="29">
        <f t="shared" si="3"/>
        <v>0</v>
      </c>
      <c r="M1094" s="29">
        <f t="shared" si="3"/>
        <v>0</v>
      </c>
      <c r="N1094" s="29">
        <f t="shared" si="3"/>
        <v>0</v>
      </c>
      <c r="O1094" s="29">
        <f t="shared" si="3"/>
        <v>0</v>
      </c>
      <c r="P1094" s="29">
        <f t="shared" si="3"/>
        <v>0</v>
      </c>
      <c r="Q1094" s="29">
        <f t="shared" si="3"/>
        <v>0</v>
      </c>
      <c r="R1094" s="29">
        <f t="shared" si="3"/>
        <v>0</v>
      </c>
      <c r="S1094" s="29">
        <f t="shared" si="3"/>
        <v>0</v>
      </c>
      <c r="T1094" s="29"/>
    </row>
    <row r="1095" spans="1:20" x14ac:dyDescent="0.3">
      <c r="A1095" s="25" t="s">
        <v>12</v>
      </c>
      <c r="B1095" s="25">
        <v>2</v>
      </c>
      <c r="C1095" s="25" t="s">
        <v>9</v>
      </c>
      <c r="D1095" s="25" t="s">
        <v>105</v>
      </c>
      <c r="E1095" s="25" t="s">
        <v>105</v>
      </c>
      <c r="F1095" s="25">
        <v>238.1640625</v>
      </c>
      <c r="G1095" s="25">
        <v>8.8908880949020386</v>
      </c>
      <c r="H1095" s="25">
        <f t="shared" si="4"/>
        <v>1.2310117407001138</v>
      </c>
      <c r="I1095" s="29">
        <f t="shared" si="3"/>
        <v>18.884319155585619</v>
      </c>
      <c r="J1095" s="29">
        <f t="shared" si="3"/>
        <v>1.4934187005852917</v>
      </c>
      <c r="K1095" s="29">
        <f t="shared" si="3"/>
        <v>1.9856169706981566</v>
      </c>
      <c r="L1095" s="29">
        <f t="shared" si="3"/>
        <v>0.3166277913578493</v>
      </c>
      <c r="M1095" s="29">
        <f t="shared" si="3"/>
        <v>0.15755601184926454</v>
      </c>
      <c r="N1095" s="29">
        <f t="shared" si="3"/>
        <v>0.31097735230621404</v>
      </c>
      <c r="O1095" s="29">
        <f t="shared" si="3"/>
        <v>6.5707032468837606E-2</v>
      </c>
      <c r="P1095" s="29">
        <f t="shared" si="3"/>
        <v>0.28667728591970898</v>
      </c>
      <c r="Q1095" s="29">
        <f t="shared" si="3"/>
        <v>2.2042235527419716</v>
      </c>
      <c r="R1095" s="29">
        <f t="shared" si="3"/>
        <v>5.4098241609499835</v>
      </c>
      <c r="S1095" s="29">
        <f t="shared" si="3"/>
        <v>6.6541919888044643E-2</v>
      </c>
      <c r="T1095" s="29"/>
    </row>
    <row r="1096" spans="1:20" x14ac:dyDescent="0.3">
      <c r="A1096" s="25" t="s">
        <v>12</v>
      </c>
      <c r="B1096" s="25">
        <v>2</v>
      </c>
      <c r="C1096" s="25" t="s">
        <v>5</v>
      </c>
      <c r="D1096" s="25" t="s">
        <v>105</v>
      </c>
      <c r="E1096" s="25" t="s">
        <v>105</v>
      </c>
      <c r="F1096" s="25">
        <v>34.915957450866699</v>
      </c>
      <c r="G1096" s="25">
        <v>1.2991316616535187</v>
      </c>
      <c r="H1096" s="25">
        <f t="shared" si="4"/>
        <v>5.58298209383155</v>
      </c>
      <c r="I1096" s="29">
        <f t="shared" si="3"/>
        <v>5.5982539487606475</v>
      </c>
      <c r="J1096" s="29">
        <f t="shared" si="3"/>
        <v>0.11380153916574703</v>
      </c>
      <c r="K1096" s="29">
        <f t="shared" si="3"/>
        <v>8.5560534777304369</v>
      </c>
      <c r="L1096" s="29">
        <f t="shared" si="3"/>
        <v>0.14392702712806862</v>
      </c>
      <c r="M1096" s="29">
        <f t="shared" si="3"/>
        <v>8.9433404675991951E-2</v>
      </c>
      <c r="N1096" s="29">
        <f t="shared" si="3"/>
        <v>2.7933093204440235E-2</v>
      </c>
      <c r="O1096" s="29">
        <f t="shared" si="3"/>
        <v>3.7625399866866728E-2</v>
      </c>
      <c r="P1096" s="29">
        <f t="shared" si="3"/>
        <v>5.1137499808937996E-2</v>
      </c>
      <c r="Q1096" s="29">
        <f t="shared" si="3"/>
        <v>6.7923824582332415</v>
      </c>
      <c r="R1096" s="29">
        <f t="shared" si="3"/>
        <v>0.5803015316193133</v>
      </c>
      <c r="S1096" s="29">
        <f t="shared" si="3"/>
        <v>0.15015382774841013</v>
      </c>
      <c r="T1096" s="29"/>
    </row>
    <row r="1097" spans="1:20" x14ac:dyDescent="0.3">
      <c r="A1097" s="25" t="s">
        <v>12</v>
      </c>
      <c r="B1097" s="25">
        <v>2</v>
      </c>
      <c r="C1097" s="25" t="s">
        <v>22</v>
      </c>
      <c r="D1097" s="25" t="s">
        <v>105</v>
      </c>
      <c r="E1097" s="25" t="s">
        <v>105</v>
      </c>
      <c r="F1097" s="25">
        <v>21.245794296264648</v>
      </c>
      <c r="G1097" s="25">
        <v>0.88637672364711761</v>
      </c>
      <c r="H1097" s="25">
        <f t="shared" si="4"/>
        <v>10.439959405770908</v>
      </c>
      <c r="I1097" s="29">
        <f t="shared" si="3"/>
        <v>5.2921093061863438</v>
      </c>
      <c r="J1097" s="29">
        <f t="shared" si="3"/>
        <v>6.0802922065597814E-2</v>
      </c>
      <c r="K1097" s="29">
        <f t="shared" si="3"/>
        <v>8.539641794571752</v>
      </c>
      <c r="L1097" s="29">
        <f t="shared" si="3"/>
        <v>0.12711448574982401</v>
      </c>
      <c r="M1097" s="29">
        <f t="shared" si="3"/>
        <v>0.12861011922537602</v>
      </c>
      <c r="N1097" s="29">
        <f t="shared" si="3"/>
        <v>2.3573926960645739E-2</v>
      </c>
      <c r="O1097" s="29">
        <f t="shared" si="3"/>
        <v>3.5492963989336455E-2</v>
      </c>
      <c r="P1097" s="29">
        <f t="shared" si="3"/>
        <v>2.8640730573634518E-2</v>
      </c>
      <c r="Q1097" s="29">
        <f t="shared" si="3"/>
        <v>4.6892378830268102</v>
      </c>
      <c r="R1097" s="29">
        <f t="shared" si="3"/>
        <v>0.1648837660815142</v>
      </c>
      <c r="S1097" s="29">
        <f t="shared" si="3"/>
        <v>8.5831608298224296E-2</v>
      </c>
      <c r="T1097" s="29"/>
    </row>
    <row r="1098" spans="1:20" x14ac:dyDescent="0.3">
      <c r="A1098" s="25" t="s">
        <v>12</v>
      </c>
      <c r="B1098" s="25">
        <v>2</v>
      </c>
      <c r="C1098" s="25" t="s">
        <v>7</v>
      </c>
      <c r="D1098" s="25" t="s">
        <v>105</v>
      </c>
      <c r="E1098" s="25" t="s">
        <v>105</v>
      </c>
      <c r="F1098" s="25">
        <v>10.290786027908325</v>
      </c>
      <c r="G1098" s="25">
        <v>0.43866142630577087</v>
      </c>
      <c r="H1098" s="25">
        <f t="shared" si="4"/>
        <v>8.3906856402791856</v>
      </c>
      <c r="I1098" s="29">
        <f t="shared" si="3"/>
        <v>5.8058000619676529</v>
      </c>
      <c r="J1098" s="29">
        <f t="shared" si="3"/>
        <v>3.4812025317917925E-2</v>
      </c>
      <c r="K1098" s="29">
        <f t="shared" si="3"/>
        <v>8.3715278344992416</v>
      </c>
      <c r="L1098" s="29">
        <f t="shared" si="3"/>
        <v>0.12375065108244274</v>
      </c>
      <c r="M1098" s="29">
        <f t="shared" si="3"/>
        <v>0.11230460147436418</v>
      </c>
      <c r="N1098" s="29">
        <f t="shared" si="3"/>
        <v>2.217846221264877E-2</v>
      </c>
      <c r="O1098" s="29">
        <f t="shared" si="3"/>
        <v>3.0290992477368196E-2</v>
      </c>
      <c r="P1098" s="29">
        <f t="shared" si="3"/>
        <v>1.6632538189019743E-2</v>
      </c>
      <c r="Q1098" s="29">
        <f t="shared" si="3"/>
        <v>6.1325709257995271</v>
      </c>
      <c r="R1098" s="29">
        <f t="shared" si="3"/>
        <v>8.2862605478009166E-2</v>
      </c>
      <c r="S1098" s="29">
        <f t="shared" si="3"/>
        <v>8.0763112625114389E-2</v>
      </c>
      <c r="T1098" s="29"/>
    </row>
    <row r="1099" spans="1:20" x14ac:dyDescent="0.3">
      <c r="A1099" s="25" t="s">
        <v>12</v>
      </c>
      <c r="B1099" s="25">
        <v>2</v>
      </c>
      <c r="C1099" s="25" t="s">
        <v>17</v>
      </c>
      <c r="D1099" s="25" t="s">
        <v>105</v>
      </c>
      <c r="E1099" s="25" t="s">
        <v>105</v>
      </c>
      <c r="F1099" s="25">
        <v>9.9163782596588135</v>
      </c>
      <c r="G1099" s="25">
        <v>0.42851768434047699</v>
      </c>
      <c r="H1099" s="25">
        <f t="shared" si="4"/>
        <v>8.7048512298394431</v>
      </c>
      <c r="I1099" s="29">
        <f t="shared" si="3"/>
        <v>7.6544663077375459</v>
      </c>
      <c r="J1099" s="29">
        <f t="shared" si="3"/>
        <v>6.8365737286559244E-2</v>
      </c>
      <c r="K1099" s="29">
        <f t="shared" si="3"/>
        <v>8.203754710976364</v>
      </c>
      <c r="L1099" s="29">
        <f t="shared" si="3"/>
        <v>0.2280231510032571</v>
      </c>
      <c r="M1099" s="29">
        <f t="shared" si="3"/>
        <v>0.16270945048441601</v>
      </c>
      <c r="N1099" s="29">
        <f t="shared" si="3"/>
        <v>4.6977708528352313E-2</v>
      </c>
      <c r="O1099" s="29">
        <f t="shared" si="3"/>
        <v>2.8310077159444093E-2</v>
      </c>
      <c r="P1099" s="29">
        <f t="shared" si="3"/>
        <v>4.3154406973281892E-2</v>
      </c>
      <c r="Q1099" s="29">
        <f t="shared" si="3"/>
        <v>8.2773001029900755</v>
      </c>
      <c r="R1099" s="29">
        <f t="shared" si="3"/>
        <v>0.10417657771181633</v>
      </c>
      <c r="S1099" s="29">
        <f t="shared" si="3"/>
        <v>8.7284439136349479E-2</v>
      </c>
      <c r="T1099" s="29"/>
    </row>
    <row r="1100" spans="1:20" ht="15" thickBot="1" x14ac:dyDescent="0.35">
      <c r="A1100" s="25" t="s">
        <v>12</v>
      </c>
      <c r="B1100" s="25">
        <v>2</v>
      </c>
      <c r="C1100" s="25" t="s">
        <v>57</v>
      </c>
      <c r="D1100" s="25" t="s">
        <v>105</v>
      </c>
      <c r="E1100" s="25" t="s">
        <v>105</v>
      </c>
      <c r="F1100" s="25">
        <v>2.4217668175697327</v>
      </c>
      <c r="G1100" s="25">
        <v>0.13479623943567276</v>
      </c>
      <c r="H1100" s="25">
        <f t="shared" si="4"/>
        <v>3.0211269957977072</v>
      </c>
      <c r="I1100" s="29">
        <f t="shared" si="3"/>
        <v>6.5782035494042734</v>
      </c>
      <c r="J1100" s="29">
        <f t="shared" si="3"/>
        <v>0.19830652779286195</v>
      </c>
      <c r="K1100" s="29">
        <f t="shared" si="3"/>
        <v>4.7503399001017463</v>
      </c>
      <c r="L1100" s="29">
        <f t="shared" si="3"/>
        <v>0.22477879709419069</v>
      </c>
      <c r="M1100" s="29">
        <f t="shared" si="3"/>
        <v>0.23720287073812921</v>
      </c>
      <c r="N1100" s="29">
        <f t="shared" si="3"/>
        <v>9.0160661377556517E-2</v>
      </c>
      <c r="O1100" s="29">
        <f t="shared" si="3"/>
        <v>3.5062571503847201E-2</v>
      </c>
      <c r="P1100" s="29">
        <f t="shared" si="3"/>
        <v>8.1893610285991639E-2</v>
      </c>
      <c r="Q1100" s="29">
        <f t="shared" si="3"/>
        <v>4.7539800309946862</v>
      </c>
      <c r="R1100" s="29">
        <f t="shared" si="3"/>
        <v>0.21875029640578195</v>
      </c>
      <c r="S1100" s="29">
        <f t="shared" si="3"/>
        <v>0.11782156433984438</v>
      </c>
      <c r="T1100" s="29"/>
    </row>
    <row r="1101" spans="1:20" x14ac:dyDescent="0.3">
      <c r="A1101" s="25" t="s">
        <v>12</v>
      </c>
      <c r="B1101" s="25">
        <v>3</v>
      </c>
      <c r="C1101" s="25" t="s">
        <v>108</v>
      </c>
      <c r="D1101" s="25" t="s">
        <v>105</v>
      </c>
      <c r="E1101" s="25" t="s">
        <v>105</v>
      </c>
      <c r="F1101" s="51">
        <v>452.03762054443359</v>
      </c>
      <c r="G1101" s="51">
        <v>16.401164531707764</v>
      </c>
      <c r="H1101" s="25">
        <f t="shared" si="4"/>
        <v>0</v>
      </c>
      <c r="I1101" s="29">
        <f t="shared" si="3"/>
        <v>0</v>
      </c>
      <c r="J1101" s="29">
        <f t="shared" si="3"/>
        <v>0</v>
      </c>
      <c r="K1101" s="29">
        <f t="shared" si="3"/>
        <v>0</v>
      </c>
      <c r="L1101" s="29">
        <f t="shared" si="3"/>
        <v>0</v>
      </c>
      <c r="M1101" s="29">
        <f t="shared" si="3"/>
        <v>0</v>
      </c>
      <c r="N1101" s="29">
        <f t="shared" si="3"/>
        <v>0</v>
      </c>
      <c r="O1101" s="29">
        <f t="shared" si="3"/>
        <v>0</v>
      </c>
      <c r="P1101" s="29">
        <f t="shared" si="3"/>
        <v>0</v>
      </c>
      <c r="Q1101" s="29">
        <f t="shared" si="3"/>
        <v>0</v>
      </c>
      <c r="R1101" s="29">
        <f t="shared" si="3"/>
        <v>0</v>
      </c>
      <c r="S1101" s="29">
        <f t="shared" si="3"/>
        <v>0</v>
      </c>
      <c r="T1101" s="29"/>
    </row>
    <row r="1102" spans="1:20" x14ac:dyDescent="0.3">
      <c r="A1102" s="25" t="s">
        <v>12</v>
      </c>
      <c r="B1102" s="25">
        <v>3</v>
      </c>
      <c r="C1102" s="25" t="s">
        <v>9</v>
      </c>
      <c r="D1102" s="25" t="s">
        <v>105</v>
      </c>
      <c r="E1102" s="25" t="s">
        <v>105</v>
      </c>
      <c r="F1102" s="25">
        <v>122.67587661743164</v>
      </c>
      <c r="G1102" s="25">
        <v>5.0607383251190186</v>
      </c>
      <c r="H1102" s="25">
        <f t="shared" si="4"/>
        <v>1.763900394984933</v>
      </c>
      <c r="I1102" s="29">
        <f t="shared" si="3"/>
        <v>6.2146511827225037</v>
      </c>
      <c r="J1102" s="29">
        <f t="shared" si="3"/>
        <v>0.30201608164541238</v>
      </c>
      <c r="K1102" s="29">
        <f t="shared" si="3"/>
        <v>2.9628501221263956</v>
      </c>
      <c r="L1102" s="29">
        <f t="shared" si="3"/>
        <v>0.21332595247905478</v>
      </c>
      <c r="M1102" s="29">
        <f t="shared" si="3"/>
        <v>6.9069309703279472E-2</v>
      </c>
      <c r="N1102" s="29">
        <f t="shared" si="3"/>
        <v>0.14104135727887585</v>
      </c>
      <c r="O1102" s="29">
        <f t="shared" si="3"/>
        <v>4.04676017900608E-2</v>
      </c>
      <c r="P1102" s="29">
        <f t="shared" si="3"/>
        <v>0.14403717191434257</v>
      </c>
      <c r="Q1102" s="29">
        <f t="shared" si="3"/>
        <v>5.2874832389480249</v>
      </c>
      <c r="R1102" s="29">
        <f t="shared" si="3"/>
        <v>1.3028600847776339</v>
      </c>
      <c r="S1102" s="29">
        <f t="shared" si="3"/>
        <v>5.8571871548799455E-2</v>
      </c>
      <c r="T1102" s="29"/>
    </row>
    <row r="1103" spans="1:20" x14ac:dyDescent="0.3">
      <c r="A1103" s="25" t="s">
        <v>12</v>
      </c>
      <c r="B1103" s="25">
        <v>3</v>
      </c>
      <c r="C1103" s="25" t="s">
        <v>5</v>
      </c>
      <c r="D1103" s="25" t="s">
        <v>105</v>
      </c>
      <c r="E1103" s="25" t="s">
        <v>105</v>
      </c>
      <c r="F1103" s="25">
        <v>47.491130828857422</v>
      </c>
      <c r="G1103" s="25">
        <v>2.1441274881362915</v>
      </c>
      <c r="H1103" s="25">
        <f t="shared" si="4"/>
        <v>9.8785070868998837</v>
      </c>
      <c r="I1103" s="29">
        <f t="shared" si="3"/>
        <v>4.1473622963952934</v>
      </c>
      <c r="J1103" s="29">
        <f t="shared" si="3"/>
        <v>6.0943961194360852E-2</v>
      </c>
      <c r="K1103" s="29">
        <f t="shared" si="3"/>
        <v>8.6994815607895344</v>
      </c>
      <c r="L1103" s="29">
        <f t="shared" si="3"/>
        <v>0.12362640329905719</v>
      </c>
      <c r="M1103" s="29">
        <f t="shared" si="3"/>
        <v>7.8673392388939736E-2</v>
      </c>
      <c r="N1103" s="29">
        <f t="shared" si="3"/>
        <v>9.3350916742872853E-2</v>
      </c>
      <c r="O1103" s="29">
        <f t="shared" si="3"/>
        <v>3.9466346569951467E-2</v>
      </c>
      <c r="P1103" s="29">
        <f t="shared" si="3"/>
        <v>0.13039373652630845</v>
      </c>
      <c r="Q1103" s="29">
        <f t="shared" si="3"/>
        <v>3.1436496347530967</v>
      </c>
      <c r="R1103" s="29">
        <f t="shared" si="3"/>
        <v>0.22012026220572503</v>
      </c>
      <c r="S1103" s="29">
        <f t="shared" si="3"/>
        <v>0.10555009222407438</v>
      </c>
      <c r="T1103" s="29"/>
    </row>
    <row r="1104" spans="1:20" x14ac:dyDescent="0.3">
      <c r="A1104" s="25" t="s">
        <v>12</v>
      </c>
      <c r="B1104" s="25">
        <v>3</v>
      </c>
      <c r="C1104" s="25" t="s">
        <v>22</v>
      </c>
      <c r="D1104" s="25" t="s">
        <v>105</v>
      </c>
      <c r="E1104" s="25" t="s">
        <v>105</v>
      </c>
      <c r="F1104" s="25">
        <v>24.086959362030029</v>
      </c>
      <c r="G1104" s="25">
        <v>1.0240241885185242</v>
      </c>
      <c r="H1104" s="25">
        <f t="shared" si="4"/>
        <v>13.510079204563565</v>
      </c>
      <c r="I1104" s="29">
        <f t="shared" si="3"/>
        <v>5.4871609697776398</v>
      </c>
      <c r="J1104" s="29">
        <f t="shared" si="3"/>
        <v>4.4171353462138047E-2</v>
      </c>
      <c r="K1104" s="29">
        <f t="shared" si="3"/>
        <v>7.7623908779547843</v>
      </c>
      <c r="L1104" s="29">
        <f t="shared" si="3"/>
        <v>0.10994593590329635</v>
      </c>
      <c r="M1104" s="29">
        <f t="shared" si="3"/>
        <v>0.10854000866449645</v>
      </c>
      <c r="N1104" s="29">
        <f t="shared" si="3"/>
        <v>8.0403772365262777E-2</v>
      </c>
      <c r="O1104" s="29">
        <f t="shared" si="3"/>
        <v>3.6875015869752288E-2</v>
      </c>
      <c r="P1104" s="29">
        <f t="shared" si="3"/>
        <v>6.1954341709137543E-2</v>
      </c>
      <c r="Q1104" s="29">
        <f t="shared" si="3"/>
        <v>3.5603823923282274</v>
      </c>
      <c r="R1104" s="29">
        <f t="shared" si="3"/>
        <v>8.6807814927360519E-2</v>
      </c>
      <c r="S1104" s="29">
        <f t="shared" si="3"/>
        <v>7.7002436073139724E-2</v>
      </c>
      <c r="T1104" s="29"/>
    </row>
    <row r="1105" spans="1:20" x14ac:dyDescent="0.3">
      <c r="A1105" s="25" t="s">
        <v>12</v>
      </c>
      <c r="B1105" s="25">
        <v>3</v>
      </c>
      <c r="C1105" s="25" t="s">
        <v>7</v>
      </c>
      <c r="D1105" s="25" t="s">
        <v>105</v>
      </c>
      <c r="E1105" s="25" t="s">
        <v>105</v>
      </c>
      <c r="F1105" s="25">
        <v>9.2092841863632202</v>
      </c>
      <c r="G1105" s="25">
        <v>0.45461826026439667</v>
      </c>
      <c r="H1105" s="25">
        <f t="shared" si="4"/>
        <v>8.0683030318567397</v>
      </c>
      <c r="I1105" s="29">
        <f t="shared" si="3"/>
        <v>7.0770832888258726</v>
      </c>
      <c r="J1105" s="29">
        <f t="shared" si="3"/>
        <v>5.4551540853149262E-2</v>
      </c>
      <c r="K1105" s="29">
        <f t="shared" si="3"/>
        <v>6.1916155134951723</v>
      </c>
      <c r="L1105" s="29">
        <f t="shared" si="3"/>
        <v>0.14781660589338294</v>
      </c>
      <c r="M1105" s="29">
        <f t="shared" si="3"/>
        <v>0.17104868468210827</v>
      </c>
      <c r="N1105" s="29">
        <f t="shared" si="3"/>
        <v>5.4760224572572472E-2</v>
      </c>
      <c r="O1105" s="29">
        <f t="shared" si="3"/>
        <v>3.4753751035941541E-2</v>
      </c>
      <c r="P1105" s="29">
        <f t="shared" si="3"/>
        <v>2.956531226665169E-2</v>
      </c>
      <c r="Q1105" s="29">
        <f t="shared" si="3"/>
        <v>4.2614589189644558</v>
      </c>
      <c r="R1105" s="29">
        <f t="shared" si="3"/>
        <v>6.470076079359259E-2</v>
      </c>
      <c r="S1105" s="29">
        <f t="shared" si="3"/>
        <v>0.14030687603072431</v>
      </c>
      <c r="T1105" s="29"/>
    </row>
    <row r="1106" spans="1:20" x14ac:dyDescent="0.3">
      <c r="A1106" s="25" t="s">
        <v>12</v>
      </c>
      <c r="B1106" s="25">
        <v>3</v>
      </c>
      <c r="C1106" s="25" t="s">
        <v>17</v>
      </c>
      <c r="D1106" s="25" t="s">
        <v>105</v>
      </c>
      <c r="E1106" s="25" t="s">
        <v>105</v>
      </c>
      <c r="F1106" s="25">
        <v>3.2895642518997192</v>
      </c>
      <c r="G1106" s="25">
        <v>9.3514677137136459E-2</v>
      </c>
      <c r="H1106" s="25">
        <f t="shared" si="4"/>
        <v>3.9949125114381578</v>
      </c>
      <c r="I1106" s="29">
        <f t="shared" si="3"/>
        <v>6.5906572862723536</v>
      </c>
      <c r="J1106" s="29">
        <f t="shared" si="3"/>
        <v>5.3954388556464658E-2</v>
      </c>
      <c r="K1106" s="29">
        <f t="shared" si="3"/>
        <v>4.8865464785046946</v>
      </c>
      <c r="L1106" s="29">
        <f t="shared" si="3"/>
        <v>0.18428077148189237</v>
      </c>
      <c r="M1106" s="29">
        <f t="shared" si="3"/>
        <v>0.20166736672346017</v>
      </c>
      <c r="N1106" s="29">
        <f t="shared" si="3"/>
        <v>6.2137733549731462E-2</v>
      </c>
      <c r="O1106" s="29">
        <f t="shared" si="3"/>
        <v>2.6675530269333923E-2</v>
      </c>
      <c r="P1106" s="29">
        <f t="shared" si="3"/>
        <v>2.695439006858847E-2</v>
      </c>
      <c r="Q1106" s="29">
        <f t="shared" si="3"/>
        <v>3.7865841539214271</v>
      </c>
      <c r="R1106" s="29">
        <f t="shared" si="3"/>
        <v>9.4281959817553634E-2</v>
      </c>
      <c r="S1106" s="29">
        <f t="shared" si="3"/>
        <v>0.11842579462996466</v>
      </c>
      <c r="T1106" s="29"/>
    </row>
    <row r="1107" spans="1:20" x14ac:dyDescent="0.3">
      <c r="A1107" s="25" t="s">
        <v>12</v>
      </c>
      <c r="B1107" s="25">
        <v>3</v>
      </c>
      <c r="C1107" s="25" t="s">
        <v>57</v>
      </c>
      <c r="D1107" s="25" t="s">
        <v>105</v>
      </c>
      <c r="E1107" s="25" t="s">
        <v>105</v>
      </c>
      <c r="F1107" s="25">
        <v>1.3829807937145233</v>
      </c>
      <c r="G1107" s="25">
        <v>0</v>
      </c>
      <c r="H1107" s="25">
        <f t="shared" si="4"/>
        <v>2.11116000459036</v>
      </c>
      <c r="I1107" s="29">
        <f t="shared" si="3"/>
        <v>4.8144342645626477</v>
      </c>
      <c r="J1107" s="29">
        <f t="shared" si="3"/>
        <v>0.11446919207093165</v>
      </c>
      <c r="K1107" s="29">
        <f t="shared" si="3"/>
        <v>3.6205854552889765</v>
      </c>
      <c r="L1107" s="29">
        <f t="shared" si="3"/>
        <v>0.16404762235280426</v>
      </c>
      <c r="M1107" s="29">
        <f t="shared" si="3"/>
        <v>0.17654325389678527</v>
      </c>
      <c r="N1107" s="29">
        <f t="shared" si="3"/>
        <v>7.8758722750248547E-2</v>
      </c>
      <c r="O1107" s="29">
        <f t="shared" si="3"/>
        <v>3.1719567217240459E-2</v>
      </c>
      <c r="P1107" s="29">
        <f t="shared" si="3"/>
        <v>7.3059157836632707E-2</v>
      </c>
      <c r="Q1107" s="29">
        <f t="shared" si="3"/>
        <v>2.6799316039362213</v>
      </c>
      <c r="R1107" s="29">
        <f t="shared" si="3"/>
        <v>0.11995256112895825</v>
      </c>
      <c r="S1107" s="29">
        <f t="shared" si="3"/>
        <v>6.7302455882045462E-2</v>
      </c>
      <c r="T1107" s="29"/>
    </row>
    <row r="1108" spans="1:20" x14ac:dyDescent="0.3">
      <c r="A1108" s="22" t="s">
        <v>12</v>
      </c>
      <c r="B1108" s="22">
        <v>4</v>
      </c>
      <c r="C1108" s="22" t="s">
        <v>5</v>
      </c>
      <c r="D1108" s="22" t="s">
        <v>105</v>
      </c>
      <c r="E1108" s="22" t="s">
        <v>105</v>
      </c>
      <c r="F1108" s="22"/>
      <c r="G1108" s="22"/>
      <c r="H1108" s="25">
        <f t="shared" si="4"/>
        <v>9.6641463545431119</v>
      </c>
      <c r="I1108" s="29">
        <f t="shared" si="3"/>
        <v>74.043938975707192</v>
      </c>
      <c r="J1108" s="29">
        <f t="shared" si="3"/>
        <v>0.21122579871170621</v>
      </c>
      <c r="K1108" s="29">
        <f t="shared" si="3"/>
        <v>8.9365654556516461</v>
      </c>
      <c r="L1108" s="29">
        <f t="shared" si="3"/>
        <v>19.879380602523735</v>
      </c>
      <c r="M1108" s="29">
        <f t="shared" si="3"/>
        <v>0.11493741566153069</v>
      </c>
      <c r="N1108" s="29">
        <f t="shared" si="3"/>
        <v>0.12295452614359564</v>
      </c>
      <c r="O1108" s="29">
        <f t="shared" si="3"/>
        <v>14.284846553654599</v>
      </c>
      <c r="P1108" s="29">
        <f t="shared" si="3"/>
        <v>0.13327853641174112</v>
      </c>
      <c r="Q1108" s="29">
        <f t="shared" si="3"/>
        <v>0.13026422586250733</v>
      </c>
      <c r="R1108" s="29">
        <f t="shared" si="3"/>
        <v>4.3365193776137998</v>
      </c>
      <c r="S1108" s="29">
        <f t="shared" si="3"/>
        <v>17.475013953775502</v>
      </c>
      <c r="T1108" s="29"/>
    </row>
    <row r="1109" spans="1:20" x14ac:dyDescent="0.3">
      <c r="A1109" s="22" t="s">
        <v>12</v>
      </c>
      <c r="B1109" s="22">
        <v>4</v>
      </c>
      <c r="C1109" s="25" t="s">
        <v>22</v>
      </c>
      <c r="D1109" s="22" t="s">
        <v>105</v>
      </c>
      <c r="E1109" s="22" t="s">
        <v>105</v>
      </c>
      <c r="F1109" s="22"/>
      <c r="G1109" s="22"/>
      <c r="H1109" s="25">
        <f t="shared" si="4"/>
        <v>20.178863188776219</v>
      </c>
      <c r="I1109" s="29">
        <f t="shared" si="3"/>
        <v>127.1424833170291</v>
      </c>
      <c r="J1109" s="29">
        <f t="shared" si="3"/>
        <v>0.57261644837283343</v>
      </c>
      <c r="K1109" s="29">
        <f t="shared" si="3"/>
        <v>12.562637559543766</v>
      </c>
      <c r="L1109" s="29">
        <f t="shared" si="3"/>
        <v>30.355879024849862</v>
      </c>
      <c r="M1109" s="29">
        <f t="shared" si="3"/>
        <v>0.19945967493198924</v>
      </c>
      <c r="N1109" s="29">
        <f t="shared" si="3"/>
        <v>0.18586035711594873</v>
      </c>
      <c r="O1109" s="29">
        <f t="shared" si="3"/>
        <v>21.943293276284706</v>
      </c>
      <c r="P1109" s="29">
        <f t="shared" si="3"/>
        <v>0.19848698162737072</v>
      </c>
      <c r="Q1109" s="29">
        <f t="shared" si="3"/>
        <v>0.20888761288144173</v>
      </c>
      <c r="R1109" s="29">
        <f t="shared" si="3"/>
        <v>11.248715797792741</v>
      </c>
      <c r="S1109" s="29">
        <f t="shared" si="3"/>
        <v>29.021042452138904</v>
      </c>
      <c r="T1109" s="29"/>
    </row>
    <row r="1110" spans="1:20" x14ac:dyDescent="0.3">
      <c r="A1110" s="22" t="s">
        <v>12</v>
      </c>
      <c r="B1110" s="22">
        <v>4</v>
      </c>
      <c r="C1110" s="22" t="s">
        <v>7</v>
      </c>
      <c r="D1110" s="22" t="s">
        <v>105</v>
      </c>
      <c r="E1110" s="22" t="s">
        <v>105</v>
      </c>
      <c r="F1110" s="22"/>
      <c r="G1110" s="22"/>
      <c r="H1110" s="25">
        <f t="shared" si="4"/>
        <v>13.357699190064828</v>
      </c>
      <c r="I1110" s="29">
        <f t="shared" si="3"/>
        <v>128.91044368083703</v>
      </c>
      <c r="J1110" s="29">
        <f t="shared" si="3"/>
        <v>0.59402241442279358</v>
      </c>
      <c r="K1110" s="29">
        <f t="shared" si="3"/>
        <v>10.411027986289939</v>
      </c>
      <c r="L1110" s="29">
        <f t="shared" si="3"/>
        <v>34.064026785772988</v>
      </c>
      <c r="M1110" s="29">
        <f t="shared" si="3"/>
        <v>0.28244006170879532</v>
      </c>
      <c r="N1110" s="29">
        <f t="shared" si="3"/>
        <v>0.22820135217816723</v>
      </c>
      <c r="O1110" s="29">
        <f t="shared" si="3"/>
        <v>23.737793127418868</v>
      </c>
      <c r="P1110" s="29">
        <f t="shared" si="3"/>
        <v>0.14085358798808342</v>
      </c>
      <c r="Q1110" s="29">
        <f t="shared" si="3"/>
        <v>0.21692203701776294</v>
      </c>
      <c r="R1110" s="29">
        <f t="shared" si="3"/>
        <v>11.646359919537002</v>
      </c>
      <c r="S1110" s="29">
        <f t="shared" si="3"/>
        <v>38.474534308267174</v>
      </c>
      <c r="T1110" s="29"/>
    </row>
    <row r="1111" spans="1:20" x14ac:dyDescent="0.3">
      <c r="A1111" s="22" t="s">
        <v>12</v>
      </c>
      <c r="B1111" s="22">
        <v>4</v>
      </c>
      <c r="C1111" s="22" t="s">
        <v>17</v>
      </c>
      <c r="D1111" s="22" t="s">
        <v>105</v>
      </c>
      <c r="E1111" s="22" t="s">
        <v>105</v>
      </c>
      <c r="F1111" s="22"/>
      <c r="G1111" s="22"/>
      <c r="H1111" s="25">
        <f t="shared" si="4"/>
        <v>10.216074594526958</v>
      </c>
      <c r="I1111" s="29">
        <f t="shared" si="3"/>
        <v>143.5076302354631</v>
      </c>
      <c r="J1111" s="29">
        <f t="shared" si="3"/>
        <v>0.62236087542258089</v>
      </c>
      <c r="K1111" s="29">
        <f t="shared" si="3"/>
        <v>12.300845436858934</v>
      </c>
      <c r="L1111" s="29">
        <f t="shared" si="3"/>
        <v>35.362315767201466</v>
      </c>
      <c r="M1111" s="29">
        <f t="shared" si="3"/>
        <v>0.19416935910079816</v>
      </c>
      <c r="N1111" s="29">
        <f t="shared" si="3"/>
        <v>0.26773186650232583</v>
      </c>
      <c r="O1111" s="29">
        <f t="shared" si="3"/>
        <v>24.506238463496263</v>
      </c>
      <c r="P1111" s="29">
        <f t="shared" si="3"/>
        <v>0.13100870085390828</v>
      </c>
      <c r="Q1111" s="29">
        <f t="shared" si="3"/>
        <v>0.25232406694718235</v>
      </c>
      <c r="R1111" s="29">
        <f t="shared" si="3"/>
        <v>12.520965898271125</v>
      </c>
      <c r="S1111" s="29">
        <f t="shared" si="3"/>
        <v>71.238927189680908</v>
      </c>
      <c r="T1111" s="29"/>
    </row>
    <row r="1112" spans="1:20" x14ac:dyDescent="0.3">
      <c r="A1112" s="22" t="s">
        <v>12</v>
      </c>
      <c r="B1112" s="22">
        <v>4</v>
      </c>
      <c r="C1112" s="22" t="s">
        <v>9</v>
      </c>
      <c r="D1112" s="22" t="s">
        <v>105</v>
      </c>
      <c r="E1112" s="22" t="s">
        <v>105</v>
      </c>
      <c r="F1112" s="22"/>
      <c r="G1112" s="22"/>
      <c r="H1112" s="25">
        <f t="shared" si="4"/>
        <v>8.0236382625626472</v>
      </c>
      <c r="I1112" s="29">
        <f t="shared" si="3"/>
        <v>81.273709333481577</v>
      </c>
      <c r="J1112" s="29">
        <f t="shared" si="3"/>
        <v>1.4445952836539993</v>
      </c>
      <c r="K1112" s="29">
        <f t="shared" si="3"/>
        <v>5.0382091831802196</v>
      </c>
      <c r="L1112" s="29">
        <f t="shared" si="3"/>
        <v>10.529261962504172</v>
      </c>
      <c r="M1112" s="29">
        <f t="shared" si="3"/>
        <v>0.27506003769920245</v>
      </c>
      <c r="N1112" s="29">
        <f t="shared" si="3"/>
        <v>0.30858799199188869</v>
      </c>
      <c r="O1112" s="29">
        <f t="shared" si="3"/>
        <v>7.8570234039123052</v>
      </c>
      <c r="P1112" s="29">
        <f t="shared" si="3"/>
        <v>0.49273422113109022</v>
      </c>
      <c r="Q1112" s="29">
        <f t="shared" si="3"/>
        <v>6.870303889021781E-2</v>
      </c>
      <c r="R1112" s="29">
        <f t="shared" si="3"/>
        <v>11.109657604304257</v>
      </c>
      <c r="S1112" s="29">
        <f t="shared" si="3"/>
        <v>6.224853111600261</v>
      </c>
      <c r="T1112" s="29"/>
    </row>
    <row r="1113" spans="1:20" x14ac:dyDescent="0.3">
      <c r="A1113" s="22" t="s">
        <v>12</v>
      </c>
      <c r="B1113" s="22">
        <v>4</v>
      </c>
      <c r="C1113" s="22" t="s">
        <v>54</v>
      </c>
      <c r="D1113" s="22" t="s">
        <v>105</v>
      </c>
      <c r="E1113" s="22" t="s">
        <v>105</v>
      </c>
      <c r="F1113" s="22">
        <v>462.56832053215737</v>
      </c>
      <c r="G1113" s="22">
        <v>16.005650789024088</v>
      </c>
      <c r="H1113" s="25">
        <f t="shared" si="4"/>
        <v>3.1909733096479269</v>
      </c>
      <c r="I1113" s="29">
        <f t="shared" si="3"/>
        <v>50.831568406540114</v>
      </c>
      <c r="J1113" s="29">
        <f t="shared" si="3"/>
        <v>5.6929787701985974</v>
      </c>
      <c r="K1113" s="29">
        <f t="shared" si="3"/>
        <v>0.69340448186207271</v>
      </c>
      <c r="L1113" s="29">
        <f t="shared" si="3"/>
        <v>2.6345630394528703</v>
      </c>
      <c r="M1113" s="29">
        <f t="shared" si="3"/>
        <v>0.91840840994553485</v>
      </c>
      <c r="N1113" s="29">
        <f t="shared" si="3"/>
        <v>2.9289066894977709</v>
      </c>
      <c r="O1113" s="29">
        <f t="shared" si="3"/>
        <v>1.1087938665083932</v>
      </c>
      <c r="P1113" s="29">
        <f t="shared" si="3"/>
        <v>0.54743283738406301</v>
      </c>
      <c r="Q1113" s="29">
        <f t="shared" si="3"/>
        <v>10.638548395484088</v>
      </c>
      <c r="R1113" s="29">
        <f t="shared" si="3"/>
        <v>24.10894283865867</v>
      </c>
      <c r="S1113" s="29">
        <f t="shared" si="3"/>
        <v>0.17319194586230421</v>
      </c>
      <c r="T1113" s="29"/>
    </row>
    <row r="1114" spans="1:20" x14ac:dyDescent="0.3">
      <c r="A1114" s="25" t="s">
        <v>13</v>
      </c>
      <c r="B1114" s="25">
        <v>1</v>
      </c>
      <c r="C1114" s="25" t="s">
        <v>108</v>
      </c>
      <c r="D1114" s="25" t="s">
        <v>105</v>
      </c>
      <c r="E1114" s="25" t="s">
        <v>105</v>
      </c>
      <c r="F1114" s="49">
        <v>503.85194142659509</v>
      </c>
      <c r="G1114" s="49">
        <v>20.203119913736977</v>
      </c>
      <c r="H1114" s="25">
        <f t="shared" si="4"/>
        <v>0</v>
      </c>
      <c r="I1114" s="29">
        <f t="shared" si="3"/>
        <v>0</v>
      </c>
      <c r="J1114" s="29">
        <f t="shared" si="3"/>
        <v>0</v>
      </c>
      <c r="K1114" s="29">
        <f t="shared" si="3"/>
        <v>0</v>
      </c>
      <c r="L1114" s="29">
        <f t="shared" si="3"/>
        <v>0</v>
      </c>
      <c r="M1114" s="29">
        <f t="shared" si="3"/>
        <v>0</v>
      </c>
      <c r="N1114" s="29">
        <f t="shared" si="3"/>
        <v>0</v>
      </c>
      <c r="O1114" s="29">
        <f t="shared" si="3"/>
        <v>0</v>
      </c>
      <c r="P1114" s="29">
        <f t="shared" si="3"/>
        <v>0</v>
      </c>
      <c r="Q1114" s="29">
        <f t="shared" si="3"/>
        <v>0</v>
      </c>
      <c r="R1114" s="29">
        <f t="shared" si="3"/>
        <v>0</v>
      </c>
      <c r="S1114" s="29">
        <f t="shared" si="3"/>
        <v>0</v>
      </c>
      <c r="T1114" s="29"/>
    </row>
    <row r="1115" spans="1:20" x14ac:dyDescent="0.3">
      <c r="A1115" s="25" t="s">
        <v>13</v>
      </c>
      <c r="B1115" s="25">
        <v>1</v>
      </c>
      <c r="C1115" s="25" t="s">
        <v>9</v>
      </c>
      <c r="D1115" s="25" t="s">
        <v>105</v>
      </c>
      <c r="E1115" s="25" t="s">
        <v>105</v>
      </c>
      <c r="F1115" s="25">
        <v>391.30018870035804</v>
      </c>
      <c r="G1115" s="25">
        <v>16.663342714309692</v>
      </c>
      <c r="H1115" s="25">
        <f t="shared" si="4"/>
        <v>1.3758043714114803</v>
      </c>
      <c r="I1115" s="29">
        <f t="shared" si="3"/>
        <v>37.261734282923051</v>
      </c>
      <c r="J1115" s="29">
        <f t="shared" si="3"/>
        <v>1.4907571341463082</v>
      </c>
      <c r="K1115" s="29">
        <f t="shared" si="3"/>
        <v>2.2419633261303815</v>
      </c>
      <c r="L1115" s="29">
        <f t="shared" si="3"/>
        <v>0.25914511102060817</v>
      </c>
      <c r="M1115" s="29">
        <f t="shared" ref="I1115:S1178" si="5">SUMIFS(M$2:M$1033,$A$2:$A$1033,$A1115,$B$2:$B$1033,$B1115,$C$2:$C$1033,$C1115)</f>
        <v>0.13132953910407735</v>
      </c>
      <c r="N1115" s="29">
        <f t="shared" si="5"/>
        <v>6.2393075762942202E-2</v>
      </c>
      <c r="O1115" s="29">
        <f t="shared" si="5"/>
        <v>4.8481775192975134E-2</v>
      </c>
      <c r="P1115" s="29">
        <f t="shared" si="5"/>
        <v>0.40825898968351865</v>
      </c>
      <c r="Q1115" s="29">
        <f t="shared" si="5"/>
        <v>2.1805029013539645</v>
      </c>
      <c r="R1115" s="29">
        <f t="shared" si="5"/>
        <v>9.9616666567121435</v>
      </c>
      <c r="S1115" s="29">
        <f t="shared" si="5"/>
        <v>6.8979469825885265E-2</v>
      </c>
      <c r="T1115" s="29"/>
    </row>
    <row r="1116" spans="1:20" x14ac:dyDescent="0.3">
      <c r="A1116" s="25" t="s">
        <v>13</v>
      </c>
      <c r="B1116" s="25">
        <v>1</v>
      </c>
      <c r="C1116" s="25" t="s">
        <v>5</v>
      </c>
      <c r="D1116" s="25" t="s">
        <v>105</v>
      </c>
      <c r="E1116" s="25" t="s">
        <v>105</v>
      </c>
      <c r="F1116" s="25">
        <v>62.645082473754883</v>
      </c>
      <c r="G1116" s="25">
        <v>2.83924659093221</v>
      </c>
      <c r="H1116" s="25">
        <f t="shared" si="4"/>
        <v>5.263799366503676</v>
      </c>
      <c r="I1116" s="29">
        <f t="shared" si="5"/>
        <v>9.3105613128688507</v>
      </c>
      <c r="J1116" s="29">
        <f t="shared" si="5"/>
        <v>0.18697805911514423</v>
      </c>
      <c r="K1116" s="29">
        <f t="shared" si="5"/>
        <v>11.392986202968281</v>
      </c>
      <c r="L1116" s="29">
        <f t="shared" si="5"/>
        <v>0.17067045400141834</v>
      </c>
      <c r="M1116" s="29">
        <f t="shared" si="5"/>
        <v>0.19633407025516744</v>
      </c>
      <c r="N1116" s="29">
        <f t="shared" si="5"/>
        <v>3.1411759701406056E-2</v>
      </c>
      <c r="O1116" s="29">
        <f t="shared" si="5"/>
        <v>3.6340662924299348E-2</v>
      </c>
      <c r="P1116" s="29">
        <f t="shared" si="5"/>
        <v>6.6384328710156898E-2</v>
      </c>
      <c r="Q1116" s="29">
        <f t="shared" si="5"/>
        <v>5.1279144715156697</v>
      </c>
      <c r="R1116" s="29">
        <f t="shared" si="5"/>
        <v>1.5672522499490991</v>
      </c>
      <c r="S1116" s="29">
        <f t="shared" si="5"/>
        <v>0.24861673797241834</v>
      </c>
      <c r="T1116" s="29"/>
    </row>
    <row r="1117" spans="1:20" x14ac:dyDescent="0.3">
      <c r="A1117" s="25" t="s">
        <v>13</v>
      </c>
      <c r="B1117" s="25">
        <v>1</v>
      </c>
      <c r="C1117" s="25" t="s">
        <v>22</v>
      </c>
      <c r="D1117" s="25" t="s">
        <v>105</v>
      </c>
      <c r="E1117" s="25" t="s">
        <v>105</v>
      </c>
      <c r="F1117" s="25">
        <v>41.639417012532547</v>
      </c>
      <c r="G1117" s="25">
        <v>1.6641629238923392</v>
      </c>
      <c r="H1117" s="25">
        <f t="shared" si="4"/>
        <v>13.796757716082693</v>
      </c>
      <c r="I1117" s="29">
        <f t="shared" si="5"/>
        <v>10.388499767737496</v>
      </c>
      <c r="J1117" s="29">
        <f t="shared" si="5"/>
        <v>0.12254833839738861</v>
      </c>
      <c r="K1117" s="29">
        <f t="shared" si="5"/>
        <v>11.786782996046828</v>
      </c>
      <c r="L1117" s="29">
        <f t="shared" si="5"/>
        <v>0.27686542987320439</v>
      </c>
      <c r="M1117" s="29">
        <f t="shared" si="5"/>
        <v>0.68190318455849874</v>
      </c>
      <c r="N1117" s="29">
        <f t="shared" si="5"/>
        <v>6.8380625257361854E-2</v>
      </c>
      <c r="O1117" s="29">
        <f t="shared" si="5"/>
        <v>4.2923880936288267E-2</v>
      </c>
      <c r="P1117" s="29">
        <f t="shared" si="5"/>
        <v>4.9386636037616394E-2</v>
      </c>
      <c r="Q1117" s="29">
        <f t="shared" si="5"/>
        <v>8.5706055392466922</v>
      </c>
      <c r="R1117" s="29">
        <f t="shared" si="5"/>
        <v>0.6413723456232987</v>
      </c>
      <c r="S1117" s="29">
        <f t="shared" si="5"/>
        <v>0.27133820055275626</v>
      </c>
      <c r="T1117" s="29"/>
    </row>
    <row r="1118" spans="1:20" ht="15" thickBot="1" x14ac:dyDescent="0.35">
      <c r="A1118" s="25" t="s">
        <v>13</v>
      </c>
      <c r="B1118" s="25">
        <v>1</v>
      </c>
      <c r="C1118" s="25" t="s">
        <v>57</v>
      </c>
      <c r="D1118" s="25" t="s">
        <v>105</v>
      </c>
      <c r="E1118" s="25" t="s">
        <v>105</v>
      </c>
      <c r="F1118" s="25">
        <v>14.619008700052898</v>
      </c>
      <c r="G1118" s="25">
        <v>0.6058568383256594</v>
      </c>
      <c r="H1118" s="25">
        <f t="shared" si="4"/>
        <v>9.1922410052651795</v>
      </c>
      <c r="I1118" s="29">
        <f t="shared" si="5"/>
        <v>11.70098091362183</v>
      </c>
      <c r="J1118" s="29">
        <f t="shared" si="5"/>
        <v>0.16166704204766835</v>
      </c>
      <c r="K1118" s="29">
        <f t="shared" si="5"/>
        <v>9.8342827643909025</v>
      </c>
      <c r="L1118" s="29">
        <f t="shared" si="5"/>
        <v>0.40616319634814357</v>
      </c>
      <c r="M1118" s="29">
        <f t="shared" si="5"/>
        <v>0.96715479274727534</v>
      </c>
      <c r="N1118" s="29">
        <f t="shared" si="5"/>
        <v>8.9467845498729576E-2</v>
      </c>
      <c r="O1118" s="29">
        <f t="shared" si="5"/>
        <v>4.5162120823553281E-2</v>
      </c>
      <c r="P1118" s="29">
        <f t="shared" si="5"/>
        <v>6.1922215314785492E-2</v>
      </c>
      <c r="Q1118" s="29">
        <f t="shared" si="5"/>
        <v>10.749535865956471</v>
      </c>
      <c r="R1118" s="29">
        <f t="shared" si="5"/>
        <v>0.28250922384458682</v>
      </c>
      <c r="S1118" s="29">
        <f t="shared" si="5"/>
        <v>0.34286351132679838</v>
      </c>
      <c r="T1118" s="29"/>
    </row>
    <row r="1119" spans="1:20" x14ac:dyDescent="0.3">
      <c r="A1119" s="25" t="s">
        <v>13</v>
      </c>
      <c r="B1119" s="25">
        <v>2</v>
      </c>
      <c r="C1119" s="25" t="s">
        <v>108</v>
      </c>
      <c r="D1119" s="25" t="s">
        <v>105</v>
      </c>
      <c r="E1119" s="25" t="s">
        <v>105</v>
      </c>
      <c r="F1119" s="51">
        <v>489.94789123535156</v>
      </c>
      <c r="G1119" s="51">
        <v>17.295771837234497</v>
      </c>
      <c r="H1119" s="25">
        <f t="shared" si="4"/>
        <v>0</v>
      </c>
      <c r="I1119" s="29">
        <f t="shared" si="5"/>
        <v>0</v>
      </c>
      <c r="J1119" s="29">
        <f t="shared" si="5"/>
        <v>0</v>
      </c>
      <c r="K1119" s="29">
        <f t="shared" si="5"/>
        <v>0</v>
      </c>
      <c r="L1119" s="29">
        <f t="shared" si="5"/>
        <v>0</v>
      </c>
      <c r="M1119" s="29">
        <f t="shared" si="5"/>
        <v>0</v>
      </c>
      <c r="N1119" s="29">
        <f t="shared" si="5"/>
        <v>0</v>
      </c>
      <c r="O1119" s="29">
        <f t="shared" si="5"/>
        <v>0</v>
      </c>
      <c r="P1119" s="29">
        <f t="shared" si="5"/>
        <v>0</v>
      </c>
      <c r="Q1119" s="29">
        <f t="shared" si="5"/>
        <v>0</v>
      </c>
      <c r="R1119" s="29">
        <f t="shared" si="5"/>
        <v>0</v>
      </c>
      <c r="S1119" s="29">
        <f t="shared" si="5"/>
        <v>0</v>
      </c>
      <c r="T1119" s="29"/>
    </row>
    <row r="1120" spans="1:20" x14ac:dyDescent="0.3">
      <c r="A1120" s="25" t="s">
        <v>13</v>
      </c>
      <c r="B1120" s="25">
        <v>2</v>
      </c>
      <c r="C1120" s="25" t="s">
        <v>9</v>
      </c>
      <c r="D1120" s="25" t="s">
        <v>105</v>
      </c>
      <c r="E1120" s="25" t="s">
        <v>105</v>
      </c>
      <c r="F1120" s="25">
        <v>274.77293014526367</v>
      </c>
      <c r="G1120" s="25">
        <v>13.884539604187012</v>
      </c>
      <c r="H1120" s="25">
        <f t="shared" si="4"/>
        <v>1.5772856472401395</v>
      </c>
      <c r="I1120" s="29">
        <f t="shared" si="5"/>
        <v>23.42983036041003</v>
      </c>
      <c r="J1120" s="29">
        <f t="shared" si="5"/>
        <v>1.6341080483547958</v>
      </c>
      <c r="K1120" s="29">
        <f t="shared" si="5"/>
        <v>7.2376933999081334</v>
      </c>
      <c r="L1120" s="29">
        <f t="shared" si="5"/>
        <v>0.35216877008724834</v>
      </c>
      <c r="M1120" s="29">
        <f t="shared" si="5"/>
        <v>0.21778325849233948</v>
      </c>
      <c r="N1120" s="29">
        <f t="shared" si="5"/>
        <v>0.51417960046749089</v>
      </c>
      <c r="O1120" s="29">
        <f t="shared" si="5"/>
        <v>3.782996606575359E-2</v>
      </c>
      <c r="P1120" s="29">
        <f t="shared" si="5"/>
        <v>0.43823629887854548</v>
      </c>
      <c r="Q1120" s="29">
        <f t="shared" si="5"/>
        <v>9.1671125572782461</v>
      </c>
      <c r="R1120" s="29">
        <f t="shared" si="5"/>
        <v>5.0953123689742092</v>
      </c>
      <c r="S1120" s="29">
        <f t="shared" si="5"/>
        <v>0.11181010083496101</v>
      </c>
      <c r="T1120" s="29"/>
    </row>
    <row r="1121" spans="1:20" x14ac:dyDescent="0.3">
      <c r="A1121" s="25" t="s">
        <v>13</v>
      </c>
      <c r="B1121" s="25">
        <v>2</v>
      </c>
      <c r="C1121" s="25" t="s">
        <v>5</v>
      </c>
      <c r="D1121" s="25" t="s">
        <v>105</v>
      </c>
      <c r="E1121" s="25" t="s">
        <v>105</v>
      </c>
      <c r="F1121" s="25">
        <v>68.657822608947754</v>
      </c>
      <c r="G1121" s="25">
        <v>3.1171062588691711</v>
      </c>
      <c r="H1121" s="25">
        <f t="shared" si="4"/>
        <v>10.373101283580061</v>
      </c>
      <c r="I1121" s="29">
        <f t="shared" si="5"/>
        <v>10.056650146666076</v>
      </c>
      <c r="J1121" s="29">
        <f t="shared" si="5"/>
        <v>0.20996298691653231</v>
      </c>
      <c r="K1121" s="29">
        <f t="shared" si="5"/>
        <v>30.215675055148523</v>
      </c>
      <c r="L1121" s="29">
        <f t="shared" si="5"/>
        <v>0.54373460240105764</v>
      </c>
      <c r="M1121" s="29">
        <f t="shared" si="5"/>
        <v>0.33402563093782639</v>
      </c>
      <c r="N1121" s="29">
        <f t="shared" si="5"/>
        <v>0.31190106737715062</v>
      </c>
      <c r="O1121" s="29">
        <f t="shared" si="5"/>
        <v>4.3409119897928464E-2</v>
      </c>
      <c r="P1121" s="29">
        <f t="shared" si="5"/>
        <v>0.17912710910175075</v>
      </c>
      <c r="Q1121" s="29">
        <f t="shared" si="5"/>
        <v>49.589104163265993</v>
      </c>
      <c r="R1121" s="29">
        <f t="shared" si="5"/>
        <v>0.68294126601378102</v>
      </c>
      <c r="S1121" s="29">
        <f t="shared" si="5"/>
        <v>0.35826303231511891</v>
      </c>
      <c r="T1121" s="29"/>
    </row>
    <row r="1122" spans="1:20" x14ac:dyDescent="0.3">
      <c r="A1122" s="25" t="s">
        <v>13</v>
      </c>
      <c r="B1122" s="25">
        <v>2</v>
      </c>
      <c r="C1122" s="25" t="s">
        <v>22</v>
      </c>
      <c r="D1122" s="25" t="s">
        <v>105</v>
      </c>
      <c r="E1122" s="25" t="s">
        <v>105</v>
      </c>
      <c r="F1122" s="25">
        <v>35.475764274597168</v>
      </c>
      <c r="G1122" s="25">
        <v>1.433374285697937</v>
      </c>
      <c r="H1122" s="25">
        <f t="shared" si="4"/>
        <v>14.654629395287584</v>
      </c>
      <c r="I1122" s="29">
        <f t="shared" si="5"/>
        <v>13.923054296461006</v>
      </c>
      <c r="J1122" s="29">
        <f t="shared" si="5"/>
        <v>0.13004657993701241</v>
      </c>
      <c r="K1122" s="29">
        <f t="shared" si="5"/>
        <v>30.464855936720472</v>
      </c>
      <c r="L1122" s="29">
        <f t="shared" si="5"/>
        <v>0.63227599066420903</v>
      </c>
      <c r="M1122" s="29">
        <f t="shared" si="5"/>
        <v>0.43632986116667372</v>
      </c>
      <c r="N1122" s="29">
        <f t="shared" si="5"/>
        <v>0.3883843816662475</v>
      </c>
      <c r="O1122" s="29">
        <f t="shared" si="5"/>
        <v>3.8916183363557996E-2</v>
      </c>
      <c r="P1122" s="29">
        <f t="shared" si="5"/>
        <v>0.1382014142935202</v>
      </c>
      <c r="Q1122" s="29">
        <f t="shared" si="5"/>
        <v>56.29421147063411</v>
      </c>
      <c r="R1122" s="29">
        <f t="shared" si="5"/>
        <v>0.26144157425167358</v>
      </c>
      <c r="S1122" s="29">
        <f t="shared" si="5"/>
        <v>0.34303162894152223</v>
      </c>
      <c r="T1122" s="29"/>
    </row>
    <row r="1123" spans="1:20" x14ac:dyDescent="0.3">
      <c r="A1123" s="25" t="s">
        <v>13</v>
      </c>
      <c r="B1123" s="25">
        <v>2</v>
      </c>
      <c r="C1123" s="25" t="s">
        <v>7</v>
      </c>
      <c r="D1123" s="25" t="s">
        <v>105</v>
      </c>
      <c r="E1123" s="25" t="s">
        <v>105</v>
      </c>
      <c r="F1123" s="25">
        <v>26.051511764526367</v>
      </c>
      <c r="G1123" s="25">
        <v>1.088307648897171</v>
      </c>
      <c r="H1123" s="25">
        <f t="shared" si="4"/>
        <v>12.790760190049877</v>
      </c>
      <c r="I1123" s="29">
        <f t="shared" si="5"/>
        <v>12.595273949296484</v>
      </c>
      <c r="J1123" s="29">
        <f t="shared" si="5"/>
        <v>0.10075361501692218</v>
      </c>
      <c r="K1123" s="29">
        <f t="shared" si="5"/>
        <v>24.506121793936348</v>
      </c>
      <c r="L1123" s="29">
        <f t="shared" si="5"/>
        <v>0.5556916748124322</v>
      </c>
      <c r="M1123" s="29">
        <f t="shared" si="5"/>
        <v>0.49268899474103128</v>
      </c>
      <c r="N1123" s="29">
        <f t="shared" si="5"/>
        <v>0.2166090481876127</v>
      </c>
      <c r="O1123" s="29">
        <f t="shared" si="5"/>
        <v>3.8775926864508946E-2</v>
      </c>
      <c r="P1123" s="29">
        <f t="shared" si="5"/>
        <v>0.12192053565615169</v>
      </c>
      <c r="Q1123" s="29">
        <f t="shared" si="5"/>
        <v>45.578689940030095</v>
      </c>
      <c r="R1123" s="29">
        <f t="shared" si="5"/>
        <v>0.14510087508955113</v>
      </c>
      <c r="S1123" s="29">
        <f t="shared" si="5"/>
        <v>0.32552638008971296</v>
      </c>
      <c r="T1123" s="29"/>
    </row>
    <row r="1124" spans="1:20" x14ac:dyDescent="0.3">
      <c r="A1124" s="25" t="s">
        <v>13</v>
      </c>
      <c r="B1124" s="25">
        <v>2</v>
      </c>
      <c r="C1124" s="25" t="s">
        <v>17</v>
      </c>
      <c r="D1124" s="25" t="s">
        <v>105</v>
      </c>
      <c r="E1124" s="25" t="s">
        <v>105</v>
      </c>
      <c r="F1124" s="25">
        <v>17.519863843917847</v>
      </c>
      <c r="G1124" s="25">
        <v>0.83962790668010712</v>
      </c>
      <c r="H1124" s="25">
        <f t="shared" si="4"/>
        <v>9.5236656143605423</v>
      </c>
      <c r="I1124" s="29">
        <f t="shared" si="5"/>
        <v>11.592328710310166</v>
      </c>
      <c r="J1124" s="29">
        <f t="shared" si="5"/>
        <v>0.1932904048182689</v>
      </c>
      <c r="K1124" s="29">
        <f t="shared" si="5"/>
        <v>15.296379901230148</v>
      </c>
      <c r="L1124" s="29">
        <f t="shared" si="5"/>
        <v>0.45710967946530351</v>
      </c>
      <c r="M1124" s="29">
        <f t="shared" si="5"/>
        <v>0.62420216310103738</v>
      </c>
      <c r="N1124" s="29">
        <f t="shared" si="5"/>
        <v>0.17419107657805624</v>
      </c>
      <c r="O1124" s="29">
        <f t="shared" si="5"/>
        <v>3.9089881334260862E-2</v>
      </c>
      <c r="P1124" s="29">
        <f t="shared" si="5"/>
        <v>0.15878213236285491</v>
      </c>
      <c r="Q1124" s="29">
        <f t="shared" si="5"/>
        <v>16.482306187408696</v>
      </c>
      <c r="R1124" s="29">
        <f t="shared" si="5"/>
        <v>0.18153799535577897</v>
      </c>
      <c r="S1124" s="29">
        <f t="shared" si="5"/>
        <v>0.2712931540940639</v>
      </c>
      <c r="T1124" s="29"/>
    </row>
    <row r="1125" spans="1:20" x14ac:dyDescent="0.3">
      <c r="A1125" s="25" t="s">
        <v>13</v>
      </c>
      <c r="B1125" s="25">
        <v>2</v>
      </c>
      <c r="C1125" s="25" t="s">
        <v>57</v>
      </c>
      <c r="D1125" s="25" t="s">
        <v>105</v>
      </c>
      <c r="E1125" s="25" t="s">
        <v>105</v>
      </c>
      <c r="F1125" s="25">
        <v>6.9739806652069092</v>
      </c>
      <c r="G1125" s="25">
        <v>0.33723343163728714</v>
      </c>
      <c r="H1125" s="25">
        <f t="shared" si="4"/>
        <v>5.5370857326268688</v>
      </c>
      <c r="I1125" s="29">
        <f t="shared" si="5"/>
        <v>9.7458474448799137</v>
      </c>
      <c r="J1125" s="29">
        <f t="shared" si="5"/>
        <v>0.41083800755535355</v>
      </c>
      <c r="K1125" s="29">
        <f t="shared" si="5"/>
        <v>8.1466731959839631</v>
      </c>
      <c r="L1125" s="29">
        <f t="shared" si="5"/>
        <v>0.38898356855297989</v>
      </c>
      <c r="M1125" s="29">
        <f t="shared" si="5"/>
        <v>0.56414966767390773</v>
      </c>
      <c r="N1125" s="29">
        <f t="shared" si="5"/>
        <v>0.16618462164140763</v>
      </c>
      <c r="O1125" s="29">
        <f t="shared" si="5"/>
        <v>4.03467797983659E-2</v>
      </c>
      <c r="P1125" s="29">
        <f t="shared" si="5"/>
        <v>0.24189282416978317</v>
      </c>
      <c r="Q1125" s="29">
        <f t="shared" si="5"/>
        <v>8.0042378635975346</v>
      </c>
      <c r="R1125" s="29">
        <f t="shared" si="5"/>
        <v>0.35832680147551371</v>
      </c>
      <c r="S1125" s="29">
        <f t="shared" si="5"/>
        <v>0.21969448618665666</v>
      </c>
      <c r="T1125" s="29"/>
    </row>
    <row r="1126" spans="1:20" x14ac:dyDescent="0.3">
      <c r="A1126" s="25" t="s">
        <v>13</v>
      </c>
      <c r="B1126" s="25">
        <v>3</v>
      </c>
      <c r="C1126" s="25" t="s">
        <v>108</v>
      </c>
      <c r="D1126" s="25" t="s">
        <v>105</v>
      </c>
      <c r="E1126" s="25" t="s">
        <v>105</v>
      </c>
      <c r="F1126" s="49">
        <v>481.45336151123047</v>
      </c>
      <c r="G1126" s="49">
        <v>19.459007978439331</v>
      </c>
      <c r="H1126" s="25">
        <f t="shared" si="4"/>
        <v>0</v>
      </c>
      <c r="I1126" s="29">
        <f t="shared" si="5"/>
        <v>0</v>
      </c>
      <c r="J1126" s="29">
        <f t="shared" si="5"/>
        <v>0</v>
      </c>
      <c r="K1126" s="29">
        <f t="shared" si="5"/>
        <v>0</v>
      </c>
      <c r="L1126" s="29">
        <f t="shared" si="5"/>
        <v>0</v>
      </c>
      <c r="M1126" s="29">
        <f t="shared" si="5"/>
        <v>0</v>
      </c>
      <c r="N1126" s="29">
        <f t="shared" si="5"/>
        <v>0</v>
      </c>
      <c r="O1126" s="29">
        <f t="shared" si="5"/>
        <v>0</v>
      </c>
      <c r="P1126" s="29">
        <f t="shared" si="5"/>
        <v>0</v>
      </c>
      <c r="Q1126" s="29">
        <f t="shared" si="5"/>
        <v>0</v>
      </c>
      <c r="R1126" s="29">
        <f t="shared" si="5"/>
        <v>0</v>
      </c>
      <c r="S1126" s="29">
        <f t="shared" si="5"/>
        <v>0</v>
      </c>
      <c r="T1126" s="29"/>
    </row>
    <row r="1127" spans="1:20" x14ac:dyDescent="0.3">
      <c r="A1127" s="25" t="s">
        <v>13</v>
      </c>
      <c r="B1127" s="25">
        <v>3</v>
      </c>
      <c r="C1127" s="25" t="s">
        <v>9</v>
      </c>
      <c r="D1127" s="25" t="s">
        <v>105</v>
      </c>
      <c r="E1127" s="25" t="s">
        <v>105</v>
      </c>
      <c r="F1127" s="25">
        <v>298.89392852783203</v>
      </c>
      <c r="G1127" s="25">
        <v>12.741130590438843</v>
      </c>
      <c r="H1127" s="25">
        <f t="shared" si="4"/>
        <v>0.94326010864390919</v>
      </c>
      <c r="I1127" s="29">
        <f t="shared" si="5"/>
        <v>35.699103320802863</v>
      </c>
      <c r="J1127" s="29">
        <f t="shared" si="5"/>
        <v>1.1131588276575917</v>
      </c>
      <c r="K1127" s="29">
        <f t="shared" si="5"/>
        <v>1.3176884717574666</v>
      </c>
      <c r="L1127" s="29">
        <f t="shared" si="5"/>
        <v>0.24826285400139561</v>
      </c>
      <c r="M1127" s="29">
        <f t="shared" si="5"/>
        <v>0.13968078240423362</v>
      </c>
      <c r="N1127" s="29">
        <f t="shared" si="5"/>
        <v>8.1650628336897138E-2</v>
      </c>
      <c r="O1127" s="29">
        <f t="shared" si="5"/>
        <v>3.7916404088101839E-2</v>
      </c>
      <c r="P1127" s="29">
        <f t="shared" si="5"/>
        <v>0.2949634702077053</v>
      </c>
      <c r="Q1127" s="29">
        <f t="shared" si="5"/>
        <v>2.1034467323187105</v>
      </c>
      <c r="R1127" s="29">
        <f t="shared" si="5"/>
        <v>6.7165407870362834</v>
      </c>
      <c r="S1127" s="29">
        <f t="shared" si="5"/>
        <v>7.1198789390667289E-2</v>
      </c>
      <c r="T1127" s="29"/>
    </row>
    <row r="1128" spans="1:20" x14ac:dyDescent="0.3">
      <c r="A1128" s="25" t="s">
        <v>13</v>
      </c>
      <c r="B1128" s="25">
        <v>3</v>
      </c>
      <c r="C1128" s="25" t="s">
        <v>5</v>
      </c>
      <c r="D1128" s="25" t="s">
        <v>105</v>
      </c>
      <c r="E1128" s="25" t="s">
        <v>105</v>
      </c>
      <c r="F1128" s="25">
        <v>39.786698818206787</v>
      </c>
      <c r="G1128" s="25">
        <v>1.8004665508866311</v>
      </c>
      <c r="H1128" s="25">
        <f t="shared" si="4"/>
        <v>4.5371271777776094</v>
      </c>
      <c r="I1128" s="29">
        <f t="shared" si="5"/>
        <v>6.8184771067812866</v>
      </c>
      <c r="J1128" s="29">
        <f t="shared" si="5"/>
        <v>6.4760935017505669E-2</v>
      </c>
      <c r="K1128" s="29">
        <f t="shared" si="5"/>
        <v>9.5555776496415348</v>
      </c>
      <c r="L1128" s="29">
        <f t="shared" si="5"/>
        <v>0.11940175778059314</v>
      </c>
      <c r="M1128" s="29">
        <f t="shared" si="5"/>
        <v>9.4898502106509852E-2</v>
      </c>
      <c r="N1128" s="29">
        <f t="shared" si="5"/>
        <v>1.6187861976468869E-2</v>
      </c>
      <c r="O1128" s="29">
        <f t="shared" si="5"/>
        <v>4.0081449977219297E-2</v>
      </c>
      <c r="P1128" s="29">
        <f t="shared" si="5"/>
        <v>5.040833810498864E-2</v>
      </c>
      <c r="Q1128" s="29">
        <f t="shared" si="5"/>
        <v>2.0358558078453011</v>
      </c>
      <c r="R1128" s="29">
        <f t="shared" si="5"/>
        <v>0.52821206169070256</v>
      </c>
      <c r="S1128" s="29">
        <f t="shared" si="5"/>
        <v>0.23365817644655015</v>
      </c>
      <c r="T1128" s="29"/>
    </row>
    <row r="1129" spans="1:20" x14ac:dyDescent="0.3">
      <c r="A1129" s="25" t="s">
        <v>13</v>
      </c>
      <c r="B1129" s="25">
        <v>3</v>
      </c>
      <c r="C1129" s="25" t="s">
        <v>22</v>
      </c>
      <c r="D1129" s="25" t="s">
        <v>105</v>
      </c>
      <c r="E1129" s="25" t="s">
        <v>105</v>
      </c>
      <c r="F1129" s="25">
        <v>56.780195236206055</v>
      </c>
      <c r="G1129" s="25">
        <v>2.1666550483554601</v>
      </c>
      <c r="H1129" s="25">
        <f t="shared" si="4"/>
        <v>19.375115248994803</v>
      </c>
      <c r="I1129" s="29">
        <f t="shared" si="5"/>
        <v>9.6737697023341624</v>
      </c>
      <c r="J1129" s="29">
        <f t="shared" si="5"/>
        <v>5.1878856517880705E-2</v>
      </c>
      <c r="K1129" s="29">
        <f t="shared" si="5"/>
        <v>15.21420713024159</v>
      </c>
      <c r="L1129" s="29">
        <f t="shared" si="5"/>
        <v>0.16909012748588459</v>
      </c>
      <c r="M1129" s="29">
        <f t="shared" si="5"/>
        <v>0.31464052353371091</v>
      </c>
      <c r="N1129" s="29">
        <f t="shared" si="5"/>
        <v>4.5768829130251085E-2</v>
      </c>
      <c r="O1129" s="29">
        <f t="shared" si="5"/>
        <v>4.1891650482631847E-2</v>
      </c>
      <c r="P1129" s="29">
        <f t="shared" si="5"/>
        <v>7.9325439666546177E-2</v>
      </c>
      <c r="Q1129" s="29">
        <f t="shared" si="5"/>
        <v>4.2548374230771531</v>
      </c>
      <c r="R1129" s="29">
        <f t="shared" si="5"/>
        <v>0.27152778704606356</v>
      </c>
      <c r="S1129" s="29">
        <f t="shared" si="5"/>
        <v>0.17817094021917906</v>
      </c>
      <c r="T1129" s="29"/>
    </row>
    <row r="1130" spans="1:20" x14ac:dyDescent="0.3">
      <c r="A1130" s="25" t="s">
        <v>13</v>
      </c>
      <c r="B1130" s="25">
        <v>3</v>
      </c>
      <c r="C1130" s="25" t="s">
        <v>57</v>
      </c>
      <c r="D1130" s="25" t="s">
        <v>105</v>
      </c>
      <c r="E1130" s="25" t="s">
        <v>105</v>
      </c>
      <c r="F1130" s="25">
        <v>20.927016735076904</v>
      </c>
      <c r="G1130" s="25">
        <v>0.92470571398735046</v>
      </c>
      <c r="H1130" s="25">
        <f t="shared" si="4"/>
        <v>6.7992206086768698</v>
      </c>
      <c r="I1130" s="29">
        <f t="shared" si="5"/>
        <v>11.823648906799569</v>
      </c>
      <c r="J1130" s="29">
        <f t="shared" si="5"/>
        <v>9.888711649014828E-2</v>
      </c>
      <c r="K1130" s="29">
        <f t="shared" si="5"/>
        <v>7.3469648928791669</v>
      </c>
      <c r="L1130" s="29">
        <f t="shared" si="5"/>
        <v>0.33022604928592708</v>
      </c>
      <c r="M1130" s="29">
        <f t="shared" si="5"/>
        <v>0.6802996337259537</v>
      </c>
      <c r="N1130" s="29">
        <f t="shared" si="5"/>
        <v>0.11218847872531243</v>
      </c>
      <c r="O1130" s="29">
        <f t="shared" si="5"/>
        <v>4.4235898690429161E-2</v>
      </c>
      <c r="P1130" s="29">
        <f t="shared" si="5"/>
        <v>0.1410910233803801</v>
      </c>
      <c r="Q1130" s="29">
        <f t="shared" si="5"/>
        <v>7.939489128474114</v>
      </c>
      <c r="R1130" s="29">
        <f t="shared" si="5"/>
        <v>5.5467977745024981E-2</v>
      </c>
      <c r="S1130" s="29">
        <f t="shared" si="5"/>
        <v>0.25312990170683419</v>
      </c>
      <c r="T1130" s="29"/>
    </row>
    <row r="1131" spans="1:20" x14ac:dyDescent="0.3">
      <c r="A1131" s="22" t="s">
        <v>13</v>
      </c>
      <c r="B1131" s="22">
        <v>4</v>
      </c>
      <c r="C1131" s="22" t="s">
        <v>5</v>
      </c>
      <c r="D1131" s="22" t="s">
        <v>105</v>
      </c>
      <c r="E1131" s="22" t="s">
        <v>105</v>
      </c>
      <c r="F1131" s="22"/>
      <c r="G1131" s="22"/>
      <c r="H1131" s="25">
        <f t="shared" si="4"/>
        <v>22.588152069968274</v>
      </c>
      <c r="I1131" s="29">
        <f t="shared" si="5"/>
        <v>325.90616492591909</v>
      </c>
      <c r="J1131" s="29">
        <f t="shared" si="5"/>
        <v>7.6789253604949064</v>
      </c>
      <c r="K1131" s="29">
        <f t="shared" si="5"/>
        <v>61.982950264338179</v>
      </c>
      <c r="L1131" s="29">
        <f t="shared" si="5"/>
        <v>21.95039591635744</v>
      </c>
      <c r="M1131" s="29">
        <f t="shared" si="5"/>
        <v>2.1506457109949024</v>
      </c>
      <c r="N1131" s="29">
        <f t="shared" si="5"/>
        <v>1.6443058434249733</v>
      </c>
      <c r="O1131" s="29">
        <f t="shared" si="5"/>
        <v>19.880382685277056</v>
      </c>
      <c r="P1131" s="29">
        <f t="shared" si="5"/>
        <v>0.66584811331917959</v>
      </c>
      <c r="Q1131" s="29">
        <f t="shared" si="5"/>
        <v>0.11883319542024048</v>
      </c>
      <c r="R1131" s="29">
        <f t="shared" si="5"/>
        <v>22.107588575555219</v>
      </c>
      <c r="S1131" s="29">
        <f t="shared" si="5"/>
        <v>108.24755830208065</v>
      </c>
      <c r="T1131" s="29"/>
    </row>
    <row r="1132" spans="1:20" x14ac:dyDescent="0.3">
      <c r="A1132" s="22" t="s">
        <v>13</v>
      </c>
      <c r="B1132" s="22">
        <v>4</v>
      </c>
      <c r="C1132" s="25" t="s">
        <v>22</v>
      </c>
      <c r="D1132" s="22" t="s">
        <v>105</v>
      </c>
      <c r="E1132" s="22" t="s">
        <v>105</v>
      </c>
      <c r="F1132" s="22"/>
      <c r="G1132" s="22"/>
      <c r="H1132" s="25">
        <f t="shared" si="4"/>
        <v>17.994837175030799</v>
      </c>
      <c r="I1132" s="29">
        <f t="shared" si="5"/>
        <v>256.84491507666024</v>
      </c>
      <c r="J1132" s="29">
        <f t="shared" si="5"/>
        <v>2.5383006901665861</v>
      </c>
      <c r="K1132" s="29">
        <f t="shared" si="5"/>
        <v>45.953399705097837</v>
      </c>
      <c r="L1132" s="29">
        <f t="shared" si="5"/>
        <v>23.204104989157646</v>
      </c>
      <c r="M1132" s="29">
        <f t="shared" si="5"/>
        <v>0.77345200633754563</v>
      </c>
      <c r="N1132" s="29">
        <f t="shared" si="5"/>
        <v>0.83810210489633097</v>
      </c>
      <c r="O1132" s="29">
        <f t="shared" si="5"/>
        <v>20.112289428553154</v>
      </c>
      <c r="P1132" s="29">
        <f t="shared" si="5"/>
        <v>0.39769513610703666</v>
      </c>
      <c r="Q1132" s="29">
        <f t="shared" si="5"/>
        <v>0.10716981285975628</v>
      </c>
      <c r="R1132" s="29">
        <f t="shared" si="5"/>
        <v>31.03231742205277</v>
      </c>
      <c r="S1132" s="29">
        <f t="shared" si="5"/>
        <v>158.94879287085439</v>
      </c>
      <c r="T1132" s="29"/>
    </row>
    <row r="1133" spans="1:20" x14ac:dyDescent="0.3">
      <c r="A1133" s="22" t="s">
        <v>13</v>
      </c>
      <c r="B1133" s="22">
        <v>4</v>
      </c>
      <c r="C1133" s="22" t="s">
        <v>7</v>
      </c>
      <c r="D1133" s="22" t="s">
        <v>105</v>
      </c>
      <c r="E1133" s="22" t="s">
        <v>105</v>
      </c>
      <c r="F1133" s="22"/>
      <c r="G1133" s="22"/>
      <c r="H1133" s="25">
        <f t="shared" si="4"/>
        <v>12.238657345446619</v>
      </c>
      <c r="I1133" s="29">
        <f t="shared" si="5"/>
        <v>203.39137529534921</v>
      </c>
      <c r="J1133" s="29">
        <f t="shared" si="5"/>
        <v>1.6538707798638257</v>
      </c>
      <c r="K1133" s="29">
        <f t="shared" si="5"/>
        <v>22.994844726468667</v>
      </c>
      <c r="L1133" s="29">
        <f t="shared" si="5"/>
        <v>27.316669288176719</v>
      </c>
      <c r="M1133" s="29">
        <f t="shared" si="5"/>
        <v>0.55821750980351115</v>
      </c>
      <c r="N1133" s="29">
        <f t="shared" si="5"/>
        <v>0.41339316727963532</v>
      </c>
      <c r="O1133" s="29">
        <f t="shared" si="5"/>
        <v>21.490669821054421</v>
      </c>
      <c r="P1133" s="29">
        <f t="shared" si="5"/>
        <v>0.23920282614025676</v>
      </c>
      <c r="Q1133" s="29">
        <f t="shared" si="5"/>
        <v>0.14155036378383887</v>
      </c>
      <c r="R1133" s="29">
        <f t="shared" si="5"/>
        <v>27.276792380084643</v>
      </c>
      <c r="S1133" s="29">
        <f t="shared" si="5"/>
        <v>111.1069414098997</v>
      </c>
      <c r="T1133" s="29"/>
    </row>
    <row r="1134" spans="1:20" x14ac:dyDescent="0.3">
      <c r="A1134" s="22" t="s">
        <v>13</v>
      </c>
      <c r="B1134" s="22">
        <v>4</v>
      </c>
      <c r="C1134" s="22" t="s">
        <v>17</v>
      </c>
      <c r="D1134" s="22" t="s">
        <v>105</v>
      </c>
      <c r="E1134" s="22" t="s">
        <v>105</v>
      </c>
      <c r="F1134" s="22"/>
      <c r="G1134" s="22"/>
      <c r="H1134" s="25">
        <f t="shared" si="4"/>
        <v>14.324267912701895</v>
      </c>
      <c r="I1134" s="29">
        <f t="shared" si="5"/>
        <v>237.41442732005763</v>
      </c>
      <c r="J1134" s="29">
        <f t="shared" si="5"/>
        <v>2.5471265827341152</v>
      </c>
      <c r="K1134" s="29">
        <f t="shared" si="5"/>
        <v>28.996662948382369</v>
      </c>
      <c r="L1134" s="29">
        <f t="shared" si="5"/>
        <v>33.593212421355481</v>
      </c>
      <c r="M1134" s="29">
        <f t="shared" si="5"/>
        <v>0.89871360305220016</v>
      </c>
      <c r="N1134" s="29">
        <f t="shared" si="5"/>
        <v>0.64918844377431828</v>
      </c>
      <c r="O1134" s="29">
        <f t="shared" si="5"/>
        <v>26.658376574750758</v>
      </c>
      <c r="P1134" s="29">
        <f t="shared" si="5"/>
        <v>0.31857332024778456</v>
      </c>
      <c r="Q1134" s="29">
        <f t="shared" si="5"/>
        <v>0.15716636295209802</v>
      </c>
      <c r="R1134" s="29">
        <f t="shared" si="5"/>
        <v>35.146724416608194</v>
      </c>
      <c r="S1134" s="29">
        <f t="shared" si="5"/>
        <v>120.00983042812992</v>
      </c>
      <c r="T1134" s="29"/>
    </row>
    <row r="1135" spans="1:20" x14ac:dyDescent="0.3">
      <c r="A1135" s="22" t="s">
        <v>13</v>
      </c>
      <c r="B1135" s="22">
        <v>4</v>
      </c>
      <c r="C1135" s="22" t="s">
        <v>9</v>
      </c>
      <c r="D1135" s="22" t="s">
        <v>105</v>
      </c>
      <c r="E1135" s="22" t="s">
        <v>105</v>
      </c>
      <c r="F1135" s="22"/>
      <c r="G1135" s="22"/>
      <c r="H1135" s="25">
        <f t="shared" si="4"/>
        <v>3.415432659860111</v>
      </c>
      <c r="I1135" s="29">
        <f t="shared" si="5"/>
        <v>97.217913169909451</v>
      </c>
      <c r="J1135" s="29">
        <f t="shared" si="5"/>
        <v>4.0696439270376006</v>
      </c>
      <c r="K1135" s="29">
        <f t="shared" si="5"/>
        <v>3.5909247410883891</v>
      </c>
      <c r="L1135" s="29">
        <f t="shared" si="5"/>
        <v>1.6871702408673444</v>
      </c>
      <c r="M1135" s="29">
        <f t="shared" si="5"/>
        <v>0.28931110573219448</v>
      </c>
      <c r="N1135" s="29">
        <f t="shared" si="5"/>
        <v>1.9789627812791446</v>
      </c>
      <c r="O1135" s="29">
        <f t="shared" si="5"/>
        <v>1.4008624219009944</v>
      </c>
      <c r="P1135" s="29">
        <f t="shared" si="5"/>
        <v>0.92490716597994993</v>
      </c>
      <c r="Q1135" s="29">
        <f t="shared" si="5"/>
        <v>8.3092018591708339E-3</v>
      </c>
      <c r="R1135" s="29">
        <f t="shared" si="5"/>
        <v>18.598928952728944</v>
      </c>
      <c r="S1135" s="29">
        <f t="shared" si="5"/>
        <v>0.78312079427819437</v>
      </c>
      <c r="T1135" s="29"/>
    </row>
    <row r="1136" spans="1:20" x14ac:dyDescent="0.3">
      <c r="A1136" s="22" t="s">
        <v>13</v>
      </c>
      <c r="B1136" s="22">
        <v>4</v>
      </c>
      <c r="C1136" s="22" t="s">
        <v>54</v>
      </c>
      <c r="D1136" s="22" t="s">
        <v>105</v>
      </c>
      <c r="E1136" s="22" t="s">
        <v>105</v>
      </c>
      <c r="F1136" s="22">
        <v>473.35049067016172</v>
      </c>
      <c r="G1136" s="22">
        <v>9.9012278423741567</v>
      </c>
      <c r="H1136" s="25">
        <f t="shared" si="4"/>
        <v>5.0206048237906933E-2</v>
      </c>
      <c r="I1136" s="29">
        <f t="shared" si="5"/>
        <v>43.563693840170771</v>
      </c>
      <c r="J1136" s="29">
        <f t="shared" si="5"/>
        <v>5.7193581741878425</v>
      </c>
      <c r="K1136" s="29">
        <f t="shared" si="5"/>
        <v>5.1662498375464334E-2</v>
      </c>
      <c r="L1136" s="29">
        <f t="shared" si="5"/>
        <v>0.68587788919872783</v>
      </c>
      <c r="M1136" s="29">
        <f t="shared" si="5"/>
        <v>0.36204285972361122</v>
      </c>
      <c r="N1136" s="29">
        <f t="shared" si="5"/>
        <v>1.5439688942579177</v>
      </c>
      <c r="O1136" s="29">
        <f t="shared" si="5"/>
        <v>3.5705303604559147</v>
      </c>
      <c r="P1136" s="29">
        <f t="shared" si="5"/>
        <v>0.40890610174048381</v>
      </c>
      <c r="Q1136" s="29">
        <f t="shared" si="5"/>
        <v>4.642732587398374</v>
      </c>
      <c r="R1136" s="29">
        <f t="shared" si="5"/>
        <v>9.7642620835738363</v>
      </c>
      <c r="S1136" s="29">
        <f t="shared" si="5"/>
        <v>6.4944053096234315E-4</v>
      </c>
      <c r="T1136" s="29"/>
    </row>
    <row r="1137" spans="1:20" x14ac:dyDescent="0.3">
      <c r="A1137" s="25" t="s">
        <v>20</v>
      </c>
      <c r="B1137" s="25">
        <v>1</v>
      </c>
      <c r="C1137" s="25" t="s">
        <v>5</v>
      </c>
      <c r="D1137" s="25" t="s">
        <v>105</v>
      </c>
      <c r="E1137" s="25" t="s">
        <v>105</v>
      </c>
      <c r="F1137" s="25">
        <v>50.417655467987061</v>
      </c>
      <c r="G1137" s="25">
        <v>2.5143462419509923</v>
      </c>
      <c r="H1137" s="25">
        <f t="shared" si="4"/>
        <v>16.043409820094997</v>
      </c>
      <c r="I1137" s="29">
        <f t="shared" si="5"/>
        <v>51.508027043693389</v>
      </c>
      <c r="J1137" s="29">
        <f t="shared" si="5"/>
        <v>0.18538338025321677</v>
      </c>
      <c r="K1137" s="29">
        <f t="shared" si="5"/>
        <v>16.732239266271584</v>
      </c>
      <c r="L1137" s="29">
        <f t="shared" si="5"/>
        <v>22.747384709479867</v>
      </c>
      <c r="M1137" s="29">
        <f t="shared" si="5"/>
        <v>6.7739001908501406E-2</v>
      </c>
      <c r="N1137" s="29">
        <f t="shared" si="5"/>
        <v>0.24825887260813745</v>
      </c>
      <c r="O1137" s="29">
        <f t="shared" si="5"/>
        <v>22.106731213201279</v>
      </c>
      <c r="P1137" s="29">
        <f t="shared" si="5"/>
        <v>0.19871525376361587</v>
      </c>
      <c r="Q1137" s="29">
        <f t="shared" si="5"/>
        <v>0.15563260950694097</v>
      </c>
      <c r="R1137" s="29">
        <f t="shared" si="5"/>
        <v>2.9842126916925196</v>
      </c>
      <c r="S1137" s="29">
        <f t="shared" si="5"/>
        <v>31.921985090974335</v>
      </c>
      <c r="T1137" s="29"/>
    </row>
    <row r="1138" spans="1:20" x14ac:dyDescent="0.3">
      <c r="A1138" s="25" t="s">
        <v>20</v>
      </c>
      <c r="B1138" s="25">
        <v>1</v>
      </c>
      <c r="C1138" s="25" t="s">
        <v>22</v>
      </c>
      <c r="D1138" s="25" t="s">
        <v>105</v>
      </c>
      <c r="E1138" s="25" t="s">
        <v>105</v>
      </c>
      <c r="F1138" s="25">
        <v>22.829055190086358</v>
      </c>
      <c r="G1138" s="25">
        <v>1.0898304283618914</v>
      </c>
      <c r="H1138" s="25">
        <f t="shared" si="4"/>
        <v>21.241940953592284</v>
      </c>
      <c r="I1138" s="29">
        <f t="shared" si="5"/>
        <v>76.755015787347446</v>
      </c>
      <c r="J1138" s="29">
        <f t="shared" si="5"/>
        <v>0.37794968673238777</v>
      </c>
      <c r="K1138" s="29">
        <f t="shared" si="5"/>
        <v>17.827289148979386</v>
      </c>
      <c r="L1138" s="29">
        <f t="shared" si="5"/>
        <v>27.524627020354085</v>
      </c>
      <c r="M1138" s="29">
        <f t="shared" si="5"/>
        <v>0.11833044343457444</v>
      </c>
      <c r="N1138" s="29">
        <f t="shared" si="5"/>
        <v>0.26941535605557088</v>
      </c>
      <c r="O1138" s="29">
        <f t="shared" ref="I1138:S1201" si="6">SUMIFS(O$2:O$1033,$A$2:$A$1033,$A1138,$B$2:$B$1033,$B1138,$C$2:$C$1033,$C1138)</f>
        <v>25.329343846225761</v>
      </c>
      <c r="P1138" s="29">
        <f t="shared" si="6"/>
        <v>0.17294220451677211</v>
      </c>
      <c r="Q1138" s="29">
        <f t="shared" si="6"/>
        <v>0.19530485905320849</v>
      </c>
      <c r="R1138" s="29">
        <f t="shared" si="6"/>
        <v>5.8314990572140513</v>
      </c>
      <c r="S1138" s="29">
        <f t="shared" si="6"/>
        <v>33.731488211488418</v>
      </c>
      <c r="T1138" s="29"/>
    </row>
    <row r="1139" spans="1:20" x14ac:dyDescent="0.3">
      <c r="A1139" s="25" t="s">
        <v>20</v>
      </c>
      <c r="B1139" s="25">
        <v>1</v>
      </c>
      <c r="C1139" s="25" t="s">
        <v>7</v>
      </c>
      <c r="D1139" s="25" t="s">
        <v>105</v>
      </c>
      <c r="E1139" s="25" t="s">
        <v>105</v>
      </c>
      <c r="F1139" s="25">
        <v>21.244381427764914</v>
      </c>
      <c r="G1139" s="25">
        <v>0.93734515458345269</v>
      </c>
      <c r="H1139" s="25">
        <f t="shared" si="4"/>
        <v>19.251617147297921</v>
      </c>
      <c r="I1139" s="29">
        <f t="shared" si="6"/>
        <v>79.82968496691187</v>
      </c>
      <c r="J1139" s="29">
        <f t="shared" si="6"/>
        <v>0.73941445230861125</v>
      </c>
      <c r="K1139" s="29">
        <f t="shared" si="6"/>
        <v>18.182604973438902</v>
      </c>
      <c r="L1139" s="29">
        <f t="shared" si="6"/>
        <v>31.182743265019432</v>
      </c>
      <c r="M1139" s="29">
        <f t="shared" si="6"/>
        <v>0.26068682563465545</v>
      </c>
      <c r="N1139" s="29">
        <f t="shared" si="6"/>
        <v>0.32887864509416986</v>
      </c>
      <c r="O1139" s="29">
        <f t="shared" si="6"/>
        <v>28.174817292097686</v>
      </c>
      <c r="P1139" s="29">
        <f t="shared" si="6"/>
        <v>0.13003226352072567</v>
      </c>
      <c r="Q1139" s="29">
        <f t="shared" si="6"/>
        <v>0.21099140098906508</v>
      </c>
      <c r="R1139" s="29">
        <f t="shared" si="6"/>
        <v>7.1308397173025542</v>
      </c>
      <c r="S1139" s="29">
        <f t="shared" si="6"/>
        <v>50.269250764361253</v>
      </c>
      <c r="T1139" s="29"/>
    </row>
    <row r="1140" spans="1:20" x14ac:dyDescent="0.3">
      <c r="A1140" s="25" t="s">
        <v>20</v>
      </c>
      <c r="B1140" s="25">
        <v>1</v>
      </c>
      <c r="C1140" s="25" t="s">
        <v>17</v>
      </c>
      <c r="D1140" s="25" t="s">
        <v>105</v>
      </c>
      <c r="E1140" s="25" t="s">
        <v>105</v>
      </c>
      <c r="F1140" s="25">
        <v>15.286450505256635</v>
      </c>
      <c r="G1140" s="25">
        <v>0.67606219649314903</v>
      </c>
      <c r="H1140" s="25">
        <f t="shared" si="4"/>
        <v>19.240835337003119</v>
      </c>
      <c r="I1140" s="29">
        <f t="shared" si="6"/>
        <v>64.759731689128756</v>
      </c>
      <c r="J1140" s="29">
        <f t="shared" si="6"/>
        <v>0.51680164250128791</v>
      </c>
      <c r="K1140" s="29">
        <f t="shared" si="6"/>
        <v>14.526760098882175</v>
      </c>
      <c r="L1140" s="29">
        <f t="shared" si="6"/>
        <v>31.211422335424121</v>
      </c>
      <c r="M1140" s="29">
        <f t="shared" si="6"/>
        <v>0.18943971655215644</v>
      </c>
      <c r="N1140" s="29">
        <f t="shared" si="6"/>
        <v>0.28411288406807061</v>
      </c>
      <c r="O1140" s="29">
        <f t="shared" si="6"/>
        <v>26.85536899123117</v>
      </c>
      <c r="P1140" s="29">
        <f t="shared" si="6"/>
        <v>9.516526889306777E-2</v>
      </c>
      <c r="Q1140" s="29">
        <f t="shared" si="6"/>
        <v>0.23570660304917801</v>
      </c>
      <c r="R1140" s="29">
        <f t="shared" si="6"/>
        <v>5.8991732809744306</v>
      </c>
      <c r="S1140" s="29">
        <f t="shared" si="6"/>
        <v>52.493855712011523</v>
      </c>
      <c r="T1140" s="29"/>
    </row>
    <row r="1141" spans="1:20" x14ac:dyDescent="0.3">
      <c r="A1141" s="25" t="s">
        <v>20</v>
      </c>
      <c r="B1141" s="25">
        <v>2</v>
      </c>
      <c r="C1141" s="25" t="s">
        <v>5</v>
      </c>
      <c r="D1141" s="25" t="s">
        <v>105</v>
      </c>
      <c r="E1141" s="25" t="s">
        <v>105</v>
      </c>
      <c r="F1141" s="25">
        <v>59.683423042297363</v>
      </c>
      <c r="G1141" s="25">
        <v>2.7983820140361781</v>
      </c>
      <c r="H1141" s="25">
        <f t="shared" si="4"/>
        <v>14.109645679658112</v>
      </c>
      <c r="I1141" s="29">
        <f t="shared" si="6"/>
        <v>98.533610958613124</v>
      </c>
      <c r="J1141" s="29">
        <f t="shared" si="6"/>
        <v>0.34316342299413494</v>
      </c>
      <c r="K1141" s="29">
        <f t="shared" si="6"/>
        <v>17.945743806731262</v>
      </c>
      <c r="L1141" s="29">
        <f t="shared" si="6"/>
        <v>22.860410277979671</v>
      </c>
      <c r="M1141" s="29">
        <f t="shared" si="6"/>
        <v>0.12874754201950134</v>
      </c>
      <c r="N1141" s="29">
        <f t="shared" si="6"/>
        <v>0.24027040698172553</v>
      </c>
      <c r="O1141" s="29">
        <f t="shared" si="6"/>
        <v>20.174505364281568</v>
      </c>
      <c r="P1141" s="29">
        <f t="shared" si="6"/>
        <v>0.16824624362565679</v>
      </c>
      <c r="Q1141" s="29">
        <f t="shared" si="6"/>
        <v>0.1433113336577273</v>
      </c>
      <c r="R1141" s="29">
        <f t="shared" si="6"/>
        <v>6.1920207278934338</v>
      </c>
      <c r="S1141" s="29">
        <f t="shared" si="6"/>
        <v>43.485984734332312</v>
      </c>
      <c r="T1141" s="29"/>
    </row>
    <row r="1142" spans="1:20" x14ac:dyDescent="0.3">
      <c r="A1142" s="25" t="s">
        <v>20</v>
      </c>
      <c r="B1142" s="25">
        <v>2</v>
      </c>
      <c r="C1142" s="25" t="s">
        <v>22</v>
      </c>
      <c r="D1142" s="25" t="s">
        <v>105</v>
      </c>
      <c r="E1142" s="25" t="s">
        <v>105</v>
      </c>
      <c r="F1142" s="25">
        <v>39.872861385345459</v>
      </c>
      <c r="G1142" s="25">
        <v>1.8889284133911137</v>
      </c>
      <c r="H1142" s="25">
        <f t="shared" si="4"/>
        <v>25.603497009280776</v>
      </c>
      <c r="I1142" s="29">
        <f t="shared" si="6"/>
        <v>144.3407322246039</v>
      </c>
      <c r="J1142" s="29">
        <f t="shared" si="6"/>
        <v>0.78627622588041546</v>
      </c>
      <c r="K1142" s="29">
        <f t="shared" si="6"/>
        <v>27.330543817688291</v>
      </c>
      <c r="L1142" s="29">
        <f t="shared" si="6"/>
        <v>28.78798060435809</v>
      </c>
      <c r="M1142" s="29">
        <f t="shared" si="6"/>
        <v>0.43922091340038305</v>
      </c>
      <c r="N1142" s="29">
        <f t="shared" si="6"/>
        <v>0.33392094476821427</v>
      </c>
      <c r="O1142" s="29">
        <f t="shared" si="6"/>
        <v>24.323631906175969</v>
      </c>
      <c r="P1142" s="29">
        <f t="shared" si="6"/>
        <v>0.23631117910698052</v>
      </c>
      <c r="Q1142" s="29">
        <f t="shared" si="6"/>
        <v>0.18096712255089609</v>
      </c>
      <c r="R1142" s="29">
        <f t="shared" si="6"/>
        <v>14.626721937519477</v>
      </c>
      <c r="S1142" s="29">
        <f t="shared" si="6"/>
        <v>70.384571795273473</v>
      </c>
      <c r="T1142" s="29"/>
    </row>
    <row r="1143" spans="1:20" x14ac:dyDescent="0.3">
      <c r="A1143" s="25" t="s">
        <v>20</v>
      </c>
      <c r="B1143" s="25">
        <v>2</v>
      </c>
      <c r="C1143" s="25" t="s">
        <v>7</v>
      </c>
      <c r="D1143" s="25" t="s">
        <v>105</v>
      </c>
      <c r="E1143" s="25" t="s">
        <v>105</v>
      </c>
      <c r="F1143" s="25">
        <v>22.730885982513421</v>
      </c>
      <c r="G1143" s="25">
        <v>1.0223008841276164</v>
      </c>
      <c r="H1143" s="25">
        <f t="shared" si="4"/>
        <v>19.887092870593023</v>
      </c>
      <c r="I1143" s="29">
        <f t="shared" si="6"/>
        <v>141.68464145774652</v>
      </c>
      <c r="J1143" s="29">
        <f t="shared" si="6"/>
        <v>0.78106768636924184</v>
      </c>
      <c r="K1143" s="29">
        <f t="shared" si="6"/>
        <v>19.243594299843931</v>
      </c>
      <c r="L1143" s="29">
        <f t="shared" si="6"/>
        <v>27.640817760450233</v>
      </c>
      <c r="M1143" s="29">
        <f t="shared" si="6"/>
        <v>0.41315472880764653</v>
      </c>
      <c r="N1143" s="29">
        <f t="shared" si="6"/>
        <v>0.35504723573163022</v>
      </c>
      <c r="O1143" s="29">
        <f t="shared" si="6"/>
        <v>23.951726818043486</v>
      </c>
      <c r="P1143" s="29">
        <f t="shared" si="6"/>
        <v>0.17244261066897676</v>
      </c>
      <c r="Q1143" s="29">
        <f t="shared" si="6"/>
        <v>0.18100190807088137</v>
      </c>
      <c r="R1143" s="29">
        <f t="shared" si="6"/>
        <v>14.240263301136279</v>
      </c>
      <c r="S1143" s="29">
        <f t="shared" si="6"/>
        <v>71.118729506691835</v>
      </c>
      <c r="T1143" s="29"/>
    </row>
    <row r="1144" spans="1:20" x14ac:dyDescent="0.3">
      <c r="A1144" s="25" t="s">
        <v>20</v>
      </c>
      <c r="B1144" s="25">
        <v>2</v>
      </c>
      <c r="C1144" s="25" t="s">
        <v>17</v>
      </c>
      <c r="D1144" s="25" t="s">
        <v>105</v>
      </c>
      <c r="E1144" s="25" t="s">
        <v>105</v>
      </c>
      <c r="F1144" s="25">
        <v>13.761638164520281</v>
      </c>
      <c r="G1144" s="25">
        <v>0.60508314520120621</v>
      </c>
      <c r="H1144" s="25">
        <f t="shared" si="4"/>
        <v>20.174359288683572</v>
      </c>
      <c r="I1144" s="29">
        <f t="shared" si="6"/>
        <v>154.01701672610534</v>
      </c>
      <c r="J1144" s="29">
        <f t="shared" si="6"/>
        <v>0.8545433667407546</v>
      </c>
      <c r="K1144" s="29">
        <f t="shared" si="6"/>
        <v>23.064144451224045</v>
      </c>
      <c r="L1144" s="29">
        <f t="shared" si="6"/>
        <v>32.840359800700725</v>
      </c>
      <c r="M1144" s="29">
        <f t="shared" si="6"/>
        <v>0.42309600871155656</v>
      </c>
      <c r="N1144" s="29">
        <f t="shared" si="6"/>
        <v>0.37579748815972613</v>
      </c>
      <c r="O1144" s="29">
        <f t="shared" si="6"/>
        <v>27.431971177733427</v>
      </c>
      <c r="P1144" s="29">
        <f t="shared" si="6"/>
        <v>0.19836939662670708</v>
      </c>
      <c r="Q1144" s="29">
        <f t="shared" si="6"/>
        <v>0.21626293596460749</v>
      </c>
      <c r="R1144" s="29">
        <f t="shared" si="6"/>
        <v>14.414554933464004</v>
      </c>
      <c r="S1144" s="29">
        <f t="shared" si="6"/>
        <v>80.159021232320256</v>
      </c>
      <c r="T1144" s="29"/>
    </row>
    <row r="1145" spans="1:20" x14ac:dyDescent="0.3">
      <c r="A1145" s="25" t="s">
        <v>20</v>
      </c>
      <c r="B1145" s="25">
        <v>3</v>
      </c>
      <c r="C1145" s="25" t="s">
        <v>5</v>
      </c>
      <c r="D1145" s="25" t="s">
        <v>105</v>
      </c>
      <c r="E1145" s="25" t="s">
        <v>105</v>
      </c>
      <c r="F1145" s="25">
        <v>42.321651935577378</v>
      </c>
      <c r="G1145" s="25">
        <v>1.9777582585811619</v>
      </c>
      <c r="H1145" s="25">
        <f t="shared" si="4"/>
        <v>13.080957531147838</v>
      </c>
      <c r="I1145" s="29">
        <f t="shared" si="6"/>
        <v>116.36260359754624</v>
      </c>
      <c r="J1145" s="29">
        <f t="shared" si="6"/>
        <v>0.71814875334687467</v>
      </c>
      <c r="K1145" s="29">
        <f t="shared" si="6"/>
        <v>21.724385675467214</v>
      </c>
      <c r="L1145" s="29">
        <f t="shared" si="6"/>
        <v>25.267982314078964</v>
      </c>
      <c r="M1145" s="29">
        <f t="shared" si="6"/>
        <v>0.28818366909365351</v>
      </c>
      <c r="N1145" s="29">
        <f t="shared" si="6"/>
        <v>0.37716287702136303</v>
      </c>
      <c r="O1145" s="29">
        <f t="shared" si="6"/>
        <v>21.667593499283079</v>
      </c>
      <c r="P1145" s="29">
        <f t="shared" si="6"/>
        <v>0.20697479597526158</v>
      </c>
      <c r="Q1145" s="29">
        <f t="shared" si="6"/>
        <v>0.17644354141176219</v>
      </c>
      <c r="R1145" s="29">
        <f t="shared" si="6"/>
        <v>11.714780318945621</v>
      </c>
      <c r="S1145" s="29">
        <f t="shared" si="6"/>
        <v>42.211950038510089</v>
      </c>
      <c r="T1145" s="29"/>
    </row>
    <row r="1146" spans="1:20" x14ac:dyDescent="0.3">
      <c r="A1146" s="25" t="s">
        <v>20</v>
      </c>
      <c r="B1146" s="25">
        <v>3</v>
      </c>
      <c r="C1146" s="25" t="s">
        <v>22</v>
      </c>
      <c r="D1146" s="25" t="s">
        <v>105</v>
      </c>
      <c r="E1146" s="25" t="s">
        <v>105</v>
      </c>
      <c r="F1146" s="25">
        <v>42.020655155181913</v>
      </c>
      <c r="G1146" s="25">
        <v>1.9358612000942261</v>
      </c>
      <c r="H1146" s="25">
        <f t="shared" si="4"/>
        <v>16.066929617336779</v>
      </c>
      <c r="I1146" s="29">
        <f t="shared" si="6"/>
        <v>120.74557718430061</v>
      </c>
      <c r="J1146" s="29">
        <f t="shared" si="6"/>
        <v>0.78101890194666268</v>
      </c>
      <c r="K1146" s="29">
        <f t="shared" si="6"/>
        <v>16.807778644994677</v>
      </c>
      <c r="L1146" s="29">
        <f t="shared" si="6"/>
        <v>28.47970285029615</v>
      </c>
      <c r="M1146" s="29">
        <f t="shared" si="6"/>
        <v>0.37035016316334779</v>
      </c>
      <c r="N1146" s="29">
        <f t="shared" si="6"/>
        <v>0.34270834762774616</v>
      </c>
      <c r="O1146" s="29">
        <f t="shared" si="6"/>
        <v>23.087279362312653</v>
      </c>
      <c r="P1146" s="29">
        <f t="shared" si="6"/>
        <v>0.17491393089607138</v>
      </c>
      <c r="Q1146" s="29">
        <f t="shared" si="6"/>
        <v>0.19311785763539432</v>
      </c>
      <c r="R1146" s="29">
        <f t="shared" si="6"/>
        <v>12.602633590124864</v>
      </c>
      <c r="S1146" s="29">
        <f t="shared" si="6"/>
        <v>45.779530566331118</v>
      </c>
      <c r="T1146" s="29"/>
    </row>
    <row r="1147" spans="1:20" x14ac:dyDescent="0.3">
      <c r="A1147" s="25" t="s">
        <v>20</v>
      </c>
      <c r="B1147" s="25">
        <v>3</v>
      </c>
      <c r="C1147" s="25" t="s">
        <v>7</v>
      </c>
      <c r="D1147" s="25" t="s">
        <v>105</v>
      </c>
      <c r="E1147" s="25" t="s">
        <v>105</v>
      </c>
      <c r="F1147" s="25">
        <v>32.164107322692857</v>
      </c>
      <c r="G1147" s="25">
        <v>1.3291033208370209</v>
      </c>
      <c r="H1147" s="25">
        <f t="shared" si="4"/>
        <v>10.125764971778054</v>
      </c>
      <c r="I1147" s="29">
        <f t="shared" si="6"/>
        <v>117.87548935287668</v>
      </c>
      <c r="J1147" s="29">
        <f t="shared" si="6"/>
        <v>0.68243643126140796</v>
      </c>
      <c r="K1147" s="29">
        <f t="shared" si="6"/>
        <v>15.906234800942004</v>
      </c>
      <c r="L1147" s="29">
        <f t="shared" si="6"/>
        <v>28.632985357067284</v>
      </c>
      <c r="M1147" s="29">
        <f t="shared" si="6"/>
        <v>0.36511215312702616</v>
      </c>
      <c r="N1147" s="29">
        <f t="shared" si="6"/>
        <v>0.29107090704204669</v>
      </c>
      <c r="O1147" s="29">
        <f t="shared" si="6"/>
        <v>22.968509040645053</v>
      </c>
      <c r="P1147" s="29">
        <f t="shared" si="6"/>
        <v>0.15443155932701524</v>
      </c>
      <c r="Q1147" s="29">
        <f t="shared" si="6"/>
        <v>0.21553448388691401</v>
      </c>
      <c r="R1147" s="29">
        <f t="shared" si="6"/>
        <v>11.666999684318196</v>
      </c>
      <c r="S1147" s="29">
        <f t="shared" si="6"/>
        <v>68.316958514799438</v>
      </c>
      <c r="T1147" s="29"/>
    </row>
    <row r="1148" spans="1:20" x14ac:dyDescent="0.3">
      <c r="A1148" s="25" t="s">
        <v>20</v>
      </c>
      <c r="B1148" s="25">
        <v>3</v>
      </c>
      <c r="C1148" s="25" t="s">
        <v>17</v>
      </c>
      <c r="D1148" s="25" t="s">
        <v>105</v>
      </c>
      <c r="E1148" s="25" t="s">
        <v>105</v>
      </c>
      <c r="F1148" s="25">
        <v>22.423210620880127</v>
      </c>
      <c r="G1148" s="25">
        <v>0.86155358701944362</v>
      </c>
      <c r="H1148" s="25">
        <f t="shared" si="4"/>
        <v>15.321474908162084</v>
      </c>
      <c r="I1148" s="29">
        <f t="shared" si="6"/>
        <v>128.06197481899287</v>
      </c>
      <c r="J1148" s="29">
        <f t="shared" si="6"/>
        <v>1.1717463516139031</v>
      </c>
      <c r="K1148" s="29">
        <f t="shared" si="6"/>
        <v>17.285944805661636</v>
      </c>
      <c r="L1148" s="29">
        <f t="shared" si="6"/>
        <v>29.196544509220676</v>
      </c>
      <c r="M1148" s="29">
        <f t="shared" si="6"/>
        <v>0.58277541753602957</v>
      </c>
      <c r="N1148" s="29">
        <f t="shared" si="6"/>
        <v>0.37132798518291948</v>
      </c>
      <c r="O1148" s="29">
        <f t="shared" si="6"/>
        <v>22.849059896301107</v>
      </c>
      <c r="P1148" s="29">
        <f t="shared" si="6"/>
        <v>0.17955728705551882</v>
      </c>
      <c r="Q1148" s="29">
        <f t="shared" si="6"/>
        <v>0.19525115871838841</v>
      </c>
      <c r="R1148" s="29">
        <f t="shared" si="6"/>
        <v>18.508780638906707</v>
      </c>
      <c r="S1148" s="29">
        <f t="shared" si="6"/>
        <v>78.883915900796595</v>
      </c>
      <c r="T1148" s="29"/>
    </row>
    <row r="1149" spans="1:20" x14ac:dyDescent="0.3">
      <c r="A1149" s="25" t="s">
        <v>20</v>
      </c>
      <c r="B1149" s="25">
        <v>4</v>
      </c>
      <c r="C1149" s="25" t="s">
        <v>5</v>
      </c>
      <c r="D1149" s="25" t="s">
        <v>105</v>
      </c>
      <c r="E1149" s="25" t="s">
        <v>105</v>
      </c>
      <c r="F1149" s="25">
        <v>75.568006515502944</v>
      </c>
      <c r="G1149" s="25">
        <v>3.6458310186862963</v>
      </c>
      <c r="H1149" s="25">
        <f t="shared" si="4"/>
        <v>17.042785552128848</v>
      </c>
      <c r="I1149" s="29">
        <f t="shared" si="6"/>
        <v>91.23670902759099</v>
      </c>
      <c r="J1149" s="29">
        <f t="shared" si="6"/>
        <v>0.77618911497713616</v>
      </c>
      <c r="K1149" s="29">
        <f t="shared" si="6"/>
        <v>23.546704552397777</v>
      </c>
      <c r="L1149" s="29">
        <f t="shared" si="6"/>
        <v>25.354749024658481</v>
      </c>
      <c r="M1149" s="29">
        <f t="shared" si="6"/>
        <v>0.28326240948780129</v>
      </c>
      <c r="N1149" s="29">
        <f t="shared" si="6"/>
        <v>0.45596361163157828</v>
      </c>
      <c r="O1149" s="29">
        <f t="shared" si="6"/>
        <v>20.711881911733617</v>
      </c>
      <c r="P1149" s="29">
        <f t="shared" si="6"/>
        <v>0.26625959944347233</v>
      </c>
      <c r="Q1149" s="29">
        <f t="shared" si="6"/>
        <v>0.17128411954304604</v>
      </c>
      <c r="R1149" s="29">
        <f t="shared" si="6"/>
        <v>8.2287179799309058</v>
      </c>
      <c r="S1149" s="29">
        <f t="shared" si="6"/>
        <v>45.67537318193331</v>
      </c>
      <c r="T1149" s="29"/>
    </row>
    <row r="1150" spans="1:20" x14ac:dyDescent="0.3">
      <c r="A1150" s="25" t="s">
        <v>20</v>
      </c>
      <c r="B1150" s="25">
        <v>4</v>
      </c>
      <c r="C1150" s="25" t="s">
        <v>22</v>
      </c>
      <c r="D1150" s="25" t="s">
        <v>105</v>
      </c>
      <c r="E1150" s="25" t="s">
        <v>105</v>
      </c>
      <c r="F1150" s="25">
        <v>32.618241667747505</v>
      </c>
      <c r="G1150" s="25">
        <v>1.5249105691909786</v>
      </c>
      <c r="H1150" s="25">
        <f t="shared" si="4"/>
        <v>21.25482416540455</v>
      </c>
      <c r="I1150" s="29">
        <f t="shared" si="6"/>
        <v>163.78250025590344</v>
      </c>
      <c r="J1150" s="29">
        <f t="shared" si="6"/>
        <v>2.0980125421674787</v>
      </c>
      <c r="K1150" s="29">
        <f t="shared" si="6"/>
        <v>22.978943232126344</v>
      </c>
      <c r="L1150" s="29">
        <f t="shared" si="6"/>
        <v>25.007605507672586</v>
      </c>
      <c r="M1150" s="29">
        <f t="shared" si="6"/>
        <v>0.82355278228352691</v>
      </c>
      <c r="N1150" s="29">
        <f t="shared" si="6"/>
        <v>0.5421011137137921</v>
      </c>
      <c r="O1150" s="29">
        <f t="shared" si="6"/>
        <v>18.924589439130198</v>
      </c>
      <c r="P1150" s="29">
        <f t="shared" si="6"/>
        <v>0.37893884124251909</v>
      </c>
      <c r="Q1150" s="29">
        <f t="shared" si="6"/>
        <v>0.16335386304794106</v>
      </c>
      <c r="R1150" s="29">
        <f t="shared" si="6"/>
        <v>19.154859540605877</v>
      </c>
      <c r="S1150" s="29">
        <f t="shared" si="6"/>
        <v>74.940765812151881</v>
      </c>
      <c r="T1150" s="29"/>
    </row>
    <row r="1151" spans="1:20" x14ac:dyDescent="0.3">
      <c r="A1151" s="25" t="s">
        <v>20</v>
      </c>
      <c r="B1151" s="25">
        <v>4</v>
      </c>
      <c r="C1151" s="25" t="s">
        <v>7</v>
      </c>
      <c r="D1151" s="25" t="s">
        <v>105</v>
      </c>
      <c r="E1151" s="25" t="s">
        <v>105</v>
      </c>
      <c r="F1151" s="25">
        <v>23.184584617614739</v>
      </c>
      <c r="G1151" s="25">
        <v>1.017563000321388</v>
      </c>
      <c r="H1151" s="25">
        <f t="shared" si="4"/>
        <v>29.369438204233205</v>
      </c>
      <c r="I1151" s="29">
        <f t="shared" si="6"/>
        <v>154.97976077143616</v>
      </c>
      <c r="J1151" s="29">
        <f t="shared" si="6"/>
        <v>1.5839085124541445</v>
      </c>
      <c r="K1151" s="29">
        <f t="shared" si="6"/>
        <v>22.93666265341087</v>
      </c>
      <c r="L1151" s="29">
        <f t="shared" si="6"/>
        <v>30.526501231072192</v>
      </c>
      <c r="M1151" s="29">
        <f t="shared" si="6"/>
        <v>0.781290398910641</v>
      </c>
      <c r="N1151" s="29">
        <f t="shared" si="6"/>
        <v>0.50901780679447228</v>
      </c>
      <c r="O1151" s="29">
        <f t="shared" si="6"/>
        <v>21.866900779688553</v>
      </c>
      <c r="P1151" s="29">
        <f t="shared" si="6"/>
        <v>0.29028276957646992</v>
      </c>
      <c r="Q1151" s="29">
        <f t="shared" si="6"/>
        <v>0.21898532528491083</v>
      </c>
      <c r="R1151" s="29">
        <f t="shared" si="6"/>
        <v>22.511029227668196</v>
      </c>
      <c r="S1151" s="29">
        <f t="shared" si="6"/>
        <v>65.680511159365778</v>
      </c>
      <c r="T1151" s="29"/>
    </row>
    <row r="1152" spans="1:20" ht="15" thickBot="1" x14ac:dyDescent="0.35">
      <c r="A1152" s="25" t="s">
        <v>20</v>
      </c>
      <c r="B1152" s="25">
        <v>4</v>
      </c>
      <c r="C1152" s="25" t="s">
        <v>17</v>
      </c>
      <c r="D1152" s="25" t="s">
        <v>105</v>
      </c>
      <c r="E1152" s="25" t="s">
        <v>105</v>
      </c>
      <c r="F1152" s="25">
        <v>15.052661597728749</v>
      </c>
      <c r="G1152" s="25">
        <v>0.60210477560758613</v>
      </c>
      <c r="H1152" s="25">
        <f t="shared" si="4"/>
        <v>35.550336256881714</v>
      </c>
      <c r="I1152" s="29">
        <f t="shared" si="6"/>
        <v>157.01268910405426</v>
      </c>
      <c r="J1152" s="29">
        <f t="shared" si="6"/>
        <v>1.7260605424683426</v>
      </c>
      <c r="K1152" s="29">
        <f t="shared" si="6"/>
        <v>22.165172522597715</v>
      </c>
      <c r="L1152" s="29">
        <f t="shared" si="6"/>
        <v>34.339504909182857</v>
      </c>
      <c r="M1152" s="29">
        <f t="shared" si="6"/>
        <v>1.1965363590878342</v>
      </c>
      <c r="N1152" s="29">
        <f t="shared" si="6"/>
        <v>0.50091007608617133</v>
      </c>
      <c r="O1152" s="29">
        <f t="shared" si="6"/>
        <v>25.786480993334283</v>
      </c>
      <c r="P1152" s="29">
        <f t="shared" si="6"/>
        <v>0.25310284938404287</v>
      </c>
      <c r="Q1152" s="29">
        <f t="shared" si="6"/>
        <v>0.23285829768050573</v>
      </c>
      <c r="R1152" s="29">
        <f t="shared" si="6"/>
        <v>25.245454182506283</v>
      </c>
      <c r="S1152" s="29">
        <f t="shared" si="6"/>
        <v>69.450899776543949</v>
      </c>
      <c r="T1152" s="29"/>
    </row>
    <row r="1153" spans="1:20" x14ac:dyDescent="0.3">
      <c r="A1153" s="25" t="s">
        <v>14</v>
      </c>
      <c r="B1153" s="25">
        <v>1</v>
      </c>
      <c r="C1153" s="25" t="s">
        <v>108</v>
      </c>
      <c r="D1153" s="25" t="s">
        <v>105</v>
      </c>
      <c r="E1153" s="25" t="s">
        <v>105</v>
      </c>
      <c r="F1153" s="51">
        <v>479.57492828369141</v>
      </c>
      <c r="G1153" s="51">
        <v>14.92750883102417</v>
      </c>
      <c r="H1153" s="25">
        <f t="shared" si="4"/>
        <v>0</v>
      </c>
      <c r="I1153" s="29">
        <f t="shared" si="6"/>
        <v>0</v>
      </c>
      <c r="J1153" s="29">
        <f t="shared" si="6"/>
        <v>0</v>
      </c>
      <c r="K1153" s="29">
        <f t="shared" si="6"/>
        <v>0</v>
      </c>
      <c r="L1153" s="29">
        <f t="shared" si="6"/>
        <v>0</v>
      </c>
      <c r="M1153" s="29">
        <f t="shared" si="6"/>
        <v>0</v>
      </c>
      <c r="N1153" s="29">
        <f t="shared" si="6"/>
        <v>0</v>
      </c>
      <c r="O1153" s="29">
        <f t="shared" si="6"/>
        <v>0</v>
      </c>
      <c r="P1153" s="29">
        <f t="shared" si="6"/>
        <v>0</v>
      </c>
      <c r="Q1153" s="29">
        <f t="shared" si="6"/>
        <v>0</v>
      </c>
      <c r="R1153" s="29">
        <f t="shared" si="6"/>
        <v>0</v>
      </c>
      <c r="S1153" s="29">
        <f t="shared" si="6"/>
        <v>0</v>
      </c>
      <c r="T1153" s="29"/>
    </row>
    <row r="1154" spans="1:20" x14ac:dyDescent="0.3">
      <c r="A1154" s="25" t="s">
        <v>14</v>
      </c>
      <c r="B1154" s="25">
        <v>1</v>
      </c>
      <c r="C1154" s="25" t="s">
        <v>9</v>
      </c>
      <c r="D1154" s="25" t="s">
        <v>105</v>
      </c>
      <c r="E1154" s="25" t="s">
        <v>105</v>
      </c>
      <c r="F1154" s="25">
        <v>208.43225479125977</v>
      </c>
      <c r="G1154" s="25">
        <v>9.4604200124740601</v>
      </c>
      <c r="H1154" s="25">
        <f t="shared" si="4"/>
        <v>1.1329309845731919</v>
      </c>
      <c r="I1154" s="29">
        <f t="shared" si="6"/>
        <v>16.068760058529087</v>
      </c>
      <c r="J1154" s="29">
        <f t="shared" si="6"/>
        <v>1.8794645267319505</v>
      </c>
      <c r="K1154" s="29">
        <f t="shared" si="6"/>
        <v>3.1779817521747349</v>
      </c>
      <c r="L1154" s="29">
        <f t="shared" si="6"/>
        <v>0.34495981389941971</v>
      </c>
      <c r="M1154" s="29">
        <f t="shared" si="6"/>
        <v>0.21137262306021526</v>
      </c>
      <c r="N1154" s="29">
        <f t="shared" si="6"/>
        <v>7.7709227840046538E-2</v>
      </c>
      <c r="O1154" s="29">
        <f t="shared" si="6"/>
        <v>7.2881724125937089E-2</v>
      </c>
      <c r="P1154" s="29">
        <f t="shared" si="6"/>
        <v>0.35585265849020287</v>
      </c>
      <c r="Q1154" s="29">
        <f t="shared" si="6"/>
        <v>3.0175090248387848</v>
      </c>
      <c r="R1154" s="29">
        <f t="shared" si="6"/>
        <v>9.1885282792794989</v>
      </c>
      <c r="S1154" s="29">
        <f t="shared" si="6"/>
        <v>0.12973443343856056</v>
      </c>
      <c r="T1154" s="42"/>
    </row>
    <row r="1155" spans="1:20" x14ac:dyDescent="0.3">
      <c r="A1155" s="25" t="s">
        <v>14</v>
      </c>
      <c r="B1155" s="25">
        <v>1</v>
      </c>
      <c r="C1155" s="25" t="s">
        <v>5</v>
      </c>
      <c r="D1155" s="25" t="s">
        <v>105</v>
      </c>
      <c r="E1155" s="25" t="s">
        <v>105</v>
      </c>
      <c r="F1155" s="25">
        <v>35.240886211395264</v>
      </c>
      <c r="G1155" s="25">
        <v>1.7946331202983856</v>
      </c>
      <c r="H1155" s="25">
        <f t="shared" si="4"/>
        <v>4.8057432723955031</v>
      </c>
      <c r="I1155" s="29">
        <f t="shared" si="6"/>
        <v>6.9702565976160447</v>
      </c>
      <c r="J1155" s="29">
        <f t="shared" si="6"/>
        <v>0.15671741128955077</v>
      </c>
      <c r="K1155" s="29">
        <f t="shared" si="6"/>
        <v>11.735409479409494</v>
      </c>
      <c r="L1155" s="29">
        <f t="shared" si="6"/>
        <v>0.19529809279925398</v>
      </c>
      <c r="M1155" s="29">
        <f t="shared" si="6"/>
        <v>0.21618319220736698</v>
      </c>
      <c r="N1155" s="29">
        <f t="shared" si="6"/>
        <v>3.9530319516231399E-2</v>
      </c>
      <c r="O1155" s="29">
        <f t="shared" si="6"/>
        <v>4.5667310098965921E-2</v>
      </c>
      <c r="P1155" s="29">
        <f t="shared" si="6"/>
        <v>8.3222641460816787E-2</v>
      </c>
      <c r="Q1155" s="29">
        <f t="shared" si="6"/>
        <v>8.7501890092130488</v>
      </c>
      <c r="R1155" s="29">
        <f t="shared" si="6"/>
        <v>0.82277246663696901</v>
      </c>
      <c r="S1155" s="29">
        <f t="shared" si="6"/>
        <v>0.26872336625294746</v>
      </c>
      <c r="T1155" s="42"/>
    </row>
    <row r="1156" spans="1:20" x14ac:dyDescent="0.3">
      <c r="A1156" s="25" t="s">
        <v>14</v>
      </c>
      <c r="B1156" s="25">
        <v>1</v>
      </c>
      <c r="C1156" s="25" t="s">
        <v>22</v>
      </c>
      <c r="D1156" s="25" t="s">
        <v>105</v>
      </c>
      <c r="E1156" s="25" t="s">
        <v>105</v>
      </c>
      <c r="F1156" s="25">
        <v>20.879645347595215</v>
      </c>
      <c r="G1156" s="25">
        <v>1.0329583287239075</v>
      </c>
      <c r="H1156" s="25">
        <f t="shared" si="4"/>
        <v>7.058447754004975</v>
      </c>
      <c r="I1156" s="29">
        <f t="shared" si="6"/>
        <v>7.847305470311106</v>
      </c>
      <c r="J1156" s="29">
        <f t="shared" si="6"/>
        <v>0.13241612539763642</v>
      </c>
      <c r="K1156" s="29">
        <f t="shared" si="6"/>
        <v>12.353741073422638</v>
      </c>
      <c r="L1156" s="29">
        <f t="shared" si="6"/>
        <v>0.18561710962682118</v>
      </c>
      <c r="M1156" s="29">
        <f t="shared" si="6"/>
        <v>0.3019654624731718</v>
      </c>
      <c r="N1156" s="29">
        <f t="shared" si="6"/>
        <v>5.8646091685689752E-2</v>
      </c>
      <c r="O1156" s="29">
        <f t="shared" si="6"/>
        <v>4.2163887841780615E-2</v>
      </c>
      <c r="P1156" s="29">
        <f t="shared" si="6"/>
        <v>5.9004221672352017E-2</v>
      </c>
      <c r="Q1156" s="29">
        <f t="shared" si="6"/>
        <v>9.8777364528027594</v>
      </c>
      <c r="R1156" s="29">
        <f t="shared" si="6"/>
        <v>0.54203857681596823</v>
      </c>
      <c r="S1156" s="29">
        <f t="shared" si="6"/>
        <v>0.22931847253003512</v>
      </c>
      <c r="T1156" s="42"/>
    </row>
    <row r="1157" spans="1:20" x14ac:dyDescent="0.3">
      <c r="A1157" s="25" t="s">
        <v>14</v>
      </c>
      <c r="B1157" s="25">
        <v>1</v>
      </c>
      <c r="C1157" s="25" t="s">
        <v>7</v>
      </c>
      <c r="D1157" s="25" t="s">
        <v>105</v>
      </c>
      <c r="E1157" s="25" t="s">
        <v>105</v>
      </c>
      <c r="F1157" s="25">
        <v>13.244805335998535</v>
      </c>
      <c r="G1157" s="25">
        <v>0.72409570217132568</v>
      </c>
      <c r="H1157" s="25">
        <f t="shared" ref="H1157:H1220" si="7">SUMIFS(H$2:H$1033,$A$2:$A$1033,$A1157,$B$2:$B$1033,$B1157,$C$2:$C$1033,$C1157)</f>
        <v>6.9666230675169274</v>
      </c>
      <c r="I1157" s="29">
        <f t="shared" si="6"/>
        <v>8.4049807697767172</v>
      </c>
      <c r="J1157" s="29">
        <f t="shared" si="6"/>
        <v>0.15188275167793883</v>
      </c>
      <c r="K1157" s="29">
        <f t="shared" si="6"/>
        <v>11.863841820984696</v>
      </c>
      <c r="L1157" s="29">
        <f t="shared" si="6"/>
        <v>0.21512761932759089</v>
      </c>
      <c r="M1157" s="29">
        <f t="shared" si="6"/>
        <v>0.4145481070519037</v>
      </c>
      <c r="N1157" s="29">
        <f t="shared" si="6"/>
        <v>7.164737746139431E-2</v>
      </c>
      <c r="O1157" s="29">
        <f t="shared" si="6"/>
        <v>4.6431556582290492E-2</v>
      </c>
      <c r="P1157" s="29">
        <f t="shared" si="6"/>
        <v>6.6988754498215078E-2</v>
      </c>
      <c r="Q1157" s="29">
        <f t="shared" si="6"/>
        <v>8.7834348849143993</v>
      </c>
      <c r="R1157" s="29">
        <f t="shared" si="6"/>
        <v>0.5349579208267834</v>
      </c>
      <c r="S1157" s="29">
        <f t="shared" si="6"/>
        <v>0.26872509079679563</v>
      </c>
      <c r="T1157" s="42"/>
    </row>
    <row r="1158" spans="1:20" x14ac:dyDescent="0.3">
      <c r="A1158" s="25" t="s">
        <v>14</v>
      </c>
      <c r="B1158" s="25">
        <v>1</v>
      </c>
      <c r="C1158" s="25" t="s">
        <v>17</v>
      </c>
      <c r="D1158" s="25" t="s">
        <v>105</v>
      </c>
      <c r="E1158" s="25" t="s">
        <v>105</v>
      </c>
      <c r="F1158" s="25">
        <v>8.461880087852478</v>
      </c>
      <c r="G1158" s="25">
        <v>0.5054904893040657</v>
      </c>
      <c r="H1158" s="25">
        <f t="shared" si="7"/>
        <v>5.5432108860714635</v>
      </c>
      <c r="I1158" s="29">
        <f t="shared" si="6"/>
        <v>8.0989209833060407</v>
      </c>
      <c r="J1158" s="29">
        <f t="shared" si="6"/>
        <v>0.37041784928924354</v>
      </c>
      <c r="K1158" s="29">
        <f t="shared" si="6"/>
        <v>9.6666519656178416</v>
      </c>
      <c r="L1158" s="29">
        <f t="shared" si="6"/>
        <v>0.24279798974682057</v>
      </c>
      <c r="M1158" s="29">
        <f t="shared" si="6"/>
        <v>0.49751143984445217</v>
      </c>
      <c r="N1158" s="29">
        <f t="shared" si="6"/>
        <v>0.10751853820431709</v>
      </c>
      <c r="O1158" s="29">
        <f t="shared" si="6"/>
        <v>4.7464555884365989E-2</v>
      </c>
      <c r="P1158" s="29">
        <f t="shared" si="6"/>
        <v>0.16550732377262062</v>
      </c>
      <c r="Q1158" s="29">
        <f t="shared" si="6"/>
        <v>7.8423808865590292</v>
      </c>
      <c r="R1158" s="29">
        <f t="shared" si="6"/>
        <v>0.70015365235872262</v>
      </c>
      <c r="S1158" s="29">
        <f t="shared" si="6"/>
        <v>0.25091137679823794</v>
      </c>
      <c r="T1158" s="42"/>
    </row>
    <row r="1159" spans="1:20" x14ac:dyDescent="0.3">
      <c r="A1159" s="25" t="s">
        <v>14</v>
      </c>
      <c r="B1159" s="25">
        <v>1</v>
      </c>
      <c r="C1159" s="25" t="s">
        <v>57</v>
      </c>
      <c r="D1159" s="25" t="s">
        <v>105</v>
      </c>
      <c r="E1159" s="25" t="s">
        <v>105</v>
      </c>
      <c r="F1159" s="25">
        <v>2.1779349446296692</v>
      </c>
      <c r="G1159" s="25">
        <v>0.1256895437836647</v>
      </c>
      <c r="H1159" s="25">
        <f t="shared" si="7"/>
        <v>3.1451543686629995</v>
      </c>
      <c r="I1159" s="29">
        <f t="shared" si="6"/>
        <v>9.467278325641697</v>
      </c>
      <c r="J1159" s="29">
        <f t="shared" si="6"/>
        <v>0.56440529554265817</v>
      </c>
      <c r="K1159" s="29">
        <f t="shared" si="6"/>
        <v>5.1244025186677682</v>
      </c>
      <c r="L1159" s="29">
        <f t="shared" si="6"/>
        <v>0.19955054469414413</v>
      </c>
      <c r="M1159" s="29">
        <f t="shared" si="6"/>
        <v>0.36095051951629969</v>
      </c>
      <c r="N1159" s="29">
        <f t="shared" si="6"/>
        <v>0.16139471454083737</v>
      </c>
      <c r="O1159" s="29">
        <f t="shared" si="6"/>
        <v>3.6229401436684835E-2</v>
      </c>
      <c r="P1159" s="29">
        <f t="shared" si="6"/>
        <v>0.2255904490882796</v>
      </c>
      <c r="Q1159" s="29">
        <f t="shared" si="6"/>
        <v>4.3282325955788652</v>
      </c>
      <c r="R1159" s="29">
        <f t="shared" si="6"/>
        <v>1.0874724545622485</v>
      </c>
      <c r="S1159" s="29">
        <f t="shared" si="6"/>
        <v>0.15330244246611158</v>
      </c>
      <c r="T1159" s="42"/>
    </row>
    <row r="1160" spans="1:20" x14ac:dyDescent="0.3">
      <c r="A1160" s="25" t="s">
        <v>14</v>
      </c>
      <c r="B1160" s="25">
        <v>2</v>
      </c>
      <c r="C1160" s="25" t="s">
        <v>108</v>
      </c>
      <c r="D1160" s="25" t="s">
        <v>105</v>
      </c>
      <c r="E1160" s="25" t="s">
        <v>105</v>
      </c>
      <c r="F1160" s="49">
        <v>472.06470489501953</v>
      </c>
      <c r="G1160" s="49">
        <v>15.770963430404663</v>
      </c>
      <c r="H1160" s="25">
        <f t="shared" si="7"/>
        <v>0</v>
      </c>
      <c r="I1160" s="29">
        <f t="shared" si="6"/>
        <v>0</v>
      </c>
      <c r="J1160" s="29">
        <f t="shared" si="6"/>
        <v>0</v>
      </c>
      <c r="K1160" s="29">
        <f t="shared" si="6"/>
        <v>0</v>
      </c>
      <c r="L1160" s="29">
        <f t="shared" si="6"/>
        <v>0</v>
      </c>
      <c r="M1160" s="29">
        <f t="shared" si="6"/>
        <v>0</v>
      </c>
      <c r="N1160" s="29">
        <f t="shared" si="6"/>
        <v>0</v>
      </c>
      <c r="O1160" s="29">
        <f t="shared" si="6"/>
        <v>0</v>
      </c>
      <c r="P1160" s="29">
        <f t="shared" si="6"/>
        <v>0</v>
      </c>
      <c r="Q1160" s="29">
        <f t="shared" si="6"/>
        <v>0</v>
      </c>
      <c r="R1160" s="29">
        <f t="shared" si="6"/>
        <v>0</v>
      </c>
      <c r="S1160" s="29">
        <f t="shared" si="6"/>
        <v>0</v>
      </c>
      <c r="T1160" s="42"/>
    </row>
    <row r="1161" spans="1:20" x14ac:dyDescent="0.3">
      <c r="A1161" s="25" t="s">
        <v>14</v>
      </c>
      <c r="B1161" s="25">
        <v>2</v>
      </c>
      <c r="C1161" s="25" t="s">
        <v>9</v>
      </c>
      <c r="D1161" s="25" t="s">
        <v>105</v>
      </c>
      <c r="E1161" s="25" t="s">
        <v>105</v>
      </c>
      <c r="F1161" s="25">
        <v>167.9167366027832</v>
      </c>
      <c r="G1161" s="25">
        <v>7.0253849029541016</v>
      </c>
      <c r="H1161" s="25">
        <f t="shared" si="7"/>
        <v>1.2839045446115347</v>
      </c>
      <c r="I1161" s="29">
        <f t="shared" si="6"/>
        <v>66.288069432917098</v>
      </c>
      <c r="J1161" s="29">
        <f t="shared" si="6"/>
        <v>1.25179947315267</v>
      </c>
      <c r="K1161" s="29">
        <f t="shared" si="6"/>
        <v>9.9150282938170733</v>
      </c>
      <c r="L1161" s="29">
        <f t="shared" si="6"/>
        <v>0.26293092332847257</v>
      </c>
      <c r="M1161" s="29">
        <f t="shared" si="6"/>
        <v>0.13898844889391324</v>
      </c>
      <c r="N1161" s="29">
        <f t="shared" si="6"/>
        <v>0.7331871565828072</v>
      </c>
      <c r="O1161" s="29">
        <f t="shared" si="6"/>
        <v>7.5726837412660397E-2</v>
      </c>
      <c r="P1161" s="29">
        <f t="shared" si="6"/>
        <v>0.31453687170989447</v>
      </c>
      <c r="Q1161" s="29">
        <f t="shared" ref="I1161:S1224" si="8">SUMIFS(Q$2:Q$1033,$A$2:$A$1033,$A1161,$B$2:$B$1033,$B1161,$C$2:$C$1033,$C1161)</f>
        <v>2.0502679212460215</v>
      </c>
      <c r="R1161" s="29">
        <f t="shared" si="8"/>
        <v>7.1542720159520607</v>
      </c>
      <c r="S1161" s="29">
        <f t="shared" si="8"/>
        <v>9.8977768386754414E-2</v>
      </c>
      <c r="T1161" s="42"/>
    </row>
    <row r="1162" spans="1:20" x14ac:dyDescent="0.3">
      <c r="A1162" s="25" t="s">
        <v>14</v>
      </c>
      <c r="B1162" s="25">
        <v>2</v>
      </c>
      <c r="C1162" s="25" t="s">
        <v>5</v>
      </c>
      <c r="D1162" s="25" t="s">
        <v>105</v>
      </c>
      <c r="E1162" s="25" t="s">
        <v>105</v>
      </c>
      <c r="F1162" s="25">
        <v>30.014019012451172</v>
      </c>
      <c r="G1162" s="25">
        <v>1.6177272796630859</v>
      </c>
      <c r="H1162" s="25">
        <f t="shared" si="7"/>
        <v>2.5112363604538177</v>
      </c>
      <c r="I1162" s="29">
        <f t="shared" si="8"/>
        <v>22.663476759900579</v>
      </c>
      <c r="J1162" s="29">
        <f t="shared" si="8"/>
        <v>0.36131196569375895</v>
      </c>
      <c r="K1162" s="29">
        <f t="shared" si="8"/>
        <v>8.8964309111197402</v>
      </c>
      <c r="L1162" s="29">
        <f t="shared" si="8"/>
        <v>0.17090219067847812</v>
      </c>
      <c r="M1162" s="29">
        <f t="shared" si="8"/>
        <v>0.1464493399431662</v>
      </c>
      <c r="N1162" s="29">
        <f t="shared" si="8"/>
        <v>5.7446270698080157E-2</v>
      </c>
      <c r="O1162" s="29">
        <f t="shared" si="8"/>
        <v>5.3628915191639773E-2</v>
      </c>
      <c r="P1162" s="29">
        <f t="shared" si="8"/>
        <v>8.7247329506165469E-2</v>
      </c>
      <c r="Q1162" s="29">
        <f t="shared" si="8"/>
        <v>8.0817626556230575</v>
      </c>
      <c r="R1162" s="29">
        <f t="shared" si="8"/>
        <v>2.7109199068532575</v>
      </c>
      <c r="S1162" s="29">
        <f t="shared" si="8"/>
        <v>0.27517250641231994</v>
      </c>
      <c r="T1162" s="42"/>
    </row>
    <row r="1163" spans="1:20" x14ac:dyDescent="0.3">
      <c r="A1163" s="25" t="s">
        <v>14</v>
      </c>
      <c r="B1163" s="25">
        <v>2</v>
      </c>
      <c r="C1163" s="25" t="s">
        <v>22</v>
      </c>
      <c r="D1163" s="25" t="s">
        <v>105</v>
      </c>
      <c r="E1163" s="25" t="s">
        <v>105</v>
      </c>
      <c r="F1163" s="25">
        <v>22.112500667572021</v>
      </c>
      <c r="G1163" s="25">
        <v>1.1882766336202621</v>
      </c>
      <c r="H1163" s="25">
        <f t="shared" si="7"/>
        <v>6.6527093408814766</v>
      </c>
      <c r="I1163" s="29">
        <f t="shared" si="8"/>
        <v>13.161111144757019</v>
      </c>
      <c r="J1163" s="29">
        <f t="shared" si="8"/>
        <v>0.36494558995056042</v>
      </c>
      <c r="K1163" s="29">
        <f t="shared" si="8"/>
        <v>16.546095656274858</v>
      </c>
      <c r="L1163" s="29">
        <f t="shared" si="8"/>
        <v>0.21959205566476336</v>
      </c>
      <c r="M1163" s="29">
        <f t="shared" si="8"/>
        <v>0.33134028658546061</v>
      </c>
      <c r="N1163" s="29">
        <f t="shared" si="8"/>
        <v>9.489673197319809E-2</v>
      </c>
      <c r="O1163" s="29">
        <f t="shared" si="8"/>
        <v>4.7788393910754609E-2</v>
      </c>
      <c r="P1163" s="29">
        <f t="shared" si="8"/>
        <v>9.242882928811956E-2</v>
      </c>
      <c r="Q1163" s="29">
        <f t="shared" si="8"/>
        <v>13.618609988045316</v>
      </c>
      <c r="R1163" s="29">
        <f t="shared" si="8"/>
        <v>2.6885725553462314</v>
      </c>
      <c r="S1163" s="29">
        <f t="shared" si="8"/>
        <v>0.33105719923584298</v>
      </c>
      <c r="T1163" s="42"/>
    </row>
    <row r="1164" spans="1:20" x14ac:dyDescent="0.3">
      <c r="A1164" s="25" t="s">
        <v>14</v>
      </c>
      <c r="B1164" s="25">
        <v>2</v>
      </c>
      <c r="C1164" s="25" t="s">
        <v>7</v>
      </c>
      <c r="D1164" s="25" t="s">
        <v>105</v>
      </c>
      <c r="E1164" s="25" t="s">
        <v>105</v>
      </c>
      <c r="F1164" s="25">
        <v>12.836341857910156</v>
      </c>
      <c r="G1164" s="25">
        <v>0.67975930869579315</v>
      </c>
      <c r="H1164" s="25">
        <f t="shared" si="7"/>
        <v>4.6597167130708872</v>
      </c>
      <c r="I1164" s="29">
        <f t="shared" si="8"/>
        <v>12.238654304128293</v>
      </c>
      <c r="J1164" s="29">
        <f t="shared" si="8"/>
        <v>0.35265991254348589</v>
      </c>
      <c r="K1164" s="29">
        <f t="shared" si="8"/>
        <v>12.406363032242295</v>
      </c>
      <c r="L1164" s="29">
        <f t="shared" si="8"/>
        <v>0.22658915029339002</v>
      </c>
      <c r="M1164" s="29">
        <f t="shared" si="8"/>
        <v>0.39236274355069822</v>
      </c>
      <c r="N1164" s="29">
        <f t="shared" si="8"/>
        <v>0.12633722071033857</v>
      </c>
      <c r="O1164" s="29">
        <f t="shared" si="8"/>
        <v>5.3715546510639256E-2</v>
      </c>
      <c r="P1164" s="29">
        <f t="shared" si="8"/>
        <v>0.11506543890724324</v>
      </c>
      <c r="Q1164" s="29">
        <f t="shared" si="8"/>
        <v>11.299906966374442</v>
      </c>
      <c r="R1164" s="29">
        <f t="shared" si="8"/>
        <v>2.3624873375321966</v>
      </c>
      <c r="S1164" s="29">
        <f t="shared" si="8"/>
        <v>0.31373865608735052</v>
      </c>
      <c r="T1164" s="42"/>
    </row>
    <row r="1165" spans="1:20" ht="15" thickBot="1" x14ac:dyDescent="0.35">
      <c r="A1165" s="25" t="s">
        <v>14</v>
      </c>
      <c r="B1165" s="25">
        <v>2</v>
      </c>
      <c r="C1165" s="25" t="s">
        <v>57</v>
      </c>
      <c r="D1165" s="25" t="s">
        <v>105</v>
      </c>
      <c r="E1165" s="25" t="s">
        <v>105</v>
      </c>
      <c r="F1165" s="25">
        <v>1.5311160683631897</v>
      </c>
      <c r="G1165" s="25">
        <v>0.12080509215593338</v>
      </c>
      <c r="H1165" s="25">
        <f t="shared" si="7"/>
        <v>3.1355538735526798</v>
      </c>
      <c r="I1165" s="29">
        <f t="shared" si="8"/>
        <v>11.174874926506304</v>
      </c>
      <c r="J1165" s="29">
        <f t="shared" si="8"/>
        <v>0.48451536958655783</v>
      </c>
      <c r="K1165" s="29">
        <f t="shared" si="8"/>
        <v>7.4157033547530382</v>
      </c>
      <c r="L1165" s="29">
        <f t="shared" si="8"/>
        <v>0.31525463330370873</v>
      </c>
      <c r="M1165" s="29">
        <f t="shared" si="8"/>
        <v>0.49447691190810655</v>
      </c>
      <c r="N1165" s="29">
        <f t="shared" si="8"/>
        <v>0.14950888372614912</v>
      </c>
      <c r="O1165" s="29">
        <f t="shared" si="8"/>
        <v>3.9295084542318656E-2</v>
      </c>
      <c r="P1165" s="29">
        <f t="shared" si="8"/>
        <v>0.17028296661261444</v>
      </c>
      <c r="Q1165" s="29">
        <f t="shared" si="8"/>
        <v>10.312918494271463</v>
      </c>
      <c r="R1165" s="29">
        <f t="shared" si="8"/>
        <v>1.7704769360117567</v>
      </c>
      <c r="S1165" s="29">
        <f t="shared" si="8"/>
        <v>0.22810916155228261</v>
      </c>
      <c r="T1165" s="42"/>
    </row>
    <row r="1166" spans="1:20" x14ac:dyDescent="0.3">
      <c r="A1166" s="25" t="s">
        <v>14</v>
      </c>
      <c r="B1166" s="25">
        <v>3</v>
      </c>
      <c r="C1166" s="25" t="s">
        <v>108</v>
      </c>
      <c r="D1166" s="25" t="s">
        <v>105</v>
      </c>
      <c r="E1166" s="25" t="s">
        <v>105</v>
      </c>
      <c r="F1166" s="51">
        <v>438.38565826416016</v>
      </c>
      <c r="G1166" s="51">
        <v>16.566163301467896</v>
      </c>
      <c r="H1166" s="25">
        <f t="shared" si="7"/>
        <v>0</v>
      </c>
      <c r="I1166" s="29">
        <f t="shared" si="8"/>
        <v>0</v>
      </c>
      <c r="J1166" s="29">
        <f t="shared" si="8"/>
        <v>0</v>
      </c>
      <c r="K1166" s="29">
        <f t="shared" si="8"/>
        <v>0</v>
      </c>
      <c r="L1166" s="29">
        <f t="shared" si="8"/>
        <v>0</v>
      </c>
      <c r="M1166" s="29">
        <f t="shared" si="8"/>
        <v>0</v>
      </c>
      <c r="N1166" s="29">
        <f t="shared" si="8"/>
        <v>0</v>
      </c>
      <c r="O1166" s="29">
        <f t="shared" si="8"/>
        <v>0</v>
      </c>
      <c r="P1166" s="29">
        <f t="shared" si="8"/>
        <v>0</v>
      </c>
      <c r="Q1166" s="29">
        <f t="shared" si="8"/>
        <v>0</v>
      </c>
      <c r="R1166" s="29">
        <f t="shared" si="8"/>
        <v>0</v>
      </c>
      <c r="S1166" s="29">
        <f t="shared" si="8"/>
        <v>0</v>
      </c>
      <c r="T1166" s="42"/>
    </row>
    <row r="1167" spans="1:20" x14ac:dyDescent="0.3">
      <c r="A1167" s="25" t="s">
        <v>14</v>
      </c>
      <c r="B1167" s="25">
        <v>3</v>
      </c>
      <c r="C1167" s="25" t="s">
        <v>9</v>
      </c>
      <c r="D1167" s="25" t="s">
        <v>105</v>
      </c>
      <c r="E1167" s="25" t="s">
        <v>105</v>
      </c>
      <c r="F1167" s="25">
        <v>117.83377647399902</v>
      </c>
      <c r="G1167" s="25">
        <v>5.5237656831741333</v>
      </c>
      <c r="H1167" s="25">
        <f t="shared" si="7"/>
        <v>1.3949257499923453</v>
      </c>
      <c r="I1167" s="29">
        <f t="shared" si="8"/>
        <v>21.881939117007466</v>
      </c>
      <c r="J1167" s="29">
        <f t="shared" si="8"/>
        <v>1.235161062206469</v>
      </c>
      <c r="K1167" s="29">
        <f t="shared" si="8"/>
        <v>4.1903167764368874</v>
      </c>
      <c r="L1167" s="29">
        <f t="shared" si="8"/>
        <v>0.3872271724733668</v>
      </c>
      <c r="M1167" s="29">
        <f t="shared" si="8"/>
        <v>0.24668846747993567</v>
      </c>
      <c r="N1167" s="29">
        <f t="shared" si="8"/>
        <v>0.57734545702772277</v>
      </c>
      <c r="O1167" s="29">
        <f t="shared" si="8"/>
        <v>4.2149338476047404E-2</v>
      </c>
      <c r="P1167" s="29">
        <f t="shared" si="8"/>
        <v>0.3708441485477596</v>
      </c>
      <c r="Q1167" s="29">
        <f t="shared" si="8"/>
        <v>5.9743030982963026</v>
      </c>
      <c r="R1167" s="29">
        <f t="shared" si="8"/>
        <v>5.2048973819441873</v>
      </c>
      <c r="S1167" s="29">
        <f t="shared" si="8"/>
        <v>0.12849148197357696</v>
      </c>
      <c r="T1167" s="42"/>
    </row>
    <row r="1168" spans="1:20" x14ac:dyDescent="0.3">
      <c r="A1168" s="25" t="s">
        <v>14</v>
      </c>
      <c r="B1168" s="25">
        <v>3</v>
      </c>
      <c r="C1168" s="25" t="s">
        <v>5</v>
      </c>
      <c r="D1168" s="25" t="s">
        <v>105</v>
      </c>
      <c r="E1168" s="25" t="s">
        <v>105</v>
      </c>
      <c r="F1168" s="25">
        <v>34.003680944442749</v>
      </c>
      <c r="G1168" s="25">
        <v>1.8487134225666524</v>
      </c>
      <c r="H1168" s="25">
        <f t="shared" si="7"/>
        <v>7.9919891331688069</v>
      </c>
      <c r="I1168" s="29">
        <f t="shared" si="8"/>
        <v>8.6996149428088092</v>
      </c>
      <c r="J1168" s="29">
        <f t="shared" si="8"/>
        <v>0.11494531943229302</v>
      </c>
      <c r="K1168" s="29">
        <f t="shared" si="8"/>
        <v>12.417515572991391</v>
      </c>
      <c r="L1168" s="29">
        <f t="shared" si="8"/>
        <v>0.1861202626745154</v>
      </c>
      <c r="M1168" s="29">
        <f t="shared" si="8"/>
        <v>0.23663144441076389</v>
      </c>
      <c r="N1168" s="29">
        <f t="shared" si="8"/>
        <v>0.13496303993467446</v>
      </c>
      <c r="O1168" s="29">
        <f t="shared" si="8"/>
        <v>3.9641846962740937E-2</v>
      </c>
      <c r="P1168" s="29">
        <f t="shared" si="8"/>
        <v>0.17795293429061945</v>
      </c>
      <c r="Q1168" s="29">
        <f t="shared" si="8"/>
        <v>8.8174103984499954</v>
      </c>
      <c r="R1168" s="29">
        <f t="shared" si="8"/>
        <v>0.35613863810080787</v>
      </c>
      <c r="S1168" s="29">
        <f t="shared" si="8"/>
        <v>0.27699913837802215</v>
      </c>
      <c r="T1168" s="42"/>
    </row>
    <row r="1169" spans="1:20" x14ac:dyDescent="0.3">
      <c r="A1169" s="25" t="s">
        <v>14</v>
      </c>
      <c r="B1169" s="25">
        <v>3</v>
      </c>
      <c r="C1169" s="25" t="s">
        <v>22</v>
      </c>
      <c r="D1169" s="25" t="s">
        <v>105</v>
      </c>
      <c r="E1169" s="25" t="s">
        <v>105</v>
      </c>
      <c r="F1169" s="25">
        <v>14.746098518371582</v>
      </c>
      <c r="G1169" s="25">
        <v>0.71474130414426318</v>
      </c>
      <c r="H1169" s="25">
        <f t="shared" si="7"/>
        <v>11.75132584123077</v>
      </c>
      <c r="I1169" s="29">
        <f t="shared" si="8"/>
        <v>14.31403545869092</v>
      </c>
      <c r="J1169" s="29">
        <f t="shared" si="8"/>
        <v>0.13344514759526493</v>
      </c>
      <c r="K1169" s="29">
        <f t="shared" si="8"/>
        <v>15.395183413345224</v>
      </c>
      <c r="L1169" s="29">
        <f t="shared" si="8"/>
        <v>0.33151234154736869</v>
      </c>
      <c r="M1169" s="29">
        <f t="shared" si="8"/>
        <v>0.69968888318184685</v>
      </c>
      <c r="N1169" s="29">
        <f t="shared" si="8"/>
        <v>0.18847094474691806</v>
      </c>
      <c r="O1169" s="29">
        <f t="shared" si="8"/>
        <v>4.3738395164114083E-2</v>
      </c>
      <c r="P1169" s="29">
        <f t="shared" si="8"/>
        <v>0.18984135666086935</v>
      </c>
      <c r="Q1169" s="29">
        <f t="shared" si="8"/>
        <v>14.483209523662628</v>
      </c>
      <c r="R1169" s="29">
        <f t="shared" si="8"/>
        <v>0.17756931252064589</v>
      </c>
      <c r="S1169" s="29">
        <f t="shared" si="8"/>
        <v>0.36690209398133999</v>
      </c>
      <c r="T1169" s="42"/>
    </row>
    <row r="1170" spans="1:20" x14ac:dyDescent="0.3">
      <c r="A1170" s="25" t="s">
        <v>14</v>
      </c>
      <c r="B1170" s="25">
        <v>3</v>
      </c>
      <c r="C1170" s="25" t="s">
        <v>7</v>
      </c>
      <c r="D1170" s="25" t="s">
        <v>105</v>
      </c>
      <c r="E1170" s="25" t="s">
        <v>105</v>
      </c>
      <c r="F1170" s="25">
        <v>9.092404842376709</v>
      </c>
      <c r="G1170" s="25">
        <v>0.52375912666320801</v>
      </c>
      <c r="H1170" s="25">
        <f t="shared" si="7"/>
        <v>7.9209857856780799</v>
      </c>
      <c r="I1170" s="29">
        <f t="shared" si="8"/>
        <v>13.528930851823096</v>
      </c>
      <c r="J1170" s="29">
        <f t="shared" si="8"/>
        <v>0.23981428765879725</v>
      </c>
      <c r="K1170" s="29">
        <f t="shared" si="8"/>
        <v>10.37128167678603</v>
      </c>
      <c r="L1170" s="29">
        <f t="shared" si="8"/>
        <v>0.31833190187537819</v>
      </c>
      <c r="M1170" s="29">
        <f t="shared" si="8"/>
        <v>0.6294803480415021</v>
      </c>
      <c r="N1170" s="29">
        <f t="shared" si="8"/>
        <v>0.16251957448316895</v>
      </c>
      <c r="O1170" s="29">
        <f t="shared" si="8"/>
        <v>3.0975100830301895E-2</v>
      </c>
      <c r="P1170" s="29">
        <f t="shared" si="8"/>
        <v>0.21973726591628442</v>
      </c>
      <c r="Q1170" s="29">
        <f t="shared" si="8"/>
        <v>11.684514802287064</v>
      </c>
      <c r="R1170" s="29">
        <f t="shared" si="8"/>
        <v>0.31374380539221908</v>
      </c>
      <c r="S1170" s="29">
        <f t="shared" si="8"/>
        <v>0.3242454082796542</v>
      </c>
      <c r="T1170" s="42"/>
    </row>
    <row r="1171" spans="1:20" x14ac:dyDescent="0.3">
      <c r="A1171" s="25" t="s">
        <v>14</v>
      </c>
      <c r="B1171" s="25">
        <v>3</v>
      </c>
      <c r="C1171" s="25" t="s">
        <v>17</v>
      </c>
      <c r="D1171" s="25" t="s">
        <v>105</v>
      </c>
      <c r="E1171" s="25" t="s">
        <v>105</v>
      </c>
      <c r="F1171" s="25">
        <v>5.0249356031417847</v>
      </c>
      <c r="G1171" s="25">
        <v>0.33076506108045578</v>
      </c>
      <c r="H1171" s="25">
        <f t="shared" si="7"/>
        <v>6.4965203265082963</v>
      </c>
      <c r="I1171" s="29">
        <f t="shared" si="8"/>
        <v>15.450584268585686</v>
      </c>
      <c r="J1171" s="29">
        <f t="shared" si="8"/>
        <v>0.38105761026048823</v>
      </c>
      <c r="K1171" s="29">
        <f t="shared" si="8"/>
        <v>10.051909178403228</v>
      </c>
      <c r="L1171" s="29">
        <f t="shared" si="8"/>
        <v>0.42111199630942009</v>
      </c>
      <c r="M1171" s="29">
        <f t="shared" si="8"/>
        <v>0.8115729572520296</v>
      </c>
      <c r="N1171" s="29">
        <f t="shared" si="8"/>
        <v>0.19721028706852489</v>
      </c>
      <c r="O1171" s="29">
        <f t="shared" si="8"/>
        <v>3.3877145961581485E-2</v>
      </c>
      <c r="P1171" s="29">
        <f t="shared" si="8"/>
        <v>0.24853021751763008</v>
      </c>
      <c r="Q1171" s="29">
        <f t="shared" si="8"/>
        <v>10.972225377821241</v>
      </c>
      <c r="R1171" s="29">
        <f t="shared" si="8"/>
        <v>0.43131673702767037</v>
      </c>
      <c r="S1171" s="29">
        <f t="shared" si="8"/>
        <v>0.33733271145295451</v>
      </c>
      <c r="T1171" s="42"/>
    </row>
    <row r="1172" spans="1:20" x14ac:dyDescent="0.3">
      <c r="A1172" s="25" t="s">
        <v>14</v>
      </c>
      <c r="B1172" s="25">
        <v>3</v>
      </c>
      <c r="C1172" s="25" t="s">
        <v>57</v>
      </c>
      <c r="D1172" s="25" t="s">
        <v>105</v>
      </c>
      <c r="E1172" s="25" t="s">
        <v>105</v>
      </c>
      <c r="F1172" s="25">
        <v>0.56677371263504028</v>
      </c>
      <c r="G1172" s="25">
        <v>0</v>
      </c>
      <c r="H1172" s="25">
        <f t="shared" si="7"/>
        <v>5.0008847773677783</v>
      </c>
      <c r="I1172" s="29">
        <f t="shared" si="8"/>
        <v>30.700525806157863</v>
      </c>
      <c r="J1172" s="29">
        <f t="shared" si="8"/>
        <v>2.2178975463775195</v>
      </c>
      <c r="K1172" s="29">
        <f t="shared" si="8"/>
        <v>10.893385616306844</v>
      </c>
      <c r="L1172" s="29">
        <f t="shared" si="8"/>
        <v>1.6510416262612573</v>
      </c>
      <c r="M1172" s="29">
        <f t="shared" si="8"/>
        <v>1.4936049900892132</v>
      </c>
      <c r="N1172" s="29">
        <f t="shared" si="8"/>
        <v>0.23778244899423764</v>
      </c>
      <c r="O1172" s="29">
        <f t="shared" si="8"/>
        <v>4.149916012638824E-2</v>
      </c>
      <c r="P1172" s="29">
        <f t="shared" si="8"/>
        <v>0.99526438126730521</v>
      </c>
      <c r="Q1172" s="29">
        <f t="shared" si="8"/>
        <v>41.147122240766599</v>
      </c>
      <c r="R1172" s="29">
        <f t="shared" si="8"/>
        <v>2.0776463272151759</v>
      </c>
      <c r="S1172" s="29">
        <f t="shared" si="8"/>
        <v>0.61452285005152141</v>
      </c>
      <c r="T1172" s="42"/>
    </row>
    <row r="1173" spans="1:20" x14ac:dyDescent="0.3">
      <c r="A1173" s="22" t="s">
        <v>14</v>
      </c>
      <c r="B1173" s="22">
        <v>4</v>
      </c>
      <c r="C1173" s="22" t="s">
        <v>5</v>
      </c>
      <c r="D1173" s="22" t="s">
        <v>105</v>
      </c>
      <c r="E1173" s="22" t="s">
        <v>105</v>
      </c>
      <c r="F1173" s="22"/>
      <c r="G1173" s="22"/>
      <c r="H1173" s="25">
        <f t="shared" si="7"/>
        <v>3.9884762572604244</v>
      </c>
      <c r="I1173" s="29">
        <f t="shared" si="8"/>
        <v>82.580221767964801</v>
      </c>
      <c r="J1173" s="29">
        <f t="shared" si="8"/>
        <v>0.12966954491953719</v>
      </c>
      <c r="K1173" s="29">
        <f t="shared" si="8"/>
        <v>6.8836819509287182</v>
      </c>
      <c r="L1173" s="29">
        <f t="shared" si="8"/>
        <v>15.916812958119859</v>
      </c>
      <c r="M1173" s="29">
        <f t="shared" si="8"/>
        <v>8.0646136483134317E-2</v>
      </c>
      <c r="N1173" s="29">
        <f t="shared" si="8"/>
        <v>0.12796414436439757</v>
      </c>
      <c r="O1173" s="29">
        <f t="shared" si="8"/>
        <v>11.715505941447224</v>
      </c>
      <c r="P1173" s="29">
        <f t="shared" si="8"/>
        <v>0.17931042561256799</v>
      </c>
      <c r="Q1173" s="29">
        <f t="shared" si="8"/>
        <v>8.8935730296345647E-2</v>
      </c>
      <c r="R1173" s="29">
        <f t="shared" si="8"/>
        <v>3.5772521714044898</v>
      </c>
      <c r="S1173" s="29">
        <f t="shared" si="8"/>
        <v>13.317890571146529</v>
      </c>
      <c r="T1173" s="42"/>
    </row>
    <row r="1174" spans="1:20" x14ac:dyDescent="0.3">
      <c r="A1174" s="22" t="s">
        <v>14</v>
      </c>
      <c r="B1174" s="22">
        <v>4</v>
      </c>
      <c r="C1174" s="25" t="s">
        <v>22</v>
      </c>
      <c r="D1174" s="22" t="s">
        <v>105</v>
      </c>
      <c r="E1174" s="22" t="s">
        <v>105</v>
      </c>
      <c r="F1174" s="22"/>
      <c r="G1174" s="22"/>
      <c r="H1174" s="25">
        <f t="shared" si="7"/>
        <v>8.7548505052120191</v>
      </c>
      <c r="I1174" s="29">
        <f t="shared" si="8"/>
        <v>122.07738370115993</v>
      </c>
      <c r="J1174" s="29">
        <f t="shared" si="8"/>
        <v>0.39614134646427163</v>
      </c>
      <c r="K1174" s="29">
        <f t="shared" si="8"/>
        <v>16.811632704722346</v>
      </c>
      <c r="L1174" s="29">
        <f t="shared" si="8"/>
        <v>28.993689005430081</v>
      </c>
      <c r="M1174" s="29">
        <f t="shared" si="8"/>
        <v>8.5795976455335404E-2</v>
      </c>
      <c r="N1174" s="29">
        <f t="shared" si="8"/>
        <v>0.27793564116474839</v>
      </c>
      <c r="O1174" s="29">
        <f t="shared" si="8"/>
        <v>16.437634632168287</v>
      </c>
      <c r="P1174" s="29">
        <f t="shared" si="8"/>
        <v>0.20566503725784457</v>
      </c>
      <c r="Q1174" s="29">
        <f t="shared" si="8"/>
        <v>0.17005238349295981</v>
      </c>
      <c r="R1174" s="29">
        <f t="shared" si="8"/>
        <v>9.271889668234186</v>
      </c>
      <c r="S1174" s="29">
        <f t="shared" si="8"/>
        <v>30.904998560876439</v>
      </c>
      <c r="T1174" s="42"/>
    </row>
    <row r="1175" spans="1:20" x14ac:dyDescent="0.3">
      <c r="A1175" s="22" t="s">
        <v>14</v>
      </c>
      <c r="B1175" s="22">
        <v>4</v>
      </c>
      <c r="C1175" s="22" t="s">
        <v>7</v>
      </c>
      <c r="D1175" s="22" t="s">
        <v>105</v>
      </c>
      <c r="E1175" s="22" t="s">
        <v>105</v>
      </c>
      <c r="F1175" s="22"/>
      <c r="G1175" s="22"/>
      <c r="H1175" s="25">
        <f t="shared" si="7"/>
        <v>36.541171516105457</v>
      </c>
      <c r="I1175" s="29">
        <f t="shared" si="8"/>
        <v>144.65646230877456</v>
      </c>
      <c r="J1175" s="29">
        <f t="shared" si="8"/>
        <v>1.0961693839567928</v>
      </c>
      <c r="K1175" s="29">
        <f t="shared" si="8"/>
        <v>17.338528023851527</v>
      </c>
      <c r="L1175" s="29">
        <f t="shared" si="8"/>
        <v>32.448974250343269</v>
      </c>
      <c r="M1175" s="29">
        <f t="shared" si="8"/>
        <v>0.51901098318918915</v>
      </c>
      <c r="N1175" s="29">
        <f t="shared" si="8"/>
        <v>0.33365685438888004</v>
      </c>
      <c r="O1175" s="29">
        <f t="shared" si="8"/>
        <v>14.510108010515273</v>
      </c>
      <c r="P1175" s="29">
        <f t="shared" si="8"/>
        <v>0.26503769507910546</v>
      </c>
      <c r="Q1175" s="29">
        <f t="shared" si="8"/>
        <v>0.15917730283786546</v>
      </c>
      <c r="R1175" s="29">
        <f t="shared" si="8"/>
        <v>21.326598129728364</v>
      </c>
      <c r="S1175" s="29">
        <f t="shared" si="8"/>
        <v>39.413047158495566</v>
      </c>
      <c r="T1175" s="42"/>
    </row>
    <row r="1176" spans="1:20" x14ac:dyDescent="0.3">
      <c r="A1176" s="22" t="s">
        <v>14</v>
      </c>
      <c r="B1176" s="22">
        <v>4</v>
      </c>
      <c r="C1176" s="22" t="s">
        <v>17</v>
      </c>
      <c r="D1176" s="22" t="s">
        <v>105</v>
      </c>
      <c r="E1176" s="22" t="s">
        <v>105</v>
      </c>
      <c r="F1176" s="22"/>
      <c r="G1176" s="22"/>
      <c r="H1176" s="25">
        <f t="shared" si="7"/>
        <v>19.374129091708905</v>
      </c>
      <c r="I1176" s="29">
        <f t="shared" si="8"/>
        <v>130.095837183968</v>
      </c>
      <c r="J1176" s="29">
        <f t="shared" si="8"/>
        <v>0.6314507787978747</v>
      </c>
      <c r="K1176" s="29">
        <f t="shared" si="8"/>
        <v>18.364955936533992</v>
      </c>
      <c r="L1176" s="29">
        <f t="shared" si="8"/>
        <v>43.271766264086644</v>
      </c>
      <c r="M1176" s="29">
        <f t="shared" si="8"/>
        <v>0.25782814308616192</v>
      </c>
      <c r="N1176" s="29">
        <f t="shared" si="8"/>
        <v>0.33713034758159904</v>
      </c>
      <c r="O1176" s="29">
        <f t="shared" si="8"/>
        <v>24.675854383884054</v>
      </c>
      <c r="P1176" s="29">
        <f t="shared" si="8"/>
        <v>0.31769672899265822</v>
      </c>
      <c r="Q1176" s="29">
        <f t="shared" si="8"/>
        <v>0.20824963312912478</v>
      </c>
      <c r="R1176" s="29">
        <f t="shared" si="8"/>
        <v>13.691962008970666</v>
      </c>
      <c r="S1176" s="29">
        <f t="shared" si="8"/>
        <v>50.323311873000613</v>
      </c>
      <c r="T1176" s="42"/>
    </row>
    <row r="1177" spans="1:20" x14ac:dyDescent="0.3">
      <c r="A1177" s="22" t="s">
        <v>14</v>
      </c>
      <c r="B1177" s="22">
        <v>4</v>
      </c>
      <c r="C1177" s="22" t="s">
        <v>9</v>
      </c>
      <c r="D1177" s="22" t="s">
        <v>105</v>
      </c>
      <c r="E1177" s="22" t="s">
        <v>105</v>
      </c>
      <c r="F1177" s="22"/>
      <c r="G1177" s="22"/>
      <c r="H1177" s="25">
        <f t="shared" si="7"/>
        <v>5.1133715424204</v>
      </c>
      <c r="I1177" s="29">
        <f t="shared" si="8"/>
        <v>68.509458403091429</v>
      </c>
      <c r="J1177" s="29">
        <f t="shared" si="8"/>
        <v>0.76872085876120144</v>
      </c>
      <c r="K1177" s="29">
        <f t="shared" si="8"/>
        <v>4.0304833180120285</v>
      </c>
      <c r="L1177" s="29">
        <f t="shared" si="8"/>
        <v>5.2366240498986567</v>
      </c>
      <c r="M1177" s="29">
        <f t="shared" si="8"/>
        <v>0.29990174824968857</v>
      </c>
      <c r="N1177" s="29">
        <f t="shared" si="8"/>
        <v>0.22782452863001731</v>
      </c>
      <c r="O1177" s="29">
        <f t="shared" si="8"/>
        <v>3.5452982568262574</v>
      </c>
      <c r="P1177" s="29">
        <f t="shared" si="8"/>
        <v>0.66403287828589441</v>
      </c>
      <c r="Q1177" s="29">
        <f t="shared" si="8"/>
        <v>2.6281879542881147E-2</v>
      </c>
      <c r="R1177" s="29">
        <f t="shared" si="8"/>
        <v>8.5268921563610007</v>
      </c>
      <c r="S1177" s="29">
        <f t="shared" si="8"/>
        <v>2.0073302546578327</v>
      </c>
      <c r="T1177" s="42"/>
    </row>
    <row r="1178" spans="1:20" x14ac:dyDescent="0.3">
      <c r="A1178" s="22" t="s">
        <v>14</v>
      </c>
      <c r="B1178" s="22">
        <v>4</v>
      </c>
      <c r="C1178" s="22" t="s">
        <v>54</v>
      </c>
      <c r="D1178" s="22" t="s">
        <v>105</v>
      </c>
      <c r="E1178" s="22" t="s">
        <v>105</v>
      </c>
      <c r="F1178" s="22">
        <v>455.38344817186038</v>
      </c>
      <c r="G1178" s="22">
        <v>13.806809480695074</v>
      </c>
      <c r="H1178" s="25">
        <f t="shared" si="7"/>
        <v>1.8899975331034859</v>
      </c>
      <c r="I1178" s="29">
        <f t="shared" si="8"/>
        <v>63.275582629465553</v>
      </c>
      <c r="J1178" s="29">
        <f t="shared" si="8"/>
        <v>14.261027342312413</v>
      </c>
      <c r="K1178" s="29">
        <f t="shared" si="8"/>
        <v>0.66529461072487917</v>
      </c>
      <c r="L1178" s="29">
        <f t="shared" si="8"/>
        <v>2.5099277897223358</v>
      </c>
      <c r="M1178" s="29">
        <f t="shared" si="8"/>
        <v>1.3177588744767539</v>
      </c>
      <c r="N1178" s="29">
        <f t="shared" si="8"/>
        <v>5.004973617529382</v>
      </c>
      <c r="O1178" s="29">
        <f t="shared" si="8"/>
        <v>6.8710143962207741</v>
      </c>
      <c r="P1178" s="29">
        <f t="shared" si="8"/>
        <v>0.81367531738423715</v>
      </c>
      <c r="Q1178" s="29">
        <f t="shared" si="8"/>
        <v>14.034667745330717</v>
      </c>
      <c r="R1178" s="29">
        <f t="shared" si="8"/>
        <v>26.949194888267208</v>
      </c>
      <c r="S1178" s="29">
        <f t="shared" si="8"/>
        <v>0.14963078984539921</v>
      </c>
      <c r="T1178" s="42"/>
    </row>
    <row r="1179" spans="1:20" x14ac:dyDescent="0.3">
      <c r="A1179" s="25" t="s">
        <v>16</v>
      </c>
      <c r="B1179" s="25">
        <v>1</v>
      </c>
      <c r="C1179" s="25" t="s">
        <v>108</v>
      </c>
      <c r="D1179" s="25" t="s">
        <v>105</v>
      </c>
      <c r="E1179" s="25" t="s">
        <v>105</v>
      </c>
      <c r="F1179" s="49">
        <v>500.96878051757813</v>
      </c>
      <c r="G1179" s="49">
        <v>16.611639261245728</v>
      </c>
      <c r="H1179" s="25">
        <f t="shared" si="7"/>
        <v>0</v>
      </c>
      <c r="I1179" s="29">
        <f t="shared" si="8"/>
        <v>0</v>
      </c>
      <c r="J1179" s="29">
        <f t="shared" si="8"/>
        <v>0</v>
      </c>
      <c r="K1179" s="29">
        <f t="shared" si="8"/>
        <v>0</v>
      </c>
      <c r="L1179" s="29">
        <f t="shared" si="8"/>
        <v>0</v>
      </c>
      <c r="M1179" s="29">
        <f t="shared" si="8"/>
        <v>0</v>
      </c>
      <c r="N1179" s="29">
        <f t="shared" si="8"/>
        <v>0</v>
      </c>
      <c r="O1179" s="29">
        <f t="shared" si="8"/>
        <v>0</v>
      </c>
      <c r="P1179" s="29">
        <f t="shared" si="8"/>
        <v>0</v>
      </c>
      <c r="Q1179" s="29">
        <f t="shared" si="8"/>
        <v>0</v>
      </c>
      <c r="R1179" s="29">
        <f t="shared" si="8"/>
        <v>0</v>
      </c>
      <c r="S1179" s="29">
        <f t="shared" si="8"/>
        <v>0</v>
      </c>
      <c r="T1179" s="42"/>
    </row>
    <row r="1180" spans="1:20" x14ac:dyDescent="0.3">
      <c r="A1180" s="25" t="s">
        <v>16</v>
      </c>
      <c r="B1180" s="25">
        <v>1</v>
      </c>
      <c r="C1180" s="25" t="s">
        <v>9</v>
      </c>
      <c r="D1180" s="25" t="s">
        <v>105</v>
      </c>
      <c r="E1180" s="25" t="s">
        <v>105</v>
      </c>
      <c r="F1180" s="25">
        <v>201.9422721862793</v>
      </c>
      <c r="G1180" s="25">
        <v>9.1471636295318604</v>
      </c>
      <c r="H1180" s="25">
        <f t="shared" si="7"/>
        <v>9.8768604553023831</v>
      </c>
      <c r="I1180" s="29">
        <f t="shared" si="8"/>
        <v>40.530575273974428</v>
      </c>
      <c r="J1180" s="29">
        <f t="shared" si="8"/>
        <v>0.52685938794871268</v>
      </c>
      <c r="K1180" s="29">
        <f t="shared" si="8"/>
        <v>3.1480097837723733</v>
      </c>
      <c r="L1180" s="29">
        <f t="shared" si="8"/>
        <v>0.22837384346675649</v>
      </c>
      <c r="M1180" s="29">
        <f t="shared" si="8"/>
        <v>0.12451840624620086</v>
      </c>
      <c r="N1180" s="29">
        <f t="shared" si="8"/>
        <v>2.6173100963155935</v>
      </c>
      <c r="O1180" s="29">
        <f t="shared" si="8"/>
        <v>6.4822114711001744E-2</v>
      </c>
      <c r="P1180" s="29">
        <f t="shared" si="8"/>
        <v>0.47221732726030519</v>
      </c>
      <c r="Q1180" s="29">
        <f t="shared" si="8"/>
        <v>4.6141619526409619</v>
      </c>
      <c r="R1180" s="29">
        <f t="shared" si="8"/>
        <v>3.0267204919544137</v>
      </c>
      <c r="S1180" s="29">
        <f t="shared" si="8"/>
        <v>6.649096583802333E-2</v>
      </c>
      <c r="T1180" s="42"/>
    </row>
    <row r="1181" spans="1:20" x14ac:dyDescent="0.3">
      <c r="A1181" s="25" t="s">
        <v>16</v>
      </c>
      <c r="B1181" s="25">
        <v>1</v>
      </c>
      <c r="C1181" s="25" t="s">
        <v>5</v>
      </c>
      <c r="D1181" s="25" t="s">
        <v>105</v>
      </c>
      <c r="E1181" s="25" t="s">
        <v>105</v>
      </c>
      <c r="F1181" s="25">
        <v>48.006014823913574</v>
      </c>
      <c r="G1181" s="25">
        <v>2.1669483184814453</v>
      </c>
      <c r="H1181" s="25">
        <f t="shared" si="7"/>
        <v>5.8461055479036013</v>
      </c>
      <c r="I1181" s="29">
        <f t="shared" si="8"/>
        <v>10.329895738563046</v>
      </c>
      <c r="J1181" s="29">
        <f t="shared" si="8"/>
        <v>0.11639988404494829</v>
      </c>
      <c r="K1181" s="29">
        <f t="shared" si="8"/>
        <v>10.806313186295263</v>
      </c>
      <c r="L1181" s="29">
        <f t="shared" si="8"/>
        <v>0.2454343530476486</v>
      </c>
      <c r="M1181" s="29">
        <f t="shared" si="8"/>
        <v>0.23124036492558989</v>
      </c>
      <c r="N1181" s="29">
        <f t="shared" si="8"/>
        <v>0.39505839527038938</v>
      </c>
      <c r="O1181" s="29">
        <f t="shared" si="8"/>
        <v>5.0473496797696964E-2</v>
      </c>
      <c r="P1181" s="29">
        <f t="shared" si="8"/>
        <v>0.13651848295011601</v>
      </c>
      <c r="Q1181" s="29">
        <f t="shared" si="8"/>
        <v>15.46469908390417</v>
      </c>
      <c r="R1181" s="29">
        <f t="shared" si="8"/>
        <v>0.45341963506642674</v>
      </c>
      <c r="S1181" s="29">
        <f t="shared" si="8"/>
        <v>0.17949461916171233</v>
      </c>
      <c r="T1181" s="42"/>
    </row>
    <row r="1182" spans="1:20" x14ac:dyDescent="0.3">
      <c r="A1182" s="25" t="s">
        <v>16</v>
      </c>
      <c r="B1182" s="25">
        <v>1</v>
      </c>
      <c r="C1182" s="25" t="s">
        <v>22</v>
      </c>
      <c r="D1182" s="25" t="s">
        <v>105</v>
      </c>
      <c r="E1182" s="25" t="s">
        <v>105</v>
      </c>
      <c r="F1182" s="25">
        <v>31.052525043487549</v>
      </c>
      <c r="G1182" s="25">
        <v>1.50471031665802</v>
      </c>
      <c r="H1182" s="25">
        <f t="shared" si="7"/>
        <v>6.8003762704173099</v>
      </c>
      <c r="I1182" s="29">
        <f t="shared" si="8"/>
        <v>9.3733904073588743</v>
      </c>
      <c r="J1182" s="29">
        <f t="shared" si="8"/>
        <v>0.16814685357552897</v>
      </c>
      <c r="K1182" s="29">
        <f t="shared" si="8"/>
        <v>10.899162510741579</v>
      </c>
      <c r="L1182" s="29">
        <f t="shared" si="8"/>
        <v>0.25110797603900337</v>
      </c>
      <c r="M1182" s="29">
        <f t="shared" si="8"/>
        <v>0.40993140420142204</v>
      </c>
      <c r="N1182" s="29">
        <f t="shared" si="8"/>
        <v>0.30732355829283087</v>
      </c>
      <c r="O1182" s="29">
        <f t="shared" si="8"/>
        <v>3.8902875096964218E-2</v>
      </c>
      <c r="P1182" s="29">
        <f t="shared" si="8"/>
        <v>0.18436896671668843</v>
      </c>
      <c r="Q1182" s="29">
        <f t="shared" si="8"/>
        <v>9.8998261717238822</v>
      </c>
      <c r="R1182" s="29">
        <f t="shared" si="8"/>
        <v>0.44797356494446983</v>
      </c>
      <c r="S1182" s="29">
        <f t="shared" si="8"/>
        <v>0.25401113188703661</v>
      </c>
      <c r="T1182" s="42"/>
    </row>
    <row r="1183" spans="1:20" x14ac:dyDescent="0.3">
      <c r="A1183" s="25" t="s">
        <v>16</v>
      </c>
      <c r="B1183" s="25">
        <v>1</v>
      </c>
      <c r="C1183" s="25" t="s">
        <v>7</v>
      </c>
      <c r="D1183" s="25" t="s">
        <v>105</v>
      </c>
      <c r="E1183" s="25" t="s">
        <v>105</v>
      </c>
      <c r="F1183" s="25">
        <v>13.275649547576904</v>
      </c>
      <c r="G1183" s="25">
        <v>0.75075089931488037</v>
      </c>
      <c r="H1183" s="25">
        <f t="shared" si="7"/>
        <v>5.2667866626712501</v>
      </c>
      <c r="I1183" s="29">
        <f t="shared" si="8"/>
        <v>8.1191274179037993</v>
      </c>
      <c r="J1183" s="29">
        <f t="shared" si="8"/>
        <v>0.37653406041977838</v>
      </c>
      <c r="K1183" s="29">
        <f t="shared" si="8"/>
        <v>8.5384482834934659</v>
      </c>
      <c r="L1183" s="29">
        <f t="shared" si="8"/>
        <v>0.28630429793731266</v>
      </c>
      <c r="M1183" s="29">
        <f t="shared" si="8"/>
        <v>0.47784637625343529</v>
      </c>
      <c r="N1183" s="29">
        <f t="shared" si="8"/>
        <v>0.13713956876865308</v>
      </c>
      <c r="O1183" s="29">
        <f t="shared" si="8"/>
        <v>3.3676136646009408E-2</v>
      </c>
      <c r="P1183" s="29">
        <f t="shared" si="8"/>
        <v>0.2059542283477343</v>
      </c>
      <c r="Q1183" s="29">
        <f t="shared" si="8"/>
        <v>6.7933763127729687</v>
      </c>
      <c r="R1183" s="29">
        <f t="shared" si="8"/>
        <v>0.5170871688057872</v>
      </c>
      <c r="S1183" s="29">
        <f t="shared" si="8"/>
        <v>0.24965418590258545</v>
      </c>
      <c r="T1183" s="42"/>
    </row>
    <row r="1184" spans="1:20" x14ac:dyDescent="0.3">
      <c r="A1184" s="25" t="s">
        <v>16</v>
      </c>
      <c r="B1184" s="25">
        <v>1</v>
      </c>
      <c r="C1184" s="25" t="s">
        <v>17</v>
      </c>
      <c r="D1184" s="25" t="s">
        <v>105</v>
      </c>
      <c r="E1184" s="25" t="s">
        <v>105</v>
      </c>
      <c r="F1184" s="25">
        <v>5.3566837310791016</v>
      </c>
      <c r="G1184" s="25">
        <v>0.30065855011343956</v>
      </c>
      <c r="H1184" s="25">
        <f t="shared" si="7"/>
        <v>3.9899189985025783</v>
      </c>
      <c r="I1184" s="29">
        <f t="shared" si="8"/>
        <v>8.92903193594735</v>
      </c>
      <c r="J1184" s="29">
        <f t="shared" si="8"/>
        <v>0.51797994258224478</v>
      </c>
      <c r="K1184" s="29">
        <f t="shared" si="8"/>
        <v>8.3059250359708923</v>
      </c>
      <c r="L1184" s="29">
        <f t="shared" si="8"/>
        <v>0.35397069422998306</v>
      </c>
      <c r="M1184" s="29">
        <f t="shared" si="8"/>
        <v>0.48453485611695535</v>
      </c>
      <c r="N1184" s="29">
        <f t="shared" si="8"/>
        <v>0.25181997340566731</v>
      </c>
      <c r="O1184" s="29">
        <f t="shared" si="8"/>
        <v>3.7542888390803136E-2</v>
      </c>
      <c r="P1184" s="29">
        <f t="shared" si="8"/>
        <v>0.24977216832210053</v>
      </c>
      <c r="Q1184" s="29">
        <f t="shared" si="8"/>
        <v>6.4592291048331427</v>
      </c>
      <c r="R1184" s="29">
        <f t="shared" si="8"/>
        <v>0.55937198555763035</v>
      </c>
      <c r="S1184" s="29">
        <f t="shared" ref="I1184:S1247" si="9">SUMIFS(S$2:S$1033,$A$2:$A$1033,$A1184,$B$2:$B$1033,$B1184,$C$2:$C$1033,$C1184)</f>
        <v>0.22277078425396449</v>
      </c>
      <c r="T1184" s="42"/>
    </row>
    <row r="1185" spans="1:20" ht="15" thickBot="1" x14ac:dyDescent="0.35">
      <c r="A1185" s="25" t="s">
        <v>16</v>
      </c>
      <c r="B1185" s="25">
        <v>1</v>
      </c>
      <c r="C1185" s="25" t="s">
        <v>57</v>
      </c>
      <c r="D1185" s="25" t="s">
        <v>105</v>
      </c>
      <c r="E1185" s="25" t="s">
        <v>105</v>
      </c>
      <c r="F1185" s="25">
        <v>1.4564357697963715</v>
      </c>
      <c r="G1185" s="25">
        <v>0.10270413011312485</v>
      </c>
      <c r="H1185" s="25">
        <f t="shared" si="7"/>
        <v>3.0361061447656885</v>
      </c>
      <c r="I1185" s="29">
        <f t="shared" si="9"/>
        <v>8.6738860445247887</v>
      </c>
      <c r="J1185" s="29">
        <f t="shared" si="9"/>
        <v>0.64166272585361994</v>
      </c>
      <c r="K1185" s="29">
        <f t="shared" si="9"/>
        <v>6.8483117043441286</v>
      </c>
      <c r="L1185" s="29">
        <f t="shared" si="9"/>
        <v>0.3189416807871186</v>
      </c>
      <c r="M1185" s="29">
        <f t="shared" si="9"/>
        <v>0.54202281289866516</v>
      </c>
      <c r="N1185" s="29">
        <f t="shared" si="9"/>
        <v>0.19757787737562388</v>
      </c>
      <c r="O1185" s="29">
        <f t="shared" si="9"/>
        <v>3.7469734077119378E-2</v>
      </c>
      <c r="P1185" s="29">
        <f t="shared" si="9"/>
        <v>0.26622245602899502</v>
      </c>
      <c r="Q1185" s="29">
        <f t="shared" si="9"/>
        <v>5.9145420463477834</v>
      </c>
      <c r="R1185" s="29">
        <f t="shared" si="9"/>
        <v>0.80027769781510827</v>
      </c>
      <c r="S1185" s="29">
        <f t="shared" si="9"/>
        <v>0.20446690382606614</v>
      </c>
      <c r="T1185" s="42"/>
    </row>
    <row r="1186" spans="1:20" x14ac:dyDescent="0.3">
      <c r="A1186" s="25" t="s">
        <v>16</v>
      </c>
      <c r="B1186" s="25">
        <v>2</v>
      </c>
      <c r="C1186" s="25" t="s">
        <v>108</v>
      </c>
      <c r="D1186" s="25" t="s">
        <v>105</v>
      </c>
      <c r="E1186" s="25" t="s">
        <v>105</v>
      </c>
      <c r="F1186" s="51">
        <v>469.84560648600257</v>
      </c>
      <c r="G1186" s="51">
        <v>18.08508078257243</v>
      </c>
      <c r="H1186" s="25">
        <f t="shared" si="7"/>
        <v>0</v>
      </c>
      <c r="I1186" s="29">
        <f t="shared" si="9"/>
        <v>0</v>
      </c>
      <c r="J1186" s="29">
        <f t="shared" si="9"/>
        <v>0</v>
      </c>
      <c r="K1186" s="29">
        <f t="shared" si="9"/>
        <v>0</v>
      </c>
      <c r="L1186" s="29">
        <f t="shared" si="9"/>
        <v>0</v>
      </c>
      <c r="M1186" s="29">
        <f t="shared" si="9"/>
        <v>0</v>
      </c>
      <c r="N1186" s="29">
        <f t="shared" si="9"/>
        <v>0</v>
      </c>
      <c r="O1186" s="29">
        <f t="shared" si="9"/>
        <v>0</v>
      </c>
      <c r="P1186" s="29">
        <f t="shared" si="9"/>
        <v>0</v>
      </c>
      <c r="Q1186" s="29">
        <f t="shared" si="9"/>
        <v>0</v>
      </c>
      <c r="R1186" s="29">
        <f t="shared" si="9"/>
        <v>0</v>
      </c>
      <c r="S1186" s="29">
        <f t="shared" si="9"/>
        <v>0</v>
      </c>
      <c r="T1186" s="42"/>
    </row>
    <row r="1187" spans="1:20" x14ac:dyDescent="0.3">
      <c r="A1187" s="25" t="s">
        <v>16</v>
      </c>
      <c r="B1187" s="25">
        <v>2</v>
      </c>
      <c r="C1187" s="25" t="s">
        <v>9</v>
      </c>
      <c r="D1187" s="25" t="s">
        <v>105</v>
      </c>
      <c r="E1187" s="25" t="s">
        <v>105</v>
      </c>
      <c r="F1187" s="25">
        <v>143.59807332356772</v>
      </c>
      <c r="G1187" s="25">
        <v>6.8249567349751796</v>
      </c>
      <c r="H1187" s="25">
        <f t="shared" si="7"/>
        <v>1.885643481964844</v>
      </c>
      <c r="I1187" s="29">
        <f t="shared" si="9"/>
        <v>23.29258061391679</v>
      </c>
      <c r="J1187" s="29">
        <f t="shared" si="9"/>
        <v>0.82057184354810198</v>
      </c>
      <c r="K1187" s="29">
        <f t="shared" si="9"/>
        <v>5.3167114722623996</v>
      </c>
      <c r="L1187" s="29">
        <f t="shared" si="9"/>
        <v>0.34441383851171692</v>
      </c>
      <c r="M1187" s="29">
        <f t="shared" si="9"/>
        <v>0.21413263352502687</v>
      </c>
      <c r="N1187" s="29">
        <f t="shared" si="9"/>
        <v>0.58994167897231631</v>
      </c>
      <c r="O1187" s="29">
        <f t="shared" si="9"/>
        <v>5.3641833665114991E-2</v>
      </c>
      <c r="P1187" s="29">
        <f t="shared" si="9"/>
        <v>0.19922407937744416</v>
      </c>
      <c r="Q1187" s="29">
        <f t="shared" si="9"/>
        <v>26.588509002450692</v>
      </c>
      <c r="R1187" s="29">
        <f t="shared" si="9"/>
        <v>3.6948568149435768</v>
      </c>
      <c r="S1187" s="29">
        <f t="shared" si="9"/>
        <v>0.16661624922667728</v>
      </c>
      <c r="T1187" s="42"/>
    </row>
    <row r="1188" spans="1:20" x14ac:dyDescent="0.3">
      <c r="A1188" s="25" t="s">
        <v>16</v>
      </c>
      <c r="B1188" s="25">
        <v>2</v>
      </c>
      <c r="C1188" s="25" t="s">
        <v>5</v>
      </c>
      <c r="D1188" s="25" t="s">
        <v>105</v>
      </c>
      <c r="E1188" s="25" t="s">
        <v>105</v>
      </c>
      <c r="F1188" s="25">
        <v>40.915773709615067</v>
      </c>
      <c r="G1188" s="25">
        <v>2.4993544320265451</v>
      </c>
      <c r="H1188" s="25">
        <f t="shared" si="7"/>
        <v>7.4285797181272866</v>
      </c>
      <c r="I1188" s="29">
        <f t="shared" si="9"/>
        <v>17.420574138237679</v>
      </c>
      <c r="J1188" s="29">
        <f t="shared" si="9"/>
        <v>0.37839414776511848</v>
      </c>
      <c r="K1188" s="29">
        <f t="shared" si="9"/>
        <v>15.083274428428188</v>
      </c>
      <c r="L1188" s="29">
        <f t="shared" si="9"/>
        <v>0.49487279961595843</v>
      </c>
      <c r="M1188" s="29">
        <f t="shared" si="9"/>
        <v>0.60448369256785284</v>
      </c>
      <c r="N1188" s="29">
        <f t="shared" si="9"/>
        <v>0.57588906206701918</v>
      </c>
      <c r="O1188" s="29">
        <f t="shared" si="9"/>
        <v>4.1910697261233094E-2</v>
      </c>
      <c r="P1188" s="29">
        <f t="shared" si="9"/>
        <v>0.24851707228987141</v>
      </c>
      <c r="Q1188" s="29">
        <f t="shared" si="9"/>
        <v>24.784721305663361</v>
      </c>
      <c r="R1188" s="29">
        <f t="shared" si="9"/>
        <v>0.89481663216248497</v>
      </c>
      <c r="S1188" s="29">
        <f t="shared" si="9"/>
        <v>0.34844086239952776</v>
      </c>
      <c r="T1188" s="42"/>
    </row>
    <row r="1189" spans="1:20" x14ac:dyDescent="0.3">
      <c r="A1189" s="25" t="s">
        <v>16</v>
      </c>
      <c r="B1189" s="25">
        <v>2</v>
      </c>
      <c r="C1189" s="25" t="s">
        <v>22</v>
      </c>
      <c r="D1189" s="25" t="s">
        <v>105</v>
      </c>
      <c r="E1189" s="25" t="s">
        <v>105</v>
      </c>
      <c r="F1189" s="25">
        <v>32.567760149637856</v>
      </c>
      <c r="G1189" s="25">
        <v>2.0194193224112191</v>
      </c>
      <c r="H1189" s="25">
        <f t="shared" si="7"/>
        <v>11.897931367925795</v>
      </c>
      <c r="I1189" s="29">
        <f t="shared" si="9"/>
        <v>19.55282133469596</v>
      </c>
      <c r="J1189" s="29">
        <f t="shared" si="9"/>
        <v>0.33515695268368811</v>
      </c>
      <c r="K1189" s="29">
        <f t="shared" si="9"/>
        <v>12.672132922500873</v>
      </c>
      <c r="L1189" s="29">
        <f t="shared" si="9"/>
        <v>0.4240113614448156</v>
      </c>
      <c r="M1189" s="29">
        <f t="shared" si="9"/>
        <v>0.70266424895730994</v>
      </c>
      <c r="N1189" s="29">
        <f t="shared" si="9"/>
        <v>1.4144659502389196</v>
      </c>
      <c r="O1189" s="29">
        <f t="shared" si="9"/>
        <v>4.3331478331714912E-2</v>
      </c>
      <c r="P1189" s="29">
        <f t="shared" si="9"/>
        <v>0.3143913171510071</v>
      </c>
      <c r="Q1189" s="29">
        <f t="shared" si="9"/>
        <v>22.33945455659962</v>
      </c>
      <c r="R1189" s="29">
        <f t="shared" si="9"/>
        <v>0.67104763580503946</v>
      </c>
      <c r="S1189" s="29">
        <f t="shared" si="9"/>
        <v>0.25576253641128838</v>
      </c>
      <c r="T1189" s="42"/>
    </row>
    <row r="1190" spans="1:20" x14ac:dyDescent="0.3">
      <c r="A1190" s="25" t="s">
        <v>16</v>
      </c>
      <c r="B1190" s="25">
        <v>2</v>
      </c>
      <c r="C1190" s="25" t="s">
        <v>7</v>
      </c>
      <c r="D1190" s="25" t="s">
        <v>105</v>
      </c>
      <c r="E1190" s="25" t="s">
        <v>105</v>
      </c>
      <c r="F1190" s="25">
        <v>14.381324648857117</v>
      </c>
      <c r="G1190" s="25">
        <v>0.82502233646810064</v>
      </c>
      <c r="H1190" s="25">
        <f t="shared" si="7"/>
        <v>8.3768188180858445</v>
      </c>
      <c r="I1190" s="29">
        <f t="shared" si="9"/>
        <v>16.10558004222807</v>
      </c>
      <c r="J1190" s="29">
        <f t="shared" si="9"/>
        <v>0.41735154294242482</v>
      </c>
      <c r="K1190" s="29">
        <f t="shared" si="9"/>
        <v>12.532251222116123</v>
      </c>
      <c r="L1190" s="29">
        <f t="shared" si="9"/>
        <v>0.4217252804848578</v>
      </c>
      <c r="M1190" s="29">
        <f t="shared" si="9"/>
        <v>0.71947471867178781</v>
      </c>
      <c r="N1190" s="29">
        <f t="shared" si="9"/>
        <v>0.85934011051012726</v>
      </c>
      <c r="O1190" s="29">
        <f t="shared" si="9"/>
        <v>4.1393146987011367E-2</v>
      </c>
      <c r="P1190" s="29">
        <f t="shared" si="9"/>
        <v>0.27825168159068636</v>
      </c>
      <c r="Q1190" s="29">
        <f t="shared" si="9"/>
        <v>13.501411918096608</v>
      </c>
      <c r="R1190" s="29">
        <f t="shared" si="9"/>
        <v>0.584030719535652</v>
      </c>
      <c r="S1190" s="29">
        <f t="shared" si="9"/>
        <v>0.31708978368870522</v>
      </c>
      <c r="T1190" s="42"/>
    </row>
    <row r="1191" spans="1:20" x14ac:dyDescent="0.3">
      <c r="A1191" s="25" t="s">
        <v>16</v>
      </c>
      <c r="B1191" s="25">
        <v>2</v>
      </c>
      <c r="C1191" s="25" t="s">
        <v>17</v>
      </c>
      <c r="D1191" s="25" t="s">
        <v>105</v>
      </c>
      <c r="E1191" s="25" t="s">
        <v>105</v>
      </c>
      <c r="F1191" s="25">
        <v>9.1676926612854004</v>
      </c>
      <c r="G1191" s="25">
        <v>0.62105358888705575</v>
      </c>
      <c r="H1191" s="25">
        <f t="shared" si="7"/>
        <v>7.2857494737851365</v>
      </c>
      <c r="I1191" s="29">
        <f t="shared" si="9"/>
        <v>16.400419244325555</v>
      </c>
      <c r="J1191" s="29">
        <f t="shared" si="9"/>
        <v>0.55393112539326839</v>
      </c>
      <c r="K1191" s="29">
        <f t="shared" si="9"/>
        <v>14.242289261263785</v>
      </c>
      <c r="L1191" s="29">
        <f t="shared" si="9"/>
        <v>0.5348488605809506</v>
      </c>
      <c r="M1191" s="29">
        <f t="shared" si="9"/>
        <v>0.72274500019190446</v>
      </c>
      <c r="N1191" s="29">
        <f t="shared" si="9"/>
        <v>0.49043461062750326</v>
      </c>
      <c r="O1191" s="29">
        <f t="shared" si="9"/>
        <v>3.8552738785945409E-2</v>
      </c>
      <c r="P1191" s="29">
        <f t="shared" si="9"/>
        <v>0.29977384399967527</v>
      </c>
      <c r="Q1191" s="29">
        <f t="shared" si="9"/>
        <v>14.735961235568801</v>
      </c>
      <c r="R1191" s="29">
        <f t="shared" si="9"/>
        <v>0.64811953095980523</v>
      </c>
      <c r="S1191" s="29">
        <f t="shared" si="9"/>
        <v>0.41119137809015827</v>
      </c>
      <c r="T1191" s="42"/>
    </row>
    <row r="1192" spans="1:20" x14ac:dyDescent="0.3">
      <c r="A1192" s="25" t="s">
        <v>16</v>
      </c>
      <c r="B1192" s="25">
        <v>2</v>
      </c>
      <c r="C1192" s="25" t="s">
        <v>57</v>
      </c>
      <c r="D1192" s="25" t="s">
        <v>105</v>
      </c>
      <c r="E1192" s="25" t="s">
        <v>105</v>
      </c>
      <c r="F1192" s="25">
        <v>2.6296048859755201</v>
      </c>
      <c r="G1192" s="25">
        <v>0.1462254486978054</v>
      </c>
      <c r="H1192" s="25">
        <f t="shared" si="7"/>
        <v>3.7383788646462808</v>
      </c>
      <c r="I1192" s="29">
        <f t="shared" si="9"/>
        <v>9.737725208846042</v>
      </c>
      <c r="J1192" s="29">
        <f t="shared" si="9"/>
        <v>0.70937741251721786</v>
      </c>
      <c r="K1192" s="29">
        <f t="shared" si="9"/>
        <v>7.5100139156579235</v>
      </c>
      <c r="L1192" s="29">
        <f t="shared" si="9"/>
        <v>0.32564552741269776</v>
      </c>
      <c r="M1192" s="29">
        <f t="shared" si="9"/>
        <v>0.6280890372554131</v>
      </c>
      <c r="N1192" s="29">
        <f t="shared" si="9"/>
        <v>0.13311171623849971</v>
      </c>
      <c r="O1192" s="29">
        <f t="shared" si="9"/>
        <v>3.7532206757110192E-2</v>
      </c>
      <c r="P1192" s="29">
        <f t="shared" si="9"/>
        <v>0.3071187504949372</v>
      </c>
      <c r="Q1192" s="29">
        <f t="shared" si="9"/>
        <v>5.966600169573133</v>
      </c>
      <c r="R1192" s="29">
        <f t="shared" si="9"/>
        <v>0.8769101655530116</v>
      </c>
      <c r="S1192" s="29">
        <f t="shared" si="9"/>
        <v>0.27989904633518137</v>
      </c>
      <c r="T1192" s="42"/>
    </row>
    <row r="1193" spans="1:20" x14ac:dyDescent="0.3">
      <c r="A1193" s="25" t="s">
        <v>16</v>
      </c>
      <c r="B1193" s="25">
        <v>3</v>
      </c>
      <c r="C1193" s="25" t="s">
        <v>108</v>
      </c>
      <c r="D1193" s="25" t="s">
        <v>105</v>
      </c>
      <c r="E1193" s="25" t="s">
        <v>105</v>
      </c>
      <c r="F1193" s="49">
        <v>488.91712188720703</v>
      </c>
      <c r="G1193" s="49">
        <v>16.244772672653198</v>
      </c>
      <c r="H1193" s="25">
        <f t="shared" si="7"/>
        <v>0</v>
      </c>
      <c r="I1193" s="29">
        <f t="shared" si="9"/>
        <v>0</v>
      </c>
      <c r="J1193" s="29">
        <f t="shared" si="9"/>
        <v>0</v>
      </c>
      <c r="K1193" s="29">
        <f t="shared" si="9"/>
        <v>0</v>
      </c>
      <c r="L1193" s="29">
        <f t="shared" si="9"/>
        <v>0</v>
      </c>
      <c r="M1193" s="29">
        <f t="shared" si="9"/>
        <v>0</v>
      </c>
      <c r="N1193" s="29">
        <f t="shared" si="9"/>
        <v>0</v>
      </c>
      <c r="O1193" s="29">
        <f t="shared" si="9"/>
        <v>0</v>
      </c>
      <c r="P1193" s="29">
        <f t="shared" si="9"/>
        <v>0</v>
      </c>
      <c r="Q1193" s="29">
        <f t="shared" si="9"/>
        <v>0</v>
      </c>
      <c r="R1193" s="29">
        <f t="shared" si="9"/>
        <v>0</v>
      </c>
      <c r="S1193" s="29">
        <f t="shared" si="9"/>
        <v>0</v>
      </c>
      <c r="T1193" s="42"/>
    </row>
    <row r="1194" spans="1:20" x14ac:dyDescent="0.3">
      <c r="A1194" s="25" t="s">
        <v>16</v>
      </c>
      <c r="B1194" s="25">
        <v>3</v>
      </c>
      <c r="C1194" s="25" t="s">
        <v>9</v>
      </c>
      <c r="D1194" s="25" t="s">
        <v>105</v>
      </c>
      <c r="E1194" s="25" t="s">
        <v>105</v>
      </c>
      <c r="F1194" s="25">
        <v>319.04447555541992</v>
      </c>
      <c r="G1194" s="25">
        <v>15.204284191131592</v>
      </c>
      <c r="H1194" s="25">
        <f t="shared" si="7"/>
        <v>0.53582952153982388</v>
      </c>
      <c r="I1194" s="29">
        <f t="shared" si="9"/>
        <v>23.628078167065595</v>
      </c>
      <c r="J1194" s="29">
        <f t="shared" si="9"/>
        <v>2.1304017308025984</v>
      </c>
      <c r="K1194" s="29">
        <f t="shared" si="9"/>
        <v>1.2411955059691286</v>
      </c>
      <c r="L1194" s="29">
        <f t="shared" si="9"/>
        <v>0.31304702998425005</v>
      </c>
      <c r="M1194" s="29">
        <f t="shared" si="9"/>
        <v>0.12639502100566441</v>
      </c>
      <c r="N1194" s="29">
        <f t="shared" si="9"/>
        <v>0.10668884829467776</v>
      </c>
      <c r="O1194" s="29">
        <f t="shared" si="9"/>
        <v>9.1835669890718188E-2</v>
      </c>
      <c r="P1194" s="29">
        <f t="shared" si="9"/>
        <v>0.42307264872406125</v>
      </c>
      <c r="Q1194" s="29">
        <f t="shared" si="9"/>
        <v>2.0470141425832828</v>
      </c>
      <c r="R1194" s="29">
        <f t="shared" si="9"/>
        <v>9.4006804319311801</v>
      </c>
      <c r="S1194" s="29">
        <f t="shared" si="9"/>
        <v>5.8013186194153049E-2</v>
      </c>
      <c r="T1194" s="42"/>
    </row>
    <row r="1195" spans="1:20" x14ac:dyDescent="0.3">
      <c r="A1195" s="25" t="s">
        <v>16</v>
      </c>
      <c r="B1195" s="25">
        <v>3</v>
      </c>
      <c r="C1195" s="25" t="s">
        <v>5</v>
      </c>
      <c r="D1195" s="25" t="s">
        <v>105</v>
      </c>
      <c r="E1195" s="25" t="s">
        <v>105</v>
      </c>
      <c r="F1195" s="25">
        <v>46.29488468170166</v>
      </c>
      <c r="G1195" s="25">
        <v>2.4024650454521179</v>
      </c>
      <c r="H1195" s="25">
        <f t="shared" si="7"/>
        <v>1.3583846588693127</v>
      </c>
      <c r="I1195" s="29">
        <f t="shared" si="9"/>
        <v>4.7201501361062448</v>
      </c>
      <c r="J1195" s="29">
        <f t="shared" si="9"/>
        <v>0.20225168251826198</v>
      </c>
      <c r="K1195" s="29">
        <f t="shared" si="9"/>
        <v>6.9295942818773835</v>
      </c>
      <c r="L1195" s="29">
        <f t="shared" si="9"/>
        <v>0.15929797972333737</v>
      </c>
      <c r="M1195" s="29">
        <f t="shared" si="9"/>
        <v>8.4571079326046156E-2</v>
      </c>
      <c r="N1195" s="29">
        <f t="shared" si="9"/>
        <v>3.8768490716259235E-2</v>
      </c>
      <c r="O1195" s="29">
        <f t="shared" si="9"/>
        <v>4.6320967053288094E-2</v>
      </c>
      <c r="P1195" s="29">
        <f t="shared" si="9"/>
        <v>8.1166670295369739E-2</v>
      </c>
      <c r="Q1195" s="29">
        <f t="shared" si="9"/>
        <v>5.3605044891210971</v>
      </c>
      <c r="R1195" s="29">
        <f t="shared" si="9"/>
        <v>0.9007786493619695</v>
      </c>
      <c r="S1195" s="29">
        <f t="shared" si="9"/>
        <v>0.24352322093742754</v>
      </c>
      <c r="T1195" s="42"/>
    </row>
    <row r="1196" spans="1:20" x14ac:dyDescent="0.3">
      <c r="A1196" s="25" t="s">
        <v>16</v>
      </c>
      <c r="B1196" s="25">
        <v>3</v>
      </c>
      <c r="C1196" s="25" t="s">
        <v>22</v>
      </c>
      <c r="D1196" s="25" t="s">
        <v>105</v>
      </c>
      <c r="E1196" s="25" t="s">
        <v>105</v>
      </c>
      <c r="F1196" s="25">
        <v>34.43596363067627</v>
      </c>
      <c r="G1196" s="25">
        <v>1.6943386197090149</v>
      </c>
      <c r="H1196" s="25">
        <f t="shared" si="7"/>
        <v>8.064757821879418</v>
      </c>
      <c r="I1196" s="29">
        <f t="shared" si="9"/>
        <v>6.2138039076856035</v>
      </c>
      <c r="J1196" s="29">
        <f t="shared" si="9"/>
        <v>0.14132274129061653</v>
      </c>
      <c r="K1196" s="29">
        <f t="shared" si="9"/>
        <v>10.743335110471108</v>
      </c>
      <c r="L1196" s="29">
        <f t="shared" si="9"/>
        <v>0.17233782767806438</v>
      </c>
      <c r="M1196" s="29">
        <f t="shared" si="9"/>
        <v>0.28719770227254182</v>
      </c>
      <c r="N1196" s="29">
        <f t="shared" si="9"/>
        <v>0.15370551545571368</v>
      </c>
      <c r="O1196" s="29">
        <f t="shared" si="9"/>
        <v>4.1980155661206039E-2</v>
      </c>
      <c r="P1196" s="29">
        <f t="shared" si="9"/>
        <v>0.16454194299515579</v>
      </c>
      <c r="Q1196" s="29">
        <f t="shared" si="9"/>
        <v>9.242811113596817</v>
      </c>
      <c r="R1196" s="29">
        <f t="shared" si="9"/>
        <v>0.31851542554550172</v>
      </c>
      <c r="S1196" s="29">
        <f t="shared" si="9"/>
        <v>0.23125196208494536</v>
      </c>
      <c r="T1196" s="42"/>
    </row>
    <row r="1197" spans="1:20" x14ac:dyDescent="0.3">
      <c r="A1197" s="25" t="s">
        <v>16</v>
      </c>
      <c r="B1197" s="25">
        <v>3</v>
      </c>
      <c r="C1197" s="25" t="s">
        <v>7</v>
      </c>
      <c r="D1197" s="25" t="s">
        <v>105</v>
      </c>
      <c r="E1197" s="25" t="s">
        <v>105</v>
      </c>
      <c r="F1197" s="25">
        <v>15.577620267868042</v>
      </c>
      <c r="G1197" s="25">
        <v>0.89247934520244598</v>
      </c>
      <c r="H1197" s="25">
        <f t="shared" si="7"/>
        <v>7.3217625497729779</v>
      </c>
      <c r="I1197" s="29">
        <f t="shared" si="9"/>
        <v>7.4634243420937718</v>
      </c>
      <c r="J1197" s="29">
        <f t="shared" si="9"/>
        <v>0.20379742110076288</v>
      </c>
      <c r="K1197" s="29">
        <f t="shared" si="9"/>
        <v>9.8517599934554951</v>
      </c>
      <c r="L1197" s="29">
        <f t="shared" si="9"/>
        <v>0.19412730039962511</v>
      </c>
      <c r="M1197" s="29">
        <f t="shared" si="9"/>
        <v>0.33844270940642024</v>
      </c>
      <c r="N1197" s="29">
        <f t="shared" si="9"/>
        <v>0.18444883064411444</v>
      </c>
      <c r="O1197" s="29">
        <f t="shared" si="9"/>
        <v>4.337464699972686E-2</v>
      </c>
      <c r="P1197" s="29">
        <f t="shared" si="9"/>
        <v>0.15004002823228602</v>
      </c>
      <c r="Q1197" s="29">
        <f t="shared" si="9"/>
        <v>8.1822344496699806</v>
      </c>
      <c r="R1197" s="29">
        <f t="shared" si="9"/>
        <v>0.33483839493913498</v>
      </c>
      <c r="S1197" s="29">
        <f t="shared" si="9"/>
        <v>0.25071597291741304</v>
      </c>
      <c r="T1197" s="42"/>
    </row>
    <row r="1198" spans="1:20" x14ac:dyDescent="0.3">
      <c r="A1198" s="25" t="s">
        <v>16</v>
      </c>
      <c r="B1198" s="25">
        <v>3</v>
      </c>
      <c r="C1198" s="25" t="s">
        <v>17</v>
      </c>
      <c r="D1198" s="25" t="s">
        <v>105</v>
      </c>
      <c r="E1198" s="25" t="s">
        <v>105</v>
      </c>
      <c r="F1198" s="25">
        <v>9.3670111894607544</v>
      </c>
      <c r="G1198" s="25">
        <v>0.58661550283432007</v>
      </c>
      <c r="H1198" s="25">
        <f t="shared" si="7"/>
        <v>5.4525364280833815</v>
      </c>
      <c r="I1198" s="29">
        <f t="shared" si="9"/>
        <v>6.4079038432423649</v>
      </c>
      <c r="J1198" s="29">
        <f t="shared" si="9"/>
        <v>0.29308303295166033</v>
      </c>
      <c r="K1198" s="29">
        <f t="shared" si="9"/>
        <v>7.9458088049081717</v>
      </c>
      <c r="L1198" s="29">
        <f t="shared" si="9"/>
        <v>0.2013376994789017</v>
      </c>
      <c r="M1198" s="29">
        <f t="shared" si="9"/>
        <v>0.32401857976857473</v>
      </c>
      <c r="N1198" s="29">
        <f t="shared" si="9"/>
        <v>0.17049834632098776</v>
      </c>
      <c r="O1198" s="29">
        <f t="shared" si="9"/>
        <v>3.5495983698277223E-2</v>
      </c>
      <c r="P1198" s="29">
        <f t="shared" si="9"/>
        <v>0.16855489383913586</v>
      </c>
      <c r="Q1198" s="29">
        <f t="shared" si="9"/>
        <v>7.379970705671103</v>
      </c>
      <c r="R1198" s="29">
        <f t="shared" si="9"/>
        <v>0.36964700849639726</v>
      </c>
      <c r="S1198" s="29">
        <f t="shared" si="9"/>
        <v>0.28382332927377435</v>
      </c>
      <c r="T1198" s="42"/>
    </row>
    <row r="1199" spans="1:20" x14ac:dyDescent="0.3">
      <c r="A1199" s="25" t="s">
        <v>16</v>
      </c>
      <c r="B1199" s="25">
        <v>3</v>
      </c>
      <c r="C1199" s="25" t="s">
        <v>57</v>
      </c>
      <c r="D1199" s="25" t="s">
        <v>105</v>
      </c>
      <c r="E1199" s="25" t="s">
        <v>105</v>
      </c>
      <c r="F1199" s="25">
        <v>1.7232409119606018</v>
      </c>
      <c r="G1199" s="25">
        <v>0.10209666565060616</v>
      </c>
      <c r="H1199" s="25">
        <f t="shared" si="7"/>
        <v>2.8667550538414912</v>
      </c>
      <c r="I1199" s="29">
        <f t="shared" si="9"/>
        <v>6.4519558759924092</v>
      </c>
      <c r="J1199" s="29">
        <f t="shared" si="9"/>
        <v>0.64396460022518254</v>
      </c>
      <c r="K1199" s="29">
        <f t="shared" si="9"/>
        <v>8.9455979815812974</v>
      </c>
      <c r="L1199" s="29">
        <f t="shared" si="9"/>
        <v>0.24351428311738071</v>
      </c>
      <c r="M1199" s="29">
        <f t="shared" si="9"/>
        <v>0.39887586772512268</v>
      </c>
      <c r="N1199" s="29">
        <f t="shared" si="9"/>
        <v>0.26750033287245945</v>
      </c>
      <c r="O1199" s="29">
        <f t="shared" si="9"/>
        <v>3.4032871532425055E-2</v>
      </c>
      <c r="P1199" s="29">
        <f t="shared" si="9"/>
        <v>0.27014318884216304</v>
      </c>
      <c r="Q1199" s="29">
        <f t="shared" si="9"/>
        <v>5.3823346803209127</v>
      </c>
      <c r="R1199" s="29">
        <f t="shared" si="9"/>
        <v>0.59653932687993372</v>
      </c>
      <c r="S1199" s="29">
        <f t="shared" si="9"/>
        <v>0.21364512780775685</v>
      </c>
      <c r="T1199" s="42"/>
    </row>
    <row r="1200" spans="1:20" x14ac:dyDescent="0.3">
      <c r="A1200" s="22" t="s">
        <v>16</v>
      </c>
      <c r="B1200" s="22">
        <v>4</v>
      </c>
      <c r="C1200" s="22" t="s">
        <v>5</v>
      </c>
      <c r="D1200" s="22" t="s">
        <v>105</v>
      </c>
      <c r="E1200" s="22" t="s">
        <v>105</v>
      </c>
      <c r="F1200" s="22"/>
      <c r="G1200" s="22"/>
      <c r="H1200" s="25">
        <f t="shared" si="7"/>
        <v>10.728821141059839</v>
      </c>
      <c r="I1200" s="29">
        <f t="shared" si="9"/>
        <v>115.20267014196088</v>
      </c>
      <c r="J1200" s="29">
        <f t="shared" si="9"/>
        <v>0.67613844005859169</v>
      </c>
      <c r="K1200" s="29">
        <f t="shared" si="9"/>
        <v>21.4238500531245</v>
      </c>
      <c r="L1200" s="29">
        <f t="shared" si="9"/>
        <v>23.861332193430872</v>
      </c>
      <c r="M1200" s="29">
        <f t="shared" si="9"/>
        <v>0.35456553965559895</v>
      </c>
      <c r="N1200" s="29">
        <f t="shared" si="9"/>
        <v>0.36054703120286213</v>
      </c>
      <c r="O1200" s="29">
        <f t="shared" si="9"/>
        <v>14.224225108867303</v>
      </c>
      <c r="P1200" s="29">
        <f t="shared" si="9"/>
        <v>0.32395848546075107</v>
      </c>
      <c r="Q1200" s="29">
        <f t="shared" si="9"/>
        <v>0.107767063048977</v>
      </c>
      <c r="R1200" s="29">
        <f t="shared" si="9"/>
        <v>11.302663167941809</v>
      </c>
      <c r="S1200" s="29">
        <f t="shared" si="9"/>
        <v>84.032100830697686</v>
      </c>
      <c r="T1200" s="42"/>
    </row>
    <row r="1201" spans="1:20" x14ac:dyDescent="0.3">
      <c r="A1201" s="22" t="s">
        <v>16</v>
      </c>
      <c r="B1201" s="22">
        <v>4</v>
      </c>
      <c r="C1201" s="25" t="s">
        <v>22</v>
      </c>
      <c r="D1201" s="22" t="s">
        <v>105</v>
      </c>
      <c r="E1201" s="22" t="s">
        <v>105</v>
      </c>
      <c r="F1201" s="22"/>
      <c r="G1201" s="22"/>
      <c r="H1201" s="25">
        <f t="shared" si="7"/>
        <v>29.914250250196289</v>
      </c>
      <c r="I1201" s="29">
        <f t="shared" si="9"/>
        <v>200.38385046677908</v>
      </c>
      <c r="J1201" s="29">
        <f t="shared" si="9"/>
        <v>2.2918854869712328</v>
      </c>
      <c r="K1201" s="29">
        <f t="shared" si="9"/>
        <v>31.02318649288349</v>
      </c>
      <c r="L1201" s="29">
        <f t="shared" si="9"/>
        <v>33.609032688053261</v>
      </c>
      <c r="M1201" s="29">
        <f t="shared" si="9"/>
        <v>1.0533848074538907</v>
      </c>
      <c r="N1201" s="29">
        <f t="shared" si="9"/>
        <v>0.78623982259863734</v>
      </c>
      <c r="O1201" s="29">
        <f t="shared" si="9"/>
        <v>18.990748114373723</v>
      </c>
      <c r="P1201" s="29">
        <f t="shared" si="9"/>
        <v>0.43977272407121631</v>
      </c>
      <c r="Q1201" s="29">
        <f t="shared" si="9"/>
        <v>0.12788965064465582</v>
      </c>
      <c r="R1201" s="29">
        <f t="shared" si="9"/>
        <v>33.857873258591866</v>
      </c>
      <c r="S1201" s="29">
        <f t="shared" si="9"/>
        <v>107.95417226855865</v>
      </c>
      <c r="T1201" s="42"/>
    </row>
    <row r="1202" spans="1:20" x14ac:dyDescent="0.3">
      <c r="A1202" s="22" t="s">
        <v>16</v>
      </c>
      <c r="B1202" s="22">
        <v>4</v>
      </c>
      <c r="C1202" s="22" t="s">
        <v>7</v>
      </c>
      <c r="D1202" s="22" t="s">
        <v>105</v>
      </c>
      <c r="E1202" s="22" t="s">
        <v>105</v>
      </c>
      <c r="F1202" s="22"/>
      <c r="G1202" s="22"/>
      <c r="H1202" s="25">
        <f t="shared" si="7"/>
        <v>25.597991676402884</v>
      </c>
      <c r="I1202" s="29">
        <f t="shared" si="9"/>
        <v>146.87402391166884</v>
      </c>
      <c r="J1202" s="29">
        <f t="shared" si="9"/>
        <v>2.3856081770266231</v>
      </c>
      <c r="K1202" s="29">
        <f t="shared" si="9"/>
        <v>41.515173024850981</v>
      </c>
      <c r="L1202" s="29">
        <f t="shared" si="9"/>
        <v>32.952914950912742</v>
      </c>
      <c r="M1202" s="29">
        <f t="shared" si="9"/>
        <v>1.0543899539013348</v>
      </c>
      <c r="N1202" s="29">
        <f t="shared" si="9"/>
        <v>0.9713240812271311</v>
      </c>
      <c r="O1202" s="29">
        <f t="shared" si="9"/>
        <v>19.353665284469862</v>
      </c>
      <c r="P1202" s="29">
        <f t="shared" si="9"/>
        <v>0.49795075237795527</v>
      </c>
      <c r="Q1202" s="29">
        <f t="shared" si="9"/>
        <v>0.12286651605430773</v>
      </c>
      <c r="R1202" s="29">
        <f t="shared" si="9"/>
        <v>23.610395964599167</v>
      </c>
      <c r="S1202" s="29">
        <f t="shared" si="9"/>
        <v>374.03913060825988</v>
      </c>
      <c r="T1202" s="42"/>
    </row>
    <row r="1203" spans="1:20" x14ac:dyDescent="0.3">
      <c r="A1203" s="22" t="s">
        <v>16</v>
      </c>
      <c r="B1203" s="22">
        <v>4</v>
      </c>
      <c r="C1203" s="22" t="s">
        <v>17</v>
      </c>
      <c r="D1203" s="22" t="s">
        <v>105</v>
      </c>
      <c r="E1203" s="22" t="s">
        <v>105</v>
      </c>
      <c r="F1203" s="22"/>
      <c r="G1203" s="22"/>
      <c r="H1203" s="25">
        <f t="shared" si="7"/>
        <v>43.962691598919868</v>
      </c>
      <c r="I1203" s="29">
        <f t="shared" si="9"/>
        <v>172.48044094873885</v>
      </c>
      <c r="J1203" s="29">
        <f t="shared" si="9"/>
        <v>3.4144729169151589</v>
      </c>
      <c r="K1203" s="29">
        <f t="shared" si="9"/>
        <v>28.472073891967895</v>
      </c>
      <c r="L1203" s="29">
        <f t="shared" si="9"/>
        <v>33.929767452890445</v>
      </c>
      <c r="M1203" s="29">
        <f t="shared" si="9"/>
        <v>1.133605396316159</v>
      </c>
      <c r="N1203" s="29">
        <f t="shared" si="9"/>
        <v>0.66007506855471343</v>
      </c>
      <c r="O1203" s="29">
        <f t="shared" si="9"/>
        <v>19.221658083799486</v>
      </c>
      <c r="P1203" s="29">
        <f t="shared" si="9"/>
        <v>0.37804862446024201</v>
      </c>
      <c r="Q1203" s="29">
        <f t="shared" si="9"/>
        <v>0.17773483850022928</v>
      </c>
      <c r="R1203" s="29">
        <f t="shared" si="9"/>
        <v>36.908323151469943</v>
      </c>
      <c r="S1203" s="29">
        <f t="shared" si="9"/>
        <v>284.62177191647055</v>
      </c>
      <c r="T1203" s="42"/>
    </row>
    <row r="1204" spans="1:20" x14ac:dyDescent="0.3">
      <c r="A1204" s="22" t="s">
        <v>16</v>
      </c>
      <c r="B1204" s="22">
        <v>4</v>
      </c>
      <c r="C1204" s="22" t="s">
        <v>9</v>
      </c>
      <c r="D1204" s="22" t="s">
        <v>105</v>
      </c>
      <c r="E1204" s="22" t="s">
        <v>105</v>
      </c>
      <c r="F1204" s="22"/>
      <c r="G1204" s="22"/>
      <c r="H1204" s="25">
        <f t="shared" si="7"/>
        <v>12.501215656651514</v>
      </c>
      <c r="I1204" s="29">
        <f t="shared" si="9"/>
        <v>119.3546989119593</v>
      </c>
      <c r="J1204" s="29">
        <f t="shared" si="9"/>
        <v>1.792149394983056</v>
      </c>
      <c r="K1204" s="29">
        <f t="shared" si="9"/>
        <v>10.548325593787435</v>
      </c>
      <c r="L1204" s="29">
        <f t="shared" si="9"/>
        <v>15.144189885833784</v>
      </c>
      <c r="M1204" s="29">
        <f t="shared" si="9"/>
        <v>0.43023053717711635</v>
      </c>
      <c r="N1204" s="29">
        <f t="shared" si="9"/>
        <v>0.54557776002693525</v>
      </c>
      <c r="O1204" s="29">
        <f t="shared" si="9"/>
        <v>12.177063458927002</v>
      </c>
      <c r="P1204" s="29">
        <f t="shared" si="9"/>
        <v>0.43793808281333307</v>
      </c>
      <c r="Q1204" s="29">
        <f t="shared" si="9"/>
        <v>6.4473507994796994E-2</v>
      </c>
      <c r="R1204" s="29">
        <f t="shared" si="9"/>
        <v>18.13928820902909</v>
      </c>
      <c r="S1204" s="29">
        <f t="shared" si="9"/>
        <v>21.742528139527472</v>
      </c>
      <c r="T1204" s="42"/>
    </row>
    <row r="1205" spans="1:20" x14ac:dyDescent="0.3">
      <c r="A1205" s="22" t="s">
        <v>16</v>
      </c>
      <c r="B1205" s="22">
        <v>4</v>
      </c>
      <c r="C1205" s="22" t="s">
        <v>54</v>
      </c>
      <c r="D1205" s="22" t="s">
        <v>105</v>
      </c>
      <c r="E1205" s="22" t="s">
        <v>105</v>
      </c>
      <c r="F1205" s="22">
        <v>439.77804066671092</v>
      </c>
      <c r="G1205" s="22">
        <v>17.555708365593897</v>
      </c>
      <c r="H1205" s="25">
        <f t="shared" si="7"/>
        <v>3.2176370991172107</v>
      </c>
      <c r="I1205" s="29">
        <f t="shared" si="9"/>
        <v>94.205709584807593</v>
      </c>
      <c r="J1205" s="29">
        <f t="shared" si="9"/>
        <v>12.922278472804667</v>
      </c>
      <c r="K1205" s="29">
        <f t="shared" si="9"/>
        <v>2.1069157848192095</v>
      </c>
      <c r="L1205" s="29">
        <f t="shared" si="9"/>
        <v>2.8654073082635527</v>
      </c>
      <c r="M1205" s="29">
        <f t="shared" si="9"/>
        <v>1.0925242447578978</v>
      </c>
      <c r="N1205" s="29">
        <f t="shared" si="9"/>
        <v>5.7653990300176297</v>
      </c>
      <c r="O1205" s="29">
        <f t="shared" si="9"/>
        <v>7.1245418023853535</v>
      </c>
      <c r="P1205" s="29">
        <f t="shared" si="9"/>
        <v>0.84180957867846629</v>
      </c>
      <c r="Q1205" s="29">
        <f t="shared" si="9"/>
        <v>12.039555972925461</v>
      </c>
      <c r="R1205" s="29">
        <f t="shared" si="9"/>
        <v>27.371522913569166</v>
      </c>
      <c r="S1205" s="29">
        <f t="shared" si="9"/>
        <v>0.40091978473353851</v>
      </c>
      <c r="T1205" s="42"/>
    </row>
    <row r="1206" spans="1:20" x14ac:dyDescent="0.3">
      <c r="A1206" s="25" t="s">
        <v>58</v>
      </c>
      <c r="B1206" s="25">
        <v>1</v>
      </c>
      <c r="C1206" s="25" t="s">
        <v>54</v>
      </c>
      <c r="D1206" s="25" t="s">
        <v>105</v>
      </c>
      <c r="E1206" s="25" t="s">
        <v>105</v>
      </c>
      <c r="F1206" s="25">
        <v>477.7469842268888</v>
      </c>
      <c r="G1206" s="25">
        <v>21.643139527947664</v>
      </c>
      <c r="H1206" s="25">
        <f t="shared" si="7"/>
        <v>7.1003836715918602</v>
      </c>
      <c r="I1206" s="29">
        <f t="shared" si="9"/>
        <v>265.4414193228738</v>
      </c>
      <c r="J1206" s="29">
        <f t="shared" si="9"/>
        <v>13.298108214118937</v>
      </c>
      <c r="K1206" s="29">
        <f t="shared" si="9"/>
        <v>2.5014830780999802</v>
      </c>
      <c r="L1206" s="29">
        <f t="shared" si="9"/>
        <v>3.7991311472010292</v>
      </c>
      <c r="M1206" s="29">
        <f t="shared" si="9"/>
        <v>1.8805176353696713</v>
      </c>
      <c r="N1206" s="29">
        <f t="shared" si="9"/>
        <v>4.824928748539608</v>
      </c>
      <c r="O1206" s="29">
        <f t="shared" si="9"/>
        <v>9.9105661599835546</v>
      </c>
      <c r="P1206" s="29">
        <f t="shared" si="9"/>
        <v>1.5733449657125882</v>
      </c>
      <c r="Q1206" s="29">
        <f t="shared" si="9"/>
        <v>15.820613647796542</v>
      </c>
      <c r="R1206" s="29">
        <f t="shared" si="9"/>
        <v>58.433134887649175</v>
      </c>
      <c r="S1206" s="29">
        <f t="shared" si="9"/>
        <v>0.4972617897672259</v>
      </c>
      <c r="T1206" s="42"/>
    </row>
    <row r="1207" spans="1:20" x14ac:dyDescent="0.3">
      <c r="A1207" s="25" t="s">
        <v>58</v>
      </c>
      <c r="B1207" s="25">
        <v>1</v>
      </c>
      <c r="C1207" s="25" t="s">
        <v>56</v>
      </c>
      <c r="D1207" s="25" t="s">
        <v>105</v>
      </c>
      <c r="E1207" s="25" t="s">
        <v>105</v>
      </c>
      <c r="F1207" s="25">
        <v>246.29648775895831</v>
      </c>
      <c r="G1207" s="25">
        <v>15.676935204252281</v>
      </c>
      <c r="H1207" s="25">
        <f t="shared" si="7"/>
        <v>45.044894132867206</v>
      </c>
      <c r="I1207" s="29">
        <f t="shared" si="9"/>
        <v>405.45089302029879</v>
      </c>
      <c r="J1207" s="29">
        <f t="shared" si="9"/>
        <v>5.686143005665917</v>
      </c>
      <c r="K1207" s="29">
        <f t="shared" si="9"/>
        <v>14.591019406367547</v>
      </c>
      <c r="L1207" s="29">
        <f t="shared" si="9"/>
        <v>15.205432136692306</v>
      </c>
      <c r="M1207" s="29">
        <f t="shared" si="9"/>
        <v>2.0824972381297417</v>
      </c>
      <c r="N1207" s="29">
        <f t="shared" si="9"/>
        <v>1.4895111615359931</v>
      </c>
      <c r="O1207" s="29">
        <f t="shared" si="9"/>
        <v>18.363644016669088</v>
      </c>
      <c r="P1207" s="29">
        <f t="shared" si="9"/>
        <v>2.483729476064279</v>
      </c>
      <c r="Q1207" s="29">
        <f t="shared" si="9"/>
        <v>4.5408015322477127</v>
      </c>
      <c r="R1207" s="29">
        <f t="shared" si="9"/>
        <v>82.667001753907925</v>
      </c>
      <c r="S1207" s="29">
        <f t="shared" si="9"/>
        <v>3.2332788846595903</v>
      </c>
      <c r="T1207" s="42"/>
    </row>
    <row r="1208" spans="1:20" x14ac:dyDescent="0.3">
      <c r="A1208" s="25" t="s">
        <v>58</v>
      </c>
      <c r="B1208" s="25">
        <v>1</v>
      </c>
      <c r="C1208" s="25" t="s">
        <v>5</v>
      </c>
      <c r="D1208" s="25" t="s">
        <v>105</v>
      </c>
      <c r="E1208" s="25" t="s">
        <v>105</v>
      </c>
      <c r="F1208" s="25">
        <v>68.246294692717143</v>
      </c>
      <c r="G1208" s="25">
        <v>3.8601074213436335</v>
      </c>
      <c r="H1208" s="25">
        <f t="shared" si="7"/>
        <v>52.27231697904341</v>
      </c>
      <c r="I1208" s="29">
        <f t="shared" si="9"/>
        <v>389.99582443092714</v>
      </c>
      <c r="J1208" s="29">
        <f t="shared" ref="I1208:S1271" si="10">SUMIFS(J$2:J$1033,$A$2:$A$1033,$A1208,$B$2:$B$1033,$B1208,$C$2:$C$1033,$C1208)</f>
        <v>4.7519198682852597</v>
      </c>
      <c r="K1208" s="29">
        <f t="shared" si="10"/>
        <v>22.40250230049941</v>
      </c>
      <c r="L1208" s="29">
        <f t="shared" si="10"/>
        <v>15.650196559716811</v>
      </c>
      <c r="M1208" s="29">
        <f t="shared" si="10"/>
        <v>2.0862634914739973</v>
      </c>
      <c r="N1208" s="29">
        <f t="shared" si="10"/>
        <v>1.095277895545089</v>
      </c>
      <c r="O1208" s="29">
        <f t="shared" si="10"/>
        <v>15.474936350818471</v>
      </c>
      <c r="P1208" s="29">
        <f t="shared" si="10"/>
        <v>0.78982932011420792</v>
      </c>
      <c r="Q1208" s="29">
        <f t="shared" si="10"/>
        <v>3.6378901868356861</v>
      </c>
      <c r="R1208" s="29">
        <f t="shared" si="10"/>
        <v>79.220202913735633</v>
      </c>
      <c r="S1208" s="29">
        <f t="shared" si="10"/>
        <v>2.685343706413287</v>
      </c>
      <c r="T1208" s="42"/>
    </row>
    <row r="1209" spans="1:20" x14ac:dyDescent="0.3">
      <c r="A1209" s="25" t="s">
        <v>58</v>
      </c>
      <c r="B1209" s="25">
        <v>1</v>
      </c>
      <c r="C1209" s="25" t="s">
        <v>22</v>
      </c>
      <c r="D1209" s="25" t="s">
        <v>105</v>
      </c>
      <c r="E1209" s="25" t="s">
        <v>105</v>
      </c>
      <c r="F1209" s="25">
        <v>43.382674682002651</v>
      </c>
      <c r="G1209" s="25">
        <v>2.2548496696852123</v>
      </c>
      <c r="H1209" s="25">
        <f t="shared" si="7"/>
        <v>60.544728645936701</v>
      </c>
      <c r="I1209" s="29">
        <f t="shared" si="10"/>
        <v>388.40129320086646</v>
      </c>
      <c r="J1209" s="29">
        <f t="shared" si="10"/>
        <v>6.254585982832956</v>
      </c>
      <c r="K1209" s="29">
        <f t="shared" si="10"/>
        <v>21.136311191119084</v>
      </c>
      <c r="L1209" s="29">
        <f t="shared" si="10"/>
        <v>15.92370981084065</v>
      </c>
      <c r="M1209" s="29">
        <f t="shared" si="10"/>
        <v>2.7477127966429196</v>
      </c>
      <c r="N1209" s="29">
        <f t="shared" si="10"/>
        <v>1.3001400874701967</v>
      </c>
      <c r="O1209" s="29">
        <f t="shared" si="10"/>
        <v>18.88962027509498</v>
      </c>
      <c r="P1209" s="29">
        <f t="shared" si="10"/>
        <v>0.86184753464742681</v>
      </c>
      <c r="Q1209" s="29">
        <f t="shared" si="10"/>
        <v>4.9748446199714174</v>
      </c>
      <c r="R1209" s="29">
        <f t="shared" si="10"/>
        <v>89.841745404750128</v>
      </c>
      <c r="S1209" s="29">
        <f t="shared" si="10"/>
        <v>2.2611450351129045</v>
      </c>
      <c r="T1209" s="42"/>
    </row>
    <row r="1210" spans="1:20" x14ac:dyDescent="0.3">
      <c r="A1210" s="25" t="s">
        <v>58</v>
      </c>
      <c r="B1210" s="25">
        <v>1</v>
      </c>
      <c r="C1210" s="25" t="s">
        <v>7</v>
      </c>
      <c r="D1210" s="25" t="s">
        <v>105</v>
      </c>
      <c r="E1210" s="25" t="s">
        <v>105</v>
      </c>
      <c r="F1210" s="25">
        <v>18.401759993557878</v>
      </c>
      <c r="G1210" s="25">
        <v>0.99473480842811191</v>
      </c>
      <c r="H1210" s="25">
        <f t="shared" si="7"/>
        <v>39.1314411064089</v>
      </c>
      <c r="I1210" s="29">
        <f t="shared" si="10"/>
        <v>303.03590634531832</v>
      </c>
      <c r="J1210" s="29">
        <f t="shared" si="10"/>
        <v>5.5777722692853375</v>
      </c>
      <c r="K1210" s="29">
        <f t="shared" si="10"/>
        <v>8.9965992434183697</v>
      </c>
      <c r="L1210" s="29">
        <f t="shared" si="10"/>
        <v>15.764696842395013</v>
      </c>
      <c r="M1210" s="29">
        <f t="shared" si="10"/>
        <v>2.1193228235124808</v>
      </c>
      <c r="N1210" s="29">
        <f t="shared" si="10"/>
        <v>0.22183116859160765</v>
      </c>
      <c r="O1210" s="29">
        <f t="shared" si="10"/>
        <v>11.770499683616288</v>
      </c>
      <c r="P1210" s="29">
        <f t="shared" si="10"/>
        <v>0.19022886987955412</v>
      </c>
      <c r="Q1210" s="29">
        <f t="shared" si="10"/>
        <v>0.50609954184654993</v>
      </c>
      <c r="R1210" s="29">
        <f t="shared" si="10"/>
        <v>75.763729241266148</v>
      </c>
      <c r="S1210" s="29">
        <f t="shared" si="10"/>
        <v>1.5346632362872143</v>
      </c>
      <c r="T1210" s="42"/>
    </row>
    <row r="1211" spans="1:20" x14ac:dyDescent="0.3">
      <c r="A1211" s="25" t="s">
        <v>58</v>
      </c>
      <c r="B1211" s="25">
        <v>1</v>
      </c>
      <c r="C1211" s="25" t="s">
        <v>17</v>
      </c>
      <c r="D1211" s="25" t="s">
        <v>105</v>
      </c>
      <c r="E1211" s="25" t="s">
        <v>105</v>
      </c>
      <c r="F1211" s="25">
        <v>14.455994056101023</v>
      </c>
      <c r="G1211" s="25">
        <v>0.81893188604524536</v>
      </c>
      <c r="H1211" s="25">
        <f t="shared" si="7"/>
        <v>36.915880103402664</v>
      </c>
      <c r="I1211" s="29">
        <f t="shared" si="10"/>
        <v>332.55985991555525</v>
      </c>
      <c r="J1211" s="29">
        <f t="shared" si="10"/>
        <v>5.5767594626090373</v>
      </c>
      <c r="K1211" s="29">
        <f t="shared" si="10"/>
        <v>9.4468607306370274</v>
      </c>
      <c r="L1211" s="29">
        <f t="shared" si="10"/>
        <v>13.991694851091269</v>
      </c>
      <c r="M1211" s="29">
        <f t="shared" si="10"/>
        <v>2.3410185352485708</v>
      </c>
      <c r="N1211" s="29">
        <f t="shared" si="10"/>
        <v>0.24490992903856248</v>
      </c>
      <c r="O1211" s="29">
        <f t="shared" si="10"/>
        <v>11.161898567160566</v>
      </c>
      <c r="P1211" s="29">
        <f t="shared" si="10"/>
        <v>0.15546651167823095</v>
      </c>
      <c r="Q1211" s="29">
        <f t="shared" si="10"/>
        <v>0.37064989593765713</v>
      </c>
      <c r="R1211" s="29">
        <f t="shared" si="10"/>
        <v>69.622278959595135</v>
      </c>
      <c r="S1211" s="29">
        <f t="shared" si="10"/>
        <v>1.7008297693227357</v>
      </c>
      <c r="T1211" s="42"/>
    </row>
    <row r="1212" spans="1:20" x14ac:dyDescent="0.3">
      <c r="A1212" s="25" t="s">
        <v>58</v>
      </c>
      <c r="B1212" s="25">
        <v>1</v>
      </c>
      <c r="C1212" s="25" t="s">
        <v>57</v>
      </c>
      <c r="D1212" s="25" t="s">
        <v>105</v>
      </c>
      <c r="E1212" s="25" t="s">
        <v>105</v>
      </c>
      <c r="F1212" s="25">
        <v>4.3170828829919445</v>
      </c>
      <c r="G1212" s="25">
        <v>0.39759329450331204</v>
      </c>
      <c r="H1212" s="25">
        <f t="shared" si="7"/>
        <v>52.543607103287847</v>
      </c>
      <c r="I1212" s="29">
        <f t="shared" si="10"/>
        <v>357.93167625817807</v>
      </c>
      <c r="J1212" s="29">
        <f t="shared" si="10"/>
        <v>7.5026537085718434</v>
      </c>
      <c r="K1212" s="29">
        <f t="shared" si="10"/>
        <v>14.075973764698471</v>
      </c>
      <c r="L1212" s="29">
        <f t="shared" si="10"/>
        <v>16.789142203727337</v>
      </c>
      <c r="M1212" s="29">
        <f t="shared" si="10"/>
        <v>3.3727092593871459</v>
      </c>
      <c r="N1212" s="29">
        <f t="shared" si="10"/>
        <v>0.3812182278273557</v>
      </c>
      <c r="O1212" s="29">
        <f t="shared" si="10"/>
        <v>22.098533828184955</v>
      </c>
      <c r="P1212" s="29">
        <f t="shared" si="10"/>
        <v>0.45035647317030725</v>
      </c>
      <c r="Q1212" s="29">
        <f t="shared" si="10"/>
        <v>4.7314443070814098</v>
      </c>
      <c r="R1212" s="29">
        <f t="shared" si="10"/>
        <v>95.57826875426781</v>
      </c>
      <c r="S1212" s="29">
        <f t="shared" si="10"/>
        <v>1.6495429799716192</v>
      </c>
      <c r="T1212" s="42"/>
    </row>
    <row r="1213" spans="1:20" x14ac:dyDescent="0.3">
      <c r="A1213" s="25" t="s">
        <v>58</v>
      </c>
      <c r="B1213" s="25">
        <v>2</v>
      </c>
      <c r="C1213" s="25" t="s">
        <v>54</v>
      </c>
      <c r="D1213" s="25" t="s">
        <v>105</v>
      </c>
      <c r="E1213" s="25" t="s">
        <v>105</v>
      </c>
      <c r="F1213" s="25">
        <v>518.91982596415335</v>
      </c>
      <c r="G1213" s="25">
        <v>24.894125623154039</v>
      </c>
      <c r="H1213" s="25">
        <f t="shared" si="7"/>
        <v>2.2152677731205719</v>
      </c>
      <c r="I1213" s="29">
        <f t="shared" si="10"/>
        <v>169.22895838752154</v>
      </c>
      <c r="J1213" s="29">
        <f t="shared" si="10"/>
        <v>11.397911786162544</v>
      </c>
      <c r="K1213" s="29">
        <f t="shared" si="10"/>
        <v>1.1065637205738539</v>
      </c>
      <c r="L1213" s="29">
        <f t="shared" si="10"/>
        <v>2.099114592971743</v>
      </c>
      <c r="M1213" s="29">
        <f t="shared" si="10"/>
        <v>1.5865362023403289</v>
      </c>
      <c r="N1213" s="29">
        <f t="shared" si="10"/>
        <v>3.2857788627442357</v>
      </c>
      <c r="O1213" s="29">
        <f t="shared" si="10"/>
        <v>3.1985833014337746</v>
      </c>
      <c r="P1213" s="29">
        <f t="shared" si="10"/>
        <v>1.3210035763843075</v>
      </c>
      <c r="Q1213" s="29">
        <f t="shared" si="10"/>
        <v>12.354623578705679</v>
      </c>
      <c r="R1213" s="29">
        <f t="shared" si="10"/>
        <v>43.700584813130533</v>
      </c>
      <c r="S1213" s="29">
        <f t="shared" si="10"/>
        <v>0.19748571434494894</v>
      </c>
      <c r="T1213" s="42"/>
    </row>
    <row r="1214" spans="1:20" x14ac:dyDescent="0.3">
      <c r="A1214" s="25" t="s">
        <v>58</v>
      </c>
      <c r="B1214" s="25">
        <v>2</v>
      </c>
      <c r="C1214" s="25" t="s">
        <v>56</v>
      </c>
      <c r="D1214" s="25" t="s">
        <v>105</v>
      </c>
      <c r="E1214" s="25" t="s">
        <v>105</v>
      </c>
      <c r="F1214" s="25">
        <v>338.1852785675764</v>
      </c>
      <c r="G1214" s="25">
        <v>16.98188319576041</v>
      </c>
      <c r="H1214" s="25">
        <f t="shared" si="7"/>
        <v>49.817108037641759</v>
      </c>
      <c r="I1214" s="29">
        <f t="shared" si="10"/>
        <v>597.76420772873075</v>
      </c>
      <c r="J1214" s="29">
        <f t="shared" si="10"/>
        <v>8.7965058440774744</v>
      </c>
      <c r="K1214" s="29">
        <f t="shared" si="10"/>
        <v>12.896024866149229</v>
      </c>
      <c r="L1214" s="29">
        <f t="shared" si="10"/>
        <v>16.359872176489755</v>
      </c>
      <c r="M1214" s="29">
        <f t="shared" si="10"/>
        <v>1.9598430249184209</v>
      </c>
      <c r="N1214" s="29">
        <f t="shared" si="10"/>
        <v>0.95901641607549148</v>
      </c>
      <c r="O1214" s="29">
        <f t="shared" si="10"/>
        <v>17.43903875086767</v>
      </c>
      <c r="P1214" s="29">
        <f t="shared" si="10"/>
        <v>1.7382207571684296</v>
      </c>
      <c r="Q1214" s="29">
        <f t="shared" si="10"/>
        <v>3.3726693844321058</v>
      </c>
      <c r="R1214" s="29">
        <f t="shared" si="10"/>
        <v>113.24850291860588</v>
      </c>
      <c r="S1214" s="29">
        <f t="shared" si="10"/>
        <v>5.2593193623478864</v>
      </c>
      <c r="T1214" s="42"/>
    </row>
    <row r="1215" spans="1:20" x14ac:dyDescent="0.3">
      <c r="A1215" s="25" t="s">
        <v>58</v>
      </c>
      <c r="B1215" s="25">
        <v>2</v>
      </c>
      <c r="C1215" s="25" t="s">
        <v>5</v>
      </c>
      <c r="D1215" s="25" t="s">
        <v>105</v>
      </c>
      <c r="E1215" s="25" t="s">
        <v>105</v>
      </c>
      <c r="F1215" s="25">
        <v>82.132999999999996</v>
      </c>
      <c r="G1215" s="25">
        <v>3.5666700000000002</v>
      </c>
      <c r="H1215" s="25">
        <f t="shared" si="7"/>
        <v>22.661910086892206</v>
      </c>
      <c r="I1215" s="29">
        <f t="shared" si="10"/>
        <v>273.57724373956063</v>
      </c>
      <c r="J1215" s="29">
        <f t="shared" si="10"/>
        <v>2.7352411968063186</v>
      </c>
      <c r="K1215" s="29">
        <f t="shared" si="10"/>
        <v>12.796334002067645</v>
      </c>
      <c r="L1215" s="29">
        <f t="shared" si="10"/>
        <v>11.542119962842735</v>
      </c>
      <c r="M1215" s="29">
        <f t="shared" si="10"/>
        <v>0.61020236046614129</v>
      </c>
      <c r="N1215" s="29">
        <f t="shared" si="10"/>
        <v>0.29819276432001257</v>
      </c>
      <c r="O1215" s="29">
        <f t="shared" si="10"/>
        <v>12.901415643387852</v>
      </c>
      <c r="P1215" s="29">
        <f t="shared" si="10"/>
        <v>0.42389133402139456</v>
      </c>
      <c r="Q1215" s="29">
        <f t="shared" si="10"/>
        <v>1.1267234019947123</v>
      </c>
      <c r="R1215" s="29">
        <f t="shared" si="10"/>
        <v>45.771219167293118</v>
      </c>
      <c r="S1215" s="29">
        <f t="shared" si="10"/>
        <v>2.9174554353446878</v>
      </c>
      <c r="T1215" s="42"/>
    </row>
    <row r="1216" spans="1:20" x14ac:dyDescent="0.3">
      <c r="A1216" s="25" t="s">
        <v>58</v>
      </c>
      <c r="B1216" s="25">
        <v>2</v>
      </c>
      <c r="C1216" s="25" t="s">
        <v>22</v>
      </c>
      <c r="D1216" s="25" t="s">
        <v>105</v>
      </c>
      <c r="E1216" s="25" t="s">
        <v>105</v>
      </c>
      <c r="F1216" s="25">
        <v>50.673539654068243</v>
      </c>
      <c r="G1216" s="25">
        <v>2.3393514789809249</v>
      </c>
      <c r="H1216" s="25">
        <f t="shared" si="7"/>
        <v>52.667495074480399</v>
      </c>
      <c r="I1216" s="29">
        <f t="shared" si="10"/>
        <v>346.4038245289255</v>
      </c>
      <c r="J1216" s="29">
        <f t="shared" si="10"/>
        <v>5.1728220390606348</v>
      </c>
      <c r="K1216" s="29">
        <f t="shared" si="10"/>
        <v>24.048535447785582</v>
      </c>
      <c r="L1216" s="29">
        <f t="shared" si="10"/>
        <v>15.186343497827384</v>
      </c>
      <c r="M1216" s="29">
        <f t="shared" si="10"/>
        <v>1.9172564954857703</v>
      </c>
      <c r="N1216" s="29">
        <f t="shared" si="10"/>
        <v>0.25661864753229585</v>
      </c>
      <c r="O1216" s="29">
        <f t="shared" si="10"/>
        <v>15.704227027977671</v>
      </c>
      <c r="P1216" s="29">
        <f t="shared" si="10"/>
        <v>0.38694698976500719</v>
      </c>
      <c r="Q1216" s="29">
        <f t="shared" si="10"/>
        <v>1.9910635174193865</v>
      </c>
      <c r="R1216" s="29">
        <f t="shared" si="10"/>
        <v>71.250994304315171</v>
      </c>
      <c r="S1216" s="29">
        <f t="shared" si="10"/>
        <v>3.0219386976415596</v>
      </c>
      <c r="T1216" s="42"/>
    </row>
    <row r="1217" spans="1:20" x14ac:dyDescent="0.3">
      <c r="A1217" s="25" t="s">
        <v>58</v>
      </c>
      <c r="B1217" s="25">
        <v>2</v>
      </c>
      <c r="C1217" s="25" t="s">
        <v>7</v>
      </c>
      <c r="D1217" s="25" t="s">
        <v>105</v>
      </c>
      <c r="E1217" s="25" t="s">
        <v>105</v>
      </c>
      <c r="F1217" s="25">
        <v>17.711062293587517</v>
      </c>
      <c r="G1217" s="25">
        <v>0.77029942731417433</v>
      </c>
      <c r="H1217" s="25">
        <f t="shared" si="7"/>
        <v>44.095033551634288</v>
      </c>
      <c r="I1217" s="29">
        <f t="shared" si="10"/>
        <v>296.0760627168097</v>
      </c>
      <c r="J1217" s="29">
        <f t="shared" si="10"/>
        <v>5.6352143688483975</v>
      </c>
      <c r="K1217" s="29">
        <f t="shared" si="10"/>
        <v>22.59036259537077</v>
      </c>
      <c r="L1217" s="29">
        <f t="shared" si="10"/>
        <v>15.857538338193802</v>
      </c>
      <c r="M1217" s="29">
        <f t="shared" si="10"/>
        <v>3.2063739315538475</v>
      </c>
      <c r="N1217" s="29">
        <f t="shared" si="10"/>
        <v>0.41857456222232958</v>
      </c>
      <c r="O1217" s="29">
        <f t="shared" si="10"/>
        <v>15.406047400116954</v>
      </c>
      <c r="P1217" s="29">
        <f t="shared" si="10"/>
        <v>0.60148530236460529</v>
      </c>
      <c r="Q1217" s="29">
        <f t="shared" si="10"/>
        <v>2.7594924036343897</v>
      </c>
      <c r="R1217" s="29">
        <f t="shared" si="10"/>
        <v>70.823927997871849</v>
      </c>
      <c r="S1217" s="29">
        <f t="shared" si="10"/>
        <v>3.039100820109939</v>
      </c>
      <c r="T1217" s="42"/>
    </row>
    <row r="1218" spans="1:20" x14ac:dyDescent="0.3">
      <c r="A1218" s="25" t="s">
        <v>58</v>
      </c>
      <c r="B1218" s="25">
        <v>2</v>
      </c>
      <c r="C1218" s="25" t="s">
        <v>17</v>
      </c>
      <c r="D1218" s="25" t="s">
        <v>105</v>
      </c>
      <c r="E1218" s="25" t="s">
        <v>105</v>
      </c>
      <c r="F1218" s="25">
        <v>16.320713169293352</v>
      </c>
      <c r="G1218" s="25">
        <v>0.6976247528190509</v>
      </c>
      <c r="H1218" s="25">
        <f t="shared" si="7"/>
        <v>36.458353972441024</v>
      </c>
      <c r="I1218" s="29">
        <f t="shared" si="10"/>
        <v>278.73337764663938</v>
      </c>
      <c r="J1218" s="29">
        <f t="shared" si="10"/>
        <v>4.6899254657470282</v>
      </c>
      <c r="K1218" s="29">
        <f t="shared" si="10"/>
        <v>15.736185793797315</v>
      </c>
      <c r="L1218" s="29">
        <f t="shared" si="10"/>
        <v>16.380594072913386</v>
      </c>
      <c r="M1218" s="29">
        <f t="shared" si="10"/>
        <v>2.4730406307318651</v>
      </c>
      <c r="N1218" s="29">
        <f t="shared" si="10"/>
        <v>0.3363598701087715</v>
      </c>
      <c r="O1218" s="29">
        <f t="shared" si="10"/>
        <v>23.273289581202864</v>
      </c>
      <c r="P1218" s="29">
        <f t="shared" si="10"/>
        <v>0.69111578076248303</v>
      </c>
      <c r="Q1218" s="29">
        <f t="shared" si="10"/>
        <v>2.7441470133645813</v>
      </c>
      <c r="R1218" s="29">
        <f t="shared" si="10"/>
        <v>54.798207086966691</v>
      </c>
      <c r="S1218" s="29">
        <f t="shared" si="10"/>
        <v>1.8268744634872722</v>
      </c>
      <c r="T1218" s="42"/>
    </row>
    <row r="1219" spans="1:20" x14ac:dyDescent="0.3">
      <c r="A1219" s="25" t="s">
        <v>58</v>
      </c>
      <c r="B1219" s="25">
        <v>2</v>
      </c>
      <c r="C1219" s="25" t="s">
        <v>57</v>
      </c>
      <c r="D1219" s="25" t="s">
        <v>105</v>
      </c>
      <c r="E1219" s="25" t="s">
        <v>105</v>
      </c>
      <c r="F1219" s="25">
        <v>7.5295962806937613</v>
      </c>
      <c r="G1219" s="25">
        <v>0.31170526027319712</v>
      </c>
      <c r="H1219" s="25">
        <f t="shared" si="7"/>
        <v>34.708331849045649</v>
      </c>
      <c r="I1219" s="29">
        <f t="shared" si="10"/>
        <v>291.40142847458549</v>
      </c>
      <c r="J1219" s="29">
        <f t="shared" si="10"/>
        <v>5.9521373834782132</v>
      </c>
      <c r="K1219" s="29">
        <f t="shared" si="10"/>
        <v>11.925513298974112</v>
      </c>
      <c r="L1219" s="29">
        <f t="shared" si="10"/>
        <v>16.104971342858928</v>
      </c>
      <c r="M1219" s="29">
        <f t="shared" si="10"/>
        <v>2.0853045610140981</v>
      </c>
      <c r="N1219" s="29">
        <f t="shared" si="10"/>
        <v>0.31355250930528256</v>
      </c>
      <c r="O1219" s="29">
        <f t="shared" si="10"/>
        <v>18.55243442623809</v>
      </c>
      <c r="P1219" s="29">
        <f t="shared" si="10"/>
        <v>0.50608893271413935</v>
      </c>
      <c r="Q1219" s="29">
        <f t="shared" si="10"/>
        <v>2.5016387932381914</v>
      </c>
      <c r="R1219" s="29">
        <f t="shared" si="10"/>
        <v>70.960424356659189</v>
      </c>
      <c r="S1219" s="29">
        <f t="shared" si="10"/>
        <v>1.7747353310155867</v>
      </c>
      <c r="T1219" s="42"/>
    </row>
    <row r="1220" spans="1:20" x14ac:dyDescent="0.3">
      <c r="A1220" s="25" t="s">
        <v>58</v>
      </c>
      <c r="B1220" s="25">
        <v>3</v>
      </c>
      <c r="C1220" s="25" t="s">
        <v>54</v>
      </c>
      <c r="D1220" s="25" t="s">
        <v>105</v>
      </c>
      <c r="E1220" s="25" t="s">
        <v>105</v>
      </c>
      <c r="F1220" s="25">
        <v>511.92050297739758</v>
      </c>
      <c r="G1220" s="25">
        <v>21.857343270686261</v>
      </c>
      <c r="H1220" s="25">
        <f t="shared" si="7"/>
        <v>4.8593574419421293</v>
      </c>
      <c r="I1220" s="29">
        <f t="shared" si="10"/>
        <v>410.3313037418543</v>
      </c>
      <c r="J1220" s="29">
        <f t="shared" si="10"/>
        <v>20.283441947164135</v>
      </c>
      <c r="K1220" s="29">
        <f t="shared" si="10"/>
        <v>2.0552781748845597</v>
      </c>
      <c r="L1220" s="29">
        <f t="shared" si="10"/>
        <v>3.4471542770569541</v>
      </c>
      <c r="M1220" s="29">
        <f t="shared" si="10"/>
        <v>2.2077765647166534</v>
      </c>
      <c r="N1220" s="29">
        <f t="shared" si="10"/>
        <v>4.6084102272707073</v>
      </c>
      <c r="O1220" s="29">
        <f t="shared" si="10"/>
        <v>7.2807860093696206</v>
      </c>
      <c r="P1220" s="29">
        <f t="shared" si="10"/>
        <v>2.5347591730350003</v>
      </c>
      <c r="Q1220" s="29">
        <f t="shared" si="10"/>
        <v>13.193109273084472</v>
      </c>
      <c r="R1220" s="29">
        <f t="shared" si="10"/>
        <v>98.357818330656244</v>
      </c>
      <c r="S1220" s="29">
        <f t="shared" si="10"/>
        <v>0.4896502990058535</v>
      </c>
      <c r="T1220" s="42"/>
    </row>
    <row r="1221" spans="1:20" x14ac:dyDescent="0.3">
      <c r="A1221" s="25" t="s">
        <v>58</v>
      </c>
      <c r="B1221" s="25">
        <v>3</v>
      </c>
      <c r="C1221" s="25" t="s">
        <v>56</v>
      </c>
      <c r="D1221" s="25" t="s">
        <v>105</v>
      </c>
      <c r="E1221" s="25" t="s">
        <v>105</v>
      </c>
      <c r="F1221" s="25">
        <v>389.37388569562512</v>
      </c>
      <c r="G1221" s="25">
        <v>19.548494746733613</v>
      </c>
      <c r="H1221" s="25">
        <f t="shared" ref="H1221:H1284" si="11">SUMIFS(H$2:H$1033,$A$2:$A$1033,$A1221,$B$2:$B$1033,$B1221,$C$2:$C$1033,$C1221)</f>
        <v>26.424208341634859</v>
      </c>
      <c r="I1221" s="29">
        <f t="shared" si="10"/>
        <v>369.57186245061064</v>
      </c>
      <c r="J1221" s="29">
        <f t="shared" si="10"/>
        <v>5.0684444608125609</v>
      </c>
      <c r="K1221" s="29">
        <f t="shared" si="10"/>
        <v>11.719476945414556</v>
      </c>
      <c r="L1221" s="29">
        <f t="shared" si="10"/>
        <v>11.178727735415755</v>
      </c>
      <c r="M1221" s="29">
        <f t="shared" si="10"/>
        <v>1.3912318866464737</v>
      </c>
      <c r="N1221" s="29">
        <f t="shared" si="10"/>
        <v>0.61707407781264623</v>
      </c>
      <c r="O1221" s="29">
        <f t="shared" si="10"/>
        <v>5.1928934079949443</v>
      </c>
      <c r="P1221" s="29">
        <f t="shared" si="10"/>
        <v>1.7262095085812175</v>
      </c>
      <c r="Q1221" s="29">
        <f t="shared" si="10"/>
        <v>6.8205723075066134</v>
      </c>
      <c r="R1221" s="29">
        <f t="shared" si="10"/>
        <v>69.780985293253522</v>
      </c>
      <c r="S1221" s="29">
        <f t="shared" si="10"/>
        <v>2.0170271896450274</v>
      </c>
      <c r="T1221" s="42"/>
    </row>
    <row r="1222" spans="1:20" x14ac:dyDescent="0.3">
      <c r="A1222" s="25" t="s">
        <v>58</v>
      </c>
      <c r="B1222" s="25">
        <v>3</v>
      </c>
      <c r="C1222" s="25" t="s">
        <v>5</v>
      </c>
      <c r="D1222" s="25" t="s">
        <v>105</v>
      </c>
      <c r="E1222" s="25" t="s">
        <v>105</v>
      </c>
      <c r="F1222" s="25">
        <v>81.988525707920601</v>
      </c>
      <c r="G1222" s="25">
        <v>4.3855349748772774</v>
      </c>
      <c r="H1222" s="25">
        <f t="shared" si="11"/>
        <v>49.375639773033619</v>
      </c>
      <c r="I1222" s="29">
        <f t="shared" si="10"/>
        <v>455.6587934675689</v>
      </c>
      <c r="J1222" s="29">
        <f t="shared" si="10"/>
        <v>5.4975860033475579</v>
      </c>
      <c r="K1222" s="29">
        <f t="shared" si="10"/>
        <v>11.609743894862691</v>
      </c>
      <c r="L1222" s="29">
        <f t="shared" si="10"/>
        <v>16.56478535226239</v>
      </c>
      <c r="M1222" s="29">
        <f t="shared" si="10"/>
        <v>2.2466795111414712</v>
      </c>
      <c r="N1222" s="29">
        <f t="shared" si="10"/>
        <v>0.24706290063498218</v>
      </c>
      <c r="O1222" s="29">
        <f t="shared" si="10"/>
        <v>10.333107976364754</v>
      </c>
      <c r="P1222" s="29">
        <f t="shared" si="10"/>
        <v>0.75584900190689153</v>
      </c>
      <c r="Q1222" s="29">
        <f t="shared" si="10"/>
        <v>0.63257399103567602</v>
      </c>
      <c r="R1222" s="29">
        <f t="shared" si="10"/>
        <v>82.582231253847084</v>
      </c>
      <c r="S1222" s="29">
        <f t="shared" si="10"/>
        <v>3.8771788651706101</v>
      </c>
      <c r="T1222" s="42"/>
    </row>
    <row r="1223" spans="1:20" x14ac:dyDescent="0.3">
      <c r="A1223" s="25" t="s">
        <v>58</v>
      </c>
      <c r="B1223" s="25">
        <v>3</v>
      </c>
      <c r="C1223" s="25" t="s">
        <v>22</v>
      </c>
      <c r="D1223" s="25" t="s">
        <v>105</v>
      </c>
      <c r="E1223" s="25" t="s">
        <v>105</v>
      </c>
      <c r="F1223" s="25">
        <v>40.17796490438306</v>
      </c>
      <c r="G1223" s="25">
        <v>1.8989988429829068</v>
      </c>
      <c r="H1223" s="25">
        <f t="shared" si="11"/>
        <v>48.41350119329681</v>
      </c>
      <c r="I1223" s="29">
        <f t="shared" si="10"/>
        <v>352.11460028554689</v>
      </c>
      <c r="J1223" s="29">
        <f t="shared" si="10"/>
        <v>4.0630640278906833</v>
      </c>
      <c r="K1223" s="29">
        <f t="shared" si="10"/>
        <v>27.244872393651331</v>
      </c>
      <c r="L1223" s="29">
        <f t="shared" si="10"/>
        <v>15.386602865039489</v>
      </c>
      <c r="M1223" s="29">
        <f t="shared" si="10"/>
        <v>3.1270382708560769</v>
      </c>
      <c r="N1223" s="29">
        <f t="shared" si="10"/>
        <v>0.63810541047111657</v>
      </c>
      <c r="O1223" s="29">
        <f t="shared" si="10"/>
        <v>13.633365377321152</v>
      </c>
      <c r="P1223" s="29">
        <f t="shared" si="10"/>
        <v>0.46435218527396438</v>
      </c>
      <c r="Q1223" s="29">
        <f t="shared" si="10"/>
        <v>4.4718486899697441</v>
      </c>
      <c r="R1223" s="29">
        <f t="shared" si="10"/>
        <v>60.359061844681783</v>
      </c>
      <c r="S1223" s="29">
        <f t="shared" si="10"/>
        <v>3.2235910051659835</v>
      </c>
      <c r="T1223" s="42"/>
    </row>
    <row r="1224" spans="1:20" x14ac:dyDescent="0.3">
      <c r="A1224" s="25" t="s">
        <v>58</v>
      </c>
      <c r="B1224" s="25">
        <v>3</v>
      </c>
      <c r="C1224" s="25" t="s">
        <v>7</v>
      </c>
      <c r="D1224" s="25" t="s">
        <v>105</v>
      </c>
      <c r="E1224" s="25" t="s">
        <v>105</v>
      </c>
      <c r="F1224" s="25">
        <v>25.569547182599024</v>
      </c>
      <c r="G1224" s="25">
        <v>1.2901099025458853</v>
      </c>
      <c r="H1224" s="25">
        <f t="shared" si="11"/>
        <v>53.587207532932737</v>
      </c>
      <c r="I1224" s="29">
        <f t="shared" si="10"/>
        <v>389.31497843692523</v>
      </c>
      <c r="J1224" s="29">
        <f t="shared" si="10"/>
        <v>5.0652017288750368</v>
      </c>
      <c r="K1224" s="29">
        <f t="shared" si="10"/>
        <v>26.805234139242494</v>
      </c>
      <c r="L1224" s="29">
        <f t="shared" si="10"/>
        <v>16.752696333805375</v>
      </c>
      <c r="M1224" s="29">
        <f t="shared" si="10"/>
        <v>3.2134153671844619</v>
      </c>
      <c r="N1224" s="29">
        <f t="shared" si="10"/>
        <v>0.52986564410300174</v>
      </c>
      <c r="O1224" s="29">
        <f t="shared" si="10"/>
        <v>14.73724338067321</v>
      </c>
      <c r="P1224" s="29">
        <f t="shared" si="10"/>
        <v>0.51919356989476495</v>
      </c>
      <c r="Q1224" s="29">
        <f t="shared" si="10"/>
        <v>3.6287359750324515</v>
      </c>
      <c r="R1224" s="29">
        <f t="shared" si="10"/>
        <v>74.502960725068064</v>
      </c>
      <c r="S1224" s="29">
        <f t="shared" si="10"/>
        <v>3.5733750771586306</v>
      </c>
      <c r="T1224" s="42"/>
    </row>
    <row r="1225" spans="1:20" x14ac:dyDescent="0.3">
      <c r="A1225" s="25" t="s">
        <v>58</v>
      </c>
      <c r="B1225" s="25">
        <v>3</v>
      </c>
      <c r="C1225" s="25" t="s">
        <v>17</v>
      </c>
      <c r="D1225" s="25" t="s">
        <v>105</v>
      </c>
      <c r="E1225" s="25" t="s">
        <v>105</v>
      </c>
      <c r="F1225" s="25">
        <v>20.195457538088228</v>
      </c>
      <c r="G1225" s="25">
        <v>0.90391366226150471</v>
      </c>
      <c r="H1225" s="25">
        <f t="shared" si="11"/>
        <v>44.665125723286671</v>
      </c>
      <c r="I1225" s="29">
        <f t="shared" si="10"/>
        <v>348.28005425900511</v>
      </c>
      <c r="J1225" s="29">
        <f t="shared" si="10"/>
        <v>5.4910711259963083</v>
      </c>
      <c r="K1225" s="29">
        <f t="shared" si="10"/>
        <v>17.832396577908305</v>
      </c>
      <c r="L1225" s="29">
        <f t="shared" si="10"/>
        <v>16.450680228993456</v>
      </c>
      <c r="M1225" s="29">
        <f t="shared" si="10"/>
        <v>2.6347818478780418</v>
      </c>
      <c r="N1225" s="29">
        <f t="shared" si="10"/>
        <v>0.37171652433028574</v>
      </c>
      <c r="O1225" s="29">
        <f t="shared" si="10"/>
        <v>15.4560043758371</v>
      </c>
      <c r="P1225" s="29">
        <f t="shared" si="10"/>
        <v>0.52989987927448878</v>
      </c>
      <c r="Q1225" s="29">
        <f t="shared" si="10"/>
        <v>3.5738891843112066</v>
      </c>
      <c r="R1225" s="29">
        <f t="shared" si="10"/>
        <v>75.438085364559413</v>
      </c>
      <c r="S1225" s="29">
        <f t="shared" si="10"/>
        <v>1.907007350069692</v>
      </c>
      <c r="T1225" s="42"/>
    </row>
    <row r="1226" spans="1:20" x14ac:dyDescent="0.3">
      <c r="A1226" s="25" t="s">
        <v>58</v>
      </c>
      <c r="B1226" s="25">
        <v>3</v>
      </c>
      <c r="C1226" s="25" t="s">
        <v>57</v>
      </c>
      <c r="D1226" s="25" t="s">
        <v>105</v>
      </c>
      <c r="E1226" s="25" t="s">
        <v>105</v>
      </c>
      <c r="F1226" s="25">
        <v>8.3187552334008643</v>
      </c>
      <c r="G1226" s="25">
        <v>0.33744063338139474</v>
      </c>
      <c r="H1226" s="25">
        <f t="shared" si="11"/>
        <v>41.25171715429763</v>
      </c>
      <c r="I1226" s="29">
        <f t="shared" si="10"/>
        <v>353.13235466244373</v>
      </c>
      <c r="J1226" s="29">
        <f t="shared" si="10"/>
        <v>5.8147345254536349</v>
      </c>
      <c r="K1226" s="29">
        <f t="shared" si="10"/>
        <v>12.652926001284593</v>
      </c>
      <c r="L1226" s="29">
        <f t="shared" si="10"/>
        <v>15.953946375329942</v>
      </c>
      <c r="M1226" s="29">
        <f t="shared" si="10"/>
        <v>2.0433548537848596</v>
      </c>
      <c r="N1226" s="29">
        <f t="shared" si="10"/>
        <v>0.28575930733302946</v>
      </c>
      <c r="O1226" s="29">
        <f t="shared" si="10"/>
        <v>13.865020208935322</v>
      </c>
      <c r="P1226" s="29">
        <f t="shared" si="10"/>
        <v>0.31098117792514224</v>
      </c>
      <c r="Q1226" s="29">
        <f t="shared" si="10"/>
        <v>2.8207186555409001</v>
      </c>
      <c r="R1226" s="29">
        <f t="shared" si="10"/>
        <v>84.147748284807506</v>
      </c>
      <c r="S1226" s="29">
        <f t="shared" si="10"/>
        <v>1.353644399168469</v>
      </c>
      <c r="T1226" s="42"/>
    </row>
    <row r="1227" spans="1:20" x14ac:dyDescent="0.3">
      <c r="A1227" s="25" t="s">
        <v>55</v>
      </c>
      <c r="B1227" s="25">
        <v>1</v>
      </c>
      <c r="C1227" s="25" t="s">
        <v>54</v>
      </c>
      <c r="D1227" s="25" t="s">
        <v>105</v>
      </c>
      <c r="E1227" s="25" t="s">
        <v>105</v>
      </c>
      <c r="F1227" s="25">
        <v>506.49822079218455</v>
      </c>
      <c r="G1227" s="25">
        <v>19.500115450077324</v>
      </c>
      <c r="H1227" s="25">
        <f t="shared" si="11"/>
        <v>1.073664950052889</v>
      </c>
      <c r="I1227" s="29">
        <f t="shared" si="10"/>
        <v>124.26954256109906</v>
      </c>
      <c r="J1227" s="29">
        <f t="shared" si="10"/>
        <v>16.228833575266489</v>
      </c>
      <c r="K1227" s="29">
        <f t="shared" si="10"/>
        <v>0.5805655130434173</v>
      </c>
      <c r="L1227" s="29">
        <f t="shared" si="10"/>
        <v>1.4952610699605047</v>
      </c>
      <c r="M1227" s="29">
        <f t="shared" si="10"/>
        <v>1.9597897473258117</v>
      </c>
      <c r="N1227" s="29">
        <f t="shared" si="10"/>
        <v>2.1966551386590258</v>
      </c>
      <c r="O1227" s="29">
        <f t="shared" si="10"/>
        <v>11.438388090398668</v>
      </c>
      <c r="P1227" s="29">
        <f t="shared" si="10"/>
        <v>0.96459260747947573</v>
      </c>
      <c r="Q1227" s="29">
        <f t="shared" si="10"/>
        <v>9.4262514708711347</v>
      </c>
      <c r="R1227" s="29">
        <f t="shared" si="10"/>
        <v>41.863870722877913</v>
      </c>
      <c r="S1227" s="29">
        <f t="shared" si="10"/>
        <v>7.5262929141034982E-2</v>
      </c>
      <c r="T1227" s="42"/>
    </row>
    <row r="1228" spans="1:20" x14ac:dyDescent="0.3">
      <c r="A1228" s="25" t="s">
        <v>55</v>
      </c>
      <c r="B1228" s="25">
        <v>1</v>
      </c>
      <c r="C1228" s="25" t="s">
        <v>56</v>
      </c>
      <c r="D1228" s="25" t="s">
        <v>105</v>
      </c>
      <c r="E1228" s="25" t="s">
        <v>105</v>
      </c>
      <c r="F1228" s="25">
        <v>409.93022367039794</v>
      </c>
      <c r="G1228" s="25">
        <v>16.29869192375827</v>
      </c>
      <c r="H1228" s="25">
        <f t="shared" si="11"/>
        <v>0.67977968442077041</v>
      </c>
      <c r="I1228" s="29">
        <f t="shared" si="10"/>
        <v>40.33138124576157</v>
      </c>
      <c r="J1228" s="29">
        <f t="shared" si="10"/>
        <v>2.6478168496940784</v>
      </c>
      <c r="K1228" s="29">
        <f t="shared" si="10"/>
        <v>0.60013546302444687</v>
      </c>
      <c r="L1228" s="29">
        <f t="shared" si="10"/>
        <v>0.285463756801973</v>
      </c>
      <c r="M1228" s="29">
        <f t="shared" si="10"/>
        <v>0.19421604905018738</v>
      </c>
      <c r="N1228" s="29">
        <f t="shared" si="10"/>
        <v>4.2992073849168484E-2</v>
      </c>
      <c r="O1228" s="29">
        <f t="shared" si="10"/>
        <v>7.9625826083728199</v>
      </c>
      <c r="P1228" s="29">
        <f t="shared" si="10"/>
        <v>0.38916760148270935</v>
      </c>
      <c r="Q1228" s="29">
        <f t="shared" si="10"/>
        <v>3.0096553058170943</v>
      </c>
      <c r="R1228" s="29">
        <f t="shared" si="10"/>
        <v>22.380773617062072</v>
      </c>
      <c r="S1228" s="29">
        <f t="shared" si="10"/>
        <v>6.4442358620252826E-2</v>
      </c>
      <c r="T1228" s="42"/>
    </row>
    <row r="1229" spans="1:20" x14ac:dyDescent="0.3">
      <c r="A1229" s="25" t="s">
        <v>55</v>
      </c>
      <c r="B1229" s="25">
        <v>1</v>
      </c>
      <c r="C1229" s="25" t="s">
        <v>5</v>
      </c>
      <c r="D1229" s="25" t="s">
        <v>105</v>
      </c>
      <c r="E1229" s="25" t="s">
        <v>105</v>
      </c>
      <c r="F1229" s="25">
        <v>57.974470157276301</v>
      </c>
      <c r="G1229" s="25">
        <v>2.214914944156634</v>
      </c>
      <c r="H1229" s="25">
        <f t="shared" si="11"/>
        <v>51.107040976266802</v>
      </c>
      <c r="I1229" s="29">
        <f t="shared" si="10"/>
        <v>395.22302428779977</v>
      </c>
      <c r="J1229" s="29">
        <f t="shared" si="10"/>
        <v>6.0293780532808272</v>
      </c>
      <c r="K1229" s="29">
        <f t="shared" si="10"/>
        <v>21.523388837962777</v>
      </c>
      <c r="L1229" s="29">
        <f t="shared" si="10"/>
        <v>15.055605254734131</v>
      </c>
      <c r="M1229" s="29">
        <f t="shared" si="10"/>
        <v>1.493822493119253</v>
      </c>
      <c r="N1229" s="29">
        <f t="shared" si="10"/>
        <v>0.2585124420253716</v>
      </c>
      <c r="O1229" s="29">
        <f t="shared" si="10"/>
        <v>12.179581285766844</v>
      </c>
      <c r="P1229" s="29">
        <f t="shared" si="10"/>
        <v>0.25657626524206867</v>
      </c>
      <c r="Q1229" s="29">
        <f t="shared" si="10"/>
        <v>0.65545831996023862</v>
      </c>
      <c r="R1229" s="29">
        <f t="shared" si="10"/>
        <v>93.00164246753036</v>
      </c>
      <c r="S1229" s="29">
        <f t="shared" si="10"/>
        <v>3.7873919839657955</v>
      </c>
      <c r="T1229" s="42"/>
    </row>
    <row r="1230" spans="1:20" x14ac:dyDescent="0.3">
      <c r="A1230" s="25" t="s">
        <v>55</v>
      </c>
      <c r="B1230" s="25">
        <v>1</v>
      </c>
      <c r="C1230" s="25" t="s">
        <v>22</v>
      </c>
      <c r="D1230" s="25" t="s">
        <v>105</v>
      </c>
      <c r="E1230" s="25" t="s">
        <v>105</v>
      </c>
      <c r="F1230" s="25">
        <v>47.040769218537662</v>
      </c>
      <c r="G1230" s="25">
        <v>1.6334155157312387</v>
      </c>
      <c r="H1230" s="25">
        <f t="shared" si="11"/>
        <v>61.865993102745236</v>
      </c>
      <c r="I1230" s="29">
        <f t="shared" si="10"/>
        <v>380.0519424132811</v>
      </c>
      <c r="J1230" s="29">
        <f t="shared" si="10"/>
        <v>6.2081810175198644</v>
      </c>
      <c r="K1230" s="29">
        <f t="shared" si="10"/>
        <v>26.142548237320604</v>
      </c>
      <c r="L1230" s="29">
        <f t="shared" si="10"/>
        <v>15.731447868278403</v>
      </c>
      <c r="M1230" s="29">
        <f t="shared" si="10"/>
        <v>3.0999202111030995</v>
      </c>
      <c r="N1230" s="29">
        <f t="shared" si="10"/>
        <v>0.34584226679483215</v>
      </c>
      <c r="O1230" s="29">
        <f t="shared" si="10"/>
        <v>18.85470060079092</v>
      </c>
      <c r="P1230" s="29">
        <f t="shared" si="10"/>
        <v>0.3685216198556544</v>
      </c>
      <c r="Q1230" s="29">
        <f t="shared" si="10"/>
        <v>4.5757198846299456</v>
      </c>
      <c r="R1230" s="29">
        <f t="shared" si="10"/>
        <v>97.161954153209678</v>
      </c>
      <c r="S1230" s="29">
        <f t="shared" si="10"/>
        <v>2.9279031438875212</v>
      </c>
      <c r="T1230" s="42"/>
    </row>
    <row r="1231" spans="1:20" x14ac:dyDescent="0.3">
      <c r="A1231" s="25" t="s">
        <v>55</v>
      </c>
      <c r="B1231" s="25">
        <v>1</v>
      </c>
      <c r="C1231" s="25" t="s">
        <v>7</v>
      </c>
      <c r="D1231" s="25" t="s">
        <v>105</v>
      </c>
      <c r="E1231" s="25" t="s">
        <v>105</v>
      </c>
      <c r="F1231" s="25">
        <v>32.928612045012962</v>
      </c>
      <c r="G1231" s="25">
        <v>1.2224928029653972</v>
      </c>
      <c r="H1231" s="25">
        <f t="shared" si="11"/>
        <v>53.652852542626306</v>
      </c>
      <c r="I1231" s="29">
        <f t="shared" si="10"/>
        <v>359.26442179284862</v>
      </c>
      <c r="J1231" s="29">
        <f t="shared" si="10"/>
        <v>5.5917073935093704</v>
      </c>
      <c r="K1231" s="29">
        <f t="shared" si="10"/>
        <v>21.094294900802769</v>
      </c>
      <c r="L1231" s="29">
        <f t="shared" ref="I1231:S1294" si="12">SUMIFS(L$2:L$1033,$A$2:$A$1033,$A1231,$B$2:$B$1033,$B1231,$C$2:$C$1033,$C1231)</f>
        <v>14.009373289821736</v>
      </c>
      <c r="M1231" s="29">
        <f t="shared" si="12"/>
        <v>3.2119717478208143</v>
      </c>
      <c r="N1231" s="29">
        <f t="shared" si="12"/>
        <v>0.33585204486931552</v>
      </c>
      <c r="O1231" s="29">
        <f t="shared" si="12"/>
        <v>13.155041867364185</v>
      </c>
      <c r="P1231" s="29">
        <f t="shared" si="12"/>
        <v>0.27704268151784017</v>
      </c>
      <c r="Q1231" s="29">
        <f t="shared" si="12"/>
        <v>4.4786870619314865</v>
      </c>
      <c r="R1231" s="29">
        <f t="shared" si="12"/>
        <v>87.338510217546954</v>
      </c>
      <c r="S1231" s="29">
        <f t="shared" si="12"/>
        <v>3.1296361853349879</v>
      </c>
      <c r="T1231" s="42"/>
    </row>
    <row r="1232" spans="1:20" x14ac:dyDescent="0.3">
      <c r="A1232" s="25" t="s">
        <v>55</v>
      </c>
      <c r="B1232" s="25">
        <v>1</v>
      </c>
      <c r="C1232" s="25" t="s">
        <v>17</v>
      </c>
      <c r="D1232" s="25" t="s">
        <v>105</v>
      </c>
      <c r="E1232" s="25" t="s">
        <v>105</v>
      </c>
      <c r="F1232" s="25">
        <v>28.654461377997912</v>
      </c>
      <c r="G1232" s="25">
        <v>1.1535463830695618</v>
      </c>
      <c r="H1232" s="25">
        <f t="shared" si="11"/>
        <v>58.242294219883647</v>
      </c>
      <c r="I1232" s="29">
        <f t="shared" si="12"/>
        <v>434.04727590560668</v>
      </c>
      <c r="J1232" s="29">
        <f t="shared" si="12"/>
        <v>5.6176430035421507</v>
      </c>
      <c r="K1232" s="29">
        <f t="shared" si="12"/>
        <v>22.778591712789538</v>
      </c>
      <c r="L1232" s="29">
        <f t="shared" si="12"/>
        <v>16.803765167951891</v>
      </c>
      <c r="M1232" s="29">
        <f t="shared" si="12"/>
        <v>3.2786545494541821</v>
      </c>
      <c r="N1232" s="29">
        <f t="shared" si="12"/>
        <v>0.37236229111862917</v>
      </c>
      <c r="O1232" s="29">
        <f t="shared" si="12"/>
        <v>16.36088799897723</v>
      </c>
      <c r="P1232" s="29">
        <f t="shared" si="12"/>
        <v>0.40379352493453807</v>
      </c>
      <c r="Q1232" s="29">
        <f t="shared" si="12"/>
        <v>5.0410613954879615</v>
      </c>
      <c r="R1232" s="29">
        <f t="shared" si="12"/>
        <v>104.84429027737478</v>
      </c>
      <c r="S1232" s="29">
        <f t="shared" si="12"/>
        <v>2.8720907024783133</v>
      </c>
      <c r="T1232" s="42"/>
    </row>
    <row r="1233" spans="1:20" x14ac:dyDescent="0.3">
      <c r="A1233" s="25" t="s">
        <v>55</v>
      </c>
      <c r="B1233" s="25">
        <v>2</v>
      </c>
      <c r="C1233" s="25" t="s">
        <v>54</v>
      </c>
      <c r="D1233" s="25" t="s">
        <v>105</v>
      </c>
      <c r="E1233" s="25" t="s">
        <v>105</v>
      </c>
      <c r="F1233" s="25">
        <v>506.4281234035879</v>
      </c>
      <c r="G1233" s="25">
        <v>18.011322770825831</v>
      </c>
      <c r="H1233" s="25">
        <f t="shared" si="11"/>
        <v>1.9188498646422703</v>
      </c>
      <c r="I1233" s="29">
        <f t="shared" si="12"/>
        <v>109.53174073975026</v>
      </c>
      <c r="J1233" s="29">
        <f t="shared" si="12"/>
        <v>8.8226601140047869</v>
      </c>
      <c r="K1233" s="29">
        <f t="shared" si="12"/>
        <v>0.99329916574557164</v>
      </c>
      <c r="L1233" s="29">
        <f t="shared" si="12"/>
        <v>1.5510712087930099</v>
      </c>
      <c r="M1233" s="29">
        <f t="shared" si="12"/>
        <v>1.2090344353626896</v>
      </c>
      <c r="N1233" s="29">
        <f t="shared" si="12"/>
        <v>2.2189739508819839</v>
      </c>
      <c r="O1233" s="29">
        <f t="shared" si="12"/>
        <v>8.4398407471709938</v>
      </c>
      <c r="P1233" s="29">
        <f t="shared" si="12"/>
        <v>0.84522820993021075</v>
      </c>
      <c r="Q1233" s="29">
        <f t="shared" si="12"/>
        <v>10.893125370969718</v>
      </c>
      <c r="R1233" s="29">
        <f t="shared" si="12"/>
        <v>23.198569308330068</v>
      </c>
      <c r="S1233" s="29">
        <f t="shared" si="12"/>
        <v>0.19743413446798355</v>
      </c>
      <c r="T1233" s="42"/>
    </row>
    <row r="1234" spans="1:20" x14ac:dyDescent="0.3">
      <c r="A1234" s="25" t="s">
        <v>55</v>
      </c>
      <c r="B1234" s="25">
        <v>2</v>
      </c>
      <c r="C1234" s="25" t="s">
        <v>56</v>
      </c>
      <c r="D1234" s="25" t="s">
        <v>105</v>
      </c>
      <c r="E1234" s="25" t="s">
        <v>105</v>
      </c>
      <c r="F1234" s="25">
        <v>415.77693719295286</v>
      </c>
      <c r="G1234" s="25">
        <v>21.268056815307407</v>
      </c>
      <c r="H1234" s="25">
        <f t="shared" si="11"/>
        <v>17.674118401156015</v>
      </c>
      <c r="I1234" s="29">
        <f t="shared" si="12"/>
        <v>239.86921121345293</v>
      </c>
      <c r="J1234" s="29">
        <f t="shared" si="12"/>
        <v>4.340819722331549</v>
      </c>
      <c r="K1234" s="29">
        <f t="shared" si="12"/>
        <v>5.0695878298135639</v>
      </c>
      <c r="L1234" s="29">
        <f t="shared" si="12"/>
        <v>6.3199310983800343</v>
      </c>
      <c r="M1234" s="29">
        <f t="shared" si="12"/>
        <v>0.82060042107220088</v>
      </c>
      <c r="N1234" s="29">
        <f t="shared" si="12"/>
        <v>0.43930725513812602</v>
      </c>
      <c r="O1234" s="29">
        <f t="shared" si="12"/>
        <v>11.110439496361479</v>
      </c>
      <c r="P1234" s="29">
        <f t="shared" si="12"/>
        <v>0.71062932608587992</v>
      </c>
      <c r="Q1234" s="29">
        <f t="shared" si="12"/>
        <v>5.170160323219009</v>
      </c>
      <c r="R1234" s="29">
        <f t="shared" si="12"/>
        <v>44.075148237786593</v>
      </c>
      <c r="S1234" s="29">
        <f t="shared" si="12"/>
        <v>1.6616815446589854</v>
      </c>
      <c r="T1234" s="42"/>
    </row>
    <row r="1235" spans="1:20" x14ac:dyDescent="0.3">
      <c r="A1235" s="25" t="s">
        <v>55</v>
      </c>
      <c r="B1235" s="25">
        <v>2</v>
      </c>
      <c r="C1235" s="25" t="s">
        <v>5</v>
      </c>
      <c r="D1235" s="25" t="s">
        <v>105</v>
      </c>
      <c r="E1235" s="25" t="s">
        <v>105</v>
      </c>
      <c r="F1235" s="25">
        <v>56.330042370057804</v>
      </c>
      <c r="G1235" s="25">
        <v>2.9174628407629819</v>
      </c>
      <c r="H1235" s="25">
        <f t="shared" si="11"/>
        <v>32.947177707476889</v>
      </c>
      <c r="I1235" s="29">
        <f t="shared" si="12"/>
        <v>371.44112397415051</v>
      </c>
      <c r="J1235" s="29">
        <f t="shared" si="12"/>
        <v>3.5542892902969228</v>
      </c>
      <c r="K1235" s="29">
        <f t="shared" si="12"/>
        <v>11.407348580863026</v>
      </c>
      <c r="L1235" s="29">
        <f t="shared" si="12"/>
        <v>14.86900216464328</v>
      </c>
      <c r="M1235" s="29">
        <f t="shared" si="12"/>
        <v>0.70038050393815499</v>
      </c>
      <c r="N1235" s="29">
        <f t="shared" si="12"/>
        <v>0.19701172933562242</v>
      </c>
      <c r="O1235" s="29">
        <f t="shared" si="12"/>
        <v>20.812257263226066</v>
      </c>
      <c r="P1235" s="29">
        <f t="shared" si="12"/>
        <v>0.30147627518356485</v>
      </c>
      <c r="Q1235" s="29">
        <f t="shared" si="12"/>
        <v>0.46616325203479747</v>
      </c>
      <c r="R1235" s="29">
        <f t="shared" si="12"/>
        <v>55.590987393087396</v>
      </c>
      <c r="S1235" s="29">
        <f t="shared" si="12"/>
        <v>2.8907484362620481</v>
      </c>
      <c r="T1235" s="42"/>
    </row>
    <row r="1236" spans="1:20" x14ac:dyDescent="0.3">
      <c r="A1236" s="25" t="s">
        <v>55</v>
      </c>
      <c r="B1236" s="25">
        <v>2</v>
      </c>
      <c r="C1236" s="25" t="s">
        <v>22</v>
      </c>
      <c r="D1236" s="25" t="s">
        <v>105</v>
      </c>
      <c r="E1236" s="25" t="s">
        <v>105</v>
      </c>
      <c r="F1236" s="25">
        <v>25.45</v>
      </c>
      <c r="G1236" s="25">
        <v>1.0742395151708535</v>
      </c>
      <c r="H1236" s="25">
        <f t="shared" si="11"/>
        <v>59.65061076227601</v>
      </c>
      <c r="I1236" s="29">
        <f t="shared" si="12"/>
        <v>364.61487212377875</v>
      </c>
      <c r="J1236" s="29">
        <f t="shared" si="12"/>
        <v>4.7525938438827406</v>
      </c>
      <c r="K1236" s="29">
        <f t="shared" si="12"/>
        <v>28.456520740157412</v>
      </c>
      <c r="L1236" s="29">
        <f t="shared" si="12"/>
        <v>14.178683804066328</v>
      </c>
      <c r="M1236" s="29">
        <f t="shared" si="12"/>
        <v>2.0280880107036205</v>
      </c>
      <c r="N1236" s="29">
        <f t="shared" si="12"/>
        <v>0.24507914195069175</v>
      </c>
      <c r="O1236" s="29">
        <f t="shared" si="12"/>
        <v>12.343205884880023</v>
      </c>
      <c r="P1236" s="29">
        <f t="shared" si="12"/>
        <v>0.43500591443903297</v>
      </c>
      <c r="Q1236" s="29">
        <f t="shared" si="12"/>
        <v>2.590449561110908</v>
      </c>
      <c r="R1236" s="29">
        <f t="shared" si="12"/>
        <v>70.027259891536517</v>
      </c>
      <c r="S1236" s="29">
        <f t="shared" si="12"/>
        <v>2.9869253610164579</v>
      </c>
      <c r="T1236" s="42"/>
    </row>
    <row r="1237" spans="1:20" x14ac:dyDescent="0.3">
      <c r="A1237" s="25" t="s">
        <v>55</v>
      </c>
      <c r="B1237" s="25">
        <v>2</v>
      </c>
      <c r="C1237" s="25" t="s">
        <v>7</v>
      </c>
      <c r="D1237" s="25" t="s">
        <v>105</v>
      </c>
      <c r="E1237" s="25" t="s">
        <v>105</v>
      </c>
      <c r="F1237" s="25">
        <v>49.375</v>
      </c>
      <c r="G1237" s="25">
        <v>1.6</v>
      </c>
      <c r="H1237" s="25">
        <f t="shared" si="11"/>
        <v>55.483671749427359</v>
      </c>
      <c r="I1237" s="29">
        <f t="shared" si="12"/>
        <v>497.82190062989628</v>
      </c>
      <c r="J1237" s="29">
        <f t="shared" si="12"/>
        <v>6.2058394225331801</v>
      </c>
      <c r="K1237" s="29">
        <f t="shared" si="12"/>
        <v>15.868459215954694</v>
      </c>
      <c r="L1237" s="29">
        <f t="shared" si="12"/>
        <v>17.773149702015818</v>
      </c>
      <c r="M1237" s="29">
        <f t="shared" si="12"/>
        <v>2.7255410707556766</v>
      </c>
      <c r="N1237" s="29">
        <f t="shared" si="12"/>
        <v>0.27285421967078582</v>
      </c>
      <c r="O1237" s="29">
        <f t="shared" si="12"/>
        <v>14.908281160487167</v>
      </c>
      <c r="P1237" s="29">
        <f t="shared" si="12"/>
        <v>0.38335375099145097</v>
      </c>
      <c r="Q1237" s="29">
        <f t="shared" si="12"/>
        <v>2.8954520432358044</v>
      </c>
      <c r="R1237" s="29">
        <f t="shared" si="12"/>
        <v>89.784575619145741</v>
      </c>
      <c r="S1237" s="29">
        <f t="shared" si="12"/>
        <v>2.3834274933151969</v>
      </c>
      <c r="T1237" s="42"/>
    </row>
    <row r="1238" spans="1:20" x14ac:dyDescent="0.3">
      <c r="A1238" s="25" t="s">
        <v>55</v>
      </c>
      <c r="B1238" s="25">
        <v>2</v>
      </c>
      <c r="C1238" s="25" t="s">
        <v>17</v>
      </c>
      <c r="D1238" s="25" t="s">
        <v>105</v>
      </c>
      <c r="E1238" s="25" t="s">
        <v>105</v>
      </c>
      <c r="F1238" s="25">
        <v>9.8050431079064904</v>
      </c>
      <c r="G1238" s="25">
        <v>0.4382684671302064</v>
      </c>
      <c r="H1238" s="25">
        <f t="shared" si="11"/>
        <v>50.22386519828715</v>
      </c>
      <c r="I1238" s="29">
        <f t="shared" si="12"/>
        <v>412.80456268652824</v>
      </c>
      <c r="J1238" s="29">
        <f t="shared" si="12"/>
        <v>7.1990063102909403</v>
      </c>
      <c r="K1238" s="29">
        <f t="shared" si="12"/>
        <v>15.629045731831816</v>
      </c>
      <c r="L1238" s="29">
        <f t="shared" si="12"/>
        <v>16.943030863955627</v>
      </c>
      <c r="M1238" s="29">
        <f t="shared" si="12"/>
        <v>3.2691521409708275</v>
      </c>
      <c r="N1238" s="29">
        <f t="shared" si="12"/>
        <v>0.33008278060373197</v>
      </c>
      <c r="O1238" s="29">
        <f t="shared" si="12"/>
        <v>18.273812943992251</v>
      </c>
      <c r="P1238" s="29">
        <f t="shared" si="12"/>
        <v>0.41194815658719847</v>
      </c>
      <c r="Q1238" s="29">
        <f t="shared" si="12"/>
        <v>3.2431263275948696</v>
      </c>
      <c r="R1238" s="29">
        <f t="shared" si="12"/>
        <v>89.206448772358826</v>
      </c>
      <c r="S1238" s="29">
        <f t="shared" si="12"/>
        <v>1.7883124504356045</v>
      </c>
      <c r="T1238" s="42"/>
    </row>
    <row r="1239" spans="1:20" x14ac:dyDescent="0.3">
      <c r="A1239" s="25" t="s">
        <v>55</v>
      </c>
      <c r="B1239" s="25">
        <v>2</v>
      </c>
      <c r="C1239" s="25" t="s">
        <v>57</v>
      </c>
      <c r="D1239" s="25" t="s">
        <v>105</v>
      </c>
      <c r="E1239" s="25" t="s">
        <v>105</v>
      </c>
      <c r="F1239" s="25">
        <v>1.8246237351662293</v>
      </c>
      <c r="G1239" s="25">
        <v>0.10290296449344775</v>
      </c>
      <c r="H1239" s="25">
        <f t="shared" si="11"/>
        <v>42.631563324789546</v>
      </c>
      <c r="I1239" s="29">
        <f t="shared" si="12"/>
        <v>385.84139603289094</v>
      </c>
      <c r="J1239" s="29">
        <f t="shared" si="12"/>
        <v>6.0908996471739734</v>
      </c>
      <c r="K1239" s="29">
        <f t="shared" si="12"/>
        <v>8.9829374801442352</v>
      </c>
      <c r="L1239" s="29">
        <f t="shared" si="12"/>
        <v>17.663776691777315</v>
      </c>
      <c r="M1239" s="29">
        <f t="shared" si="12"/>
        <v>1.9924490095524654</v>
      </c>
      <c r="N1239" s="29">
        <f t="shared" si="12"/>
        <v>0.2072004115132734</v>
      </c>
      <c r="O1239" s="29">
        <f t="shared" si="12"/>
        <v>12.960169723748731</v>
      </c>
      <c r="P1239" s="29">
        <f t="shared" si="12"/>
        <v>9.0307981225295292E-2</v>
      </c>
      <c r="Q1239" s="29">
        <f t="shared" si="12"/>
        <v>0.59286519941825577</v>
      </c>
      <c r="R1239" s="29">
        <f t="shared" si="12"/>
        <v>84.970442545943854</v>
      </c>
      <c r="S1239" s="29">
        <f t="shared" si="12"/>
        <v>1.4851157913364166</v>
      </c>
      <c r="T1239" s="42"/>
    </row>
    <row r="1240" spans="1:20" x14ac:dyDescent="0.3">
      <c r="A1240" s="25" t="s">
        <v>55</v>
      </c>
      <c r="B1240" s="25">
        <v>7</v>
      </c>
      <c r="C1240" s="25" t="s">
        <v>54</v>
      </c>
      <c r="D1240" s="25" t="s">
        <v>105</v>
      </c>
      <c r="E1240" s="25" t="s">
        <v>105</v>
      </c>
      <c r="F1240" s="25">
        <v>512.30330788749166</v>
      </c>
      <c r="G1240" s="25">
        <v>18.773477856151196</v>
      </c>
      <c r="H1240" s="25">
        <f t="shared" si="11"/>
        <v>3.8778497222419612</v>
      </c>
      <c r="I1240" s="29">
        <f t="shared" si="12"/>
        <v>168.6345093947815</v>
      </c>
      <c r="J1240" s="29">
        <f t="shared" si="12"/>
        <v>10.323519624086593</v>
      </c>
      <c r="K1240" s="29">
        <f t="shared" si="12"/>
        <v>1.7469401208843456</v>
      </c>
      <c r="L1240" s="29">
        <f t="shared" si="12"/>
        <v>1.6295723295801219</v>
      </c>
      <c r="M1240" s="29">
        <f t="shared" si="12"/>
        <v>0.9390162970631496</v>
      </c>
      <c r="N1240" s="29">
        <f t="shared" si="12"/>
        <v>2.4320376182158285</v>
      </c>
      <c r="O1240" s="29">
        <f t="shared" si="12"/>
        <v>12.826289022956761</v>
      </c>
      <c r="P1240" s="29">
        <f t="shared" si="12"/>
        <v>0.96833106460802465</v>
      </c>
      <c r="Q1240" s="29">
        <f t="shared" si="12"/>
        <v>4.6540056799164278</v>
      </c>
      <c r="R1240" s="29">
        <f t="shared" si="12"/>
        <v>24.727047283091185</v>
      </c>
      <c r="S1240" s="29">
        <f t="shared" si="12"/>
        <v>0.34106049181065251</v>
      </c>
      <c r="T1240" s="42"/>
    </row>
    <row r="1241" spans="1:20" x14ac:dyDescent="0.3">
      <c r="A1241" s="25" t="s">
        <v>55</v>
      </c>
      <c r="B1241" s="25">
        <v>7</v>
      </c>
      <c r="C1241" s="25" t="s">
        <v>56</v>
      </c>
      <c r="D1241" s="25" t="s">
        <v>105</v>
      </c>
      <c r="E1241" s="25" t="s">
        <v>105</v>
      </c>
      <c r="F1241" s="25">
        <v>332.13826188057499</v>
      </c>
      <c r="G1241" s="25">
        <v>16.315569128359684</v>
      </c>
      <c r="H1241" s="25">
        <f t="shared" si="11"/>
        <v>26.650971104890164</v>
      </c>
      <c r="I1241" s="29">
        <f t="shared" si="12"/>
        <v>255.25443051960224</v>
      </c>
      <c r="J1241" s="29">
        <f t="shared" si="12"/>
        <v>5.0256380208256735</v>
      </c>
      <c r="K1241" s="29">
        <f t="shared" si="12"/>
        <v>9.1567090855917961</v>
      </c>
      <c r="L1241" s="29">
        <f t="shared" si="12"/>
        <v>8.518164491704816</v>
      </c>
      <c r="M1241" s="29">
        <f t="shared" si="12"/>
        <v>1.43462459862241</v>
      </c>
      <c r="N1241" s="29">
        <f t="shared" si="12"/>
        <v>0.47422287451858081</v>
      </c>
      <c r="O1241" s="29">
        <f t="shared" si="12"/>
        <v>9.7713622889308773</v>
      </c>
      <c r="P1241" s="29">
        <f t="shared" si="12"/>
        <v>0.96394816717444709</v>
      </c>
      <c r="Q1241" s="29">
        <f t="shared" si="12"/>
        <v>6.7008121574713329</v>
      </c>
      <c r="R1241" s="29">
        <f t="shared" si="12"/>
        <v>62.626227659551624</v>
      </c>
      <c r="S1241" s="29">
        <f t="shared" si="12"/>
        <v>1.8675510195512652</v>
      </c>
      <c r="T1241" s="42"/>
    </row>
    <row r="1242" spans="1:20" x14ac:dyDescent="0.3">
      <c r="A1242" s="25" t="s">
        <v>55</v>
      </c>
      <c r="B1242" s="25">
        <v>7</v>
      </c>
      <c r="C1242" s="25" t="s">
        <v>5</v>
      </c>
      <c r="D1242" s="25" t="s">
        <v>105</v>
      </c>
      <c r="E1242" s="25" t="s">
        <v>105</v>
      </c>
      <c r="F1242" s="25">
        <v>48.50533095408079</v>
      </c>
      <c r="G1242" s="25">
        <v>2.8554235750505828</v>
      </c>
      <c r="H1242" s="25">
        <f t="shared" si="11"/>
        <v>44.445654888155772</v>
      </c>
      <c r="I1242" s="29">
        <f t="shared" si="12"/>
        <v>295.59167392749839</v>
      </c>
      <c r="J1242" s="29">
        <f t="shared" si="12"/>
        <v>4.5182782783036579</v>
      </c>
      <c r="K1242" s="29">
        <f t="shared" si="12"/>
        <v>26.317297698621896</v>
      </c>
      <c r="L1242" s="29">
        <f t="shared" si="12"/>
        <v>13.659231549706501</v>
      </c>
      <c r="M1242" s="29">
        <f t="shared" si="12"/>
        <v>3.1348980192915343</v>
      </c>
      <c r="N1242" s="29">
        <f t="shared" si="12"/>
        <v>0.42783502527934769</v>
      </c>
      <c r="O1242" s="29">
        <f t="shared" si="12"/>
        <v>11.848275368880046</v>
      </c>
      <c r="P1242" s="29">
        <f t="shared" si="12"/>
        <v>0.57368015950773643</v>
      </c>
      <c r="Q1242" s="29">
        <f t="shared" si="12"/>
        <v>4.3729861919834638</v>
      </c>
      <c r="R1242" s="29">
        <f t="shared" si="12"/>
        <v>67.612207261810937</v>
      </c>
      <c r="S1242" s="29">
        <f t="shared" si="12"/>
        <v>3.3712678555659377</v>
      </c>
      <c r="T1242" s="42"/>
    </row>
    <row r="1243" spans="1:20" x14ac:dyDescent="0.3">
      <c r="A1243" s="25" t="s">
        <v>55</v>
      </c>
      <c r="B1243" s="25">
        <v>7</v>
      </c>
      <c r="C1243" s="25" t="s">
        <v>22</v>
      </c>
      <c r="D1243" s="25" t="s">
        <v>105</v>
      </c>
      <c r="E1243" s="25" t="s">
        <v>105</v>
      </c>
      <c r="F1243" s="25">
        <v>31.689488579822935</v>
      </c>
      <c r="G1243" s="25">
        <v>1.6350972412138631</v>
      </c>
      <c r="H1243" s="25">
        <f t="shared" si="11"/>
        <v>42.496895088895357</v>
      </c>
      <c r="I1243" s="29">
        <f t="shared" si="12"/>
        <v>344.23617464513978</v>
      </c>
      <c r="J1243" s="29">
        <f t="shared" si="12"/>
        <v>5.4871294680865237</v>
      </c>
      <c r="K1243" s="29">
        <f t="shared" si="12"/>
        <v>12.591190028718071</v>
      </c>
      <c r="L1243" s="29">
        <f t="shared" si="12"/>
        <v>14.170405396428</v>
      </c>
      <c r="M1243" s="29">
        <f t="shared" si="12"/>
        <v>2.4876034389590389</v>
      </c>
      <c r="N1243" s="29">
        <f t="shared" si="12"/>
        <v>0.4430376023133708</v>
      </c>
      <c r="O1243" s="29">
        <f t="shared" si="12"/>
        <v>9.9149327705297505</v>
      </c>
      <c r="P1243" s="29">
        <f t="shared" si="12"/>
        <v>0.22307914532820641</v>
      </c>
      <c r="Q1243" s="29">
        <f t="shared" si="12"/>
        <v>0.51476065875688759</v>
      </c>
      <c r="R1243" s="29">
        <f t="shared" si="12"/>
        <v>80.647909508245178</v>
      </c>
      <c r="S1243" s="29">
        <f t="shared" si="12"/>
        <v>3.3673417807280313</v>
      </c>
      <c r="T1243" s="42"/>
    </row>
    <row r="1244" spans="1:20" x14ac:dyDescent="0.3">
      <c r="A1244" s="25" t="s">
        <v>55</v>
      </c>
      <c r="B1244" s="25">
        <v>7</v>
      </c>
      <c r="C1244" s="25" t="s">
        <v>7</v>
      </c>
      <c r="D1244" s="25" t="s">
        <v>105</v>
      </c>
      <c r="E1244" s="25" t="s">
        <v>105</v>
      </c>
      <c r="F1244" s="25">
        <v>31.739776845304288</v>
      </c>
      <c r="G1244" s="25">
        <v>1.4522396294635853</v>
      </c>
      <c r="H1244" s="25">
        <f t="shared" si="11"/>
        <v>47.37350060020254</v>
      </c>
      <c r="I1244" s="29">
        <f t="shared" si="12"/>
        <v>310.08932356050326</v>
      </c>
      <c r="J1244" s="29">
        <f t="shared" si="12"/>
        <v>5.3848053649098473</v>
      </c>
      <c r="K1244" s="29">
        <f t="shared" si="12"/>
        <v>29.875546760143095</v>
      </c>
      <c r="L1244" s="29">
        <f t="shared" si="12"/>
        <v>12.936020433424808</v>
      </c>
      <c r="M1244" s="29">
        <f t="shared" si="12"/>
        <v>4.2822817972209695</v>
      </c>
      <c r="N1244" s="29">
        <f t="shared" si="12"/>
        <v>0.57085346919084534</v>
      </c>
      <c r="O1244" s="29">
        <f t="shared" si="12"/>
        <v>12.01934590976027</v>
      </c>
      <c r="P1244" s="29">
        <f t="shared" si="12"/>
        <v>0.54882951953347436</v>
      </c>
      <c r="Q1244" s="29">
        <f t="shared" si="12"/>
        <v>5.1928088967800532</v>
      </c>
      <c r="R1244" s="29">
        <f t="shared" si="12"/>
        <v>74.769761971983698</v>
      </c>
      <c r="S1244" s="29">
        <f t="shared" si="12"/>
        <v>3.6343220319504446</v>
      </c>
      <c r="T1244" s="42"/>
    </row>
    <row r="1245" spans="1:20" x14ac:dyDescent="0.3">
      <c r="A1245" s="25" t="s">
        <v>55</v>
      </c>
      <c r="B1245" s="25">
        <v>7</v>
      </c>
      <c r="C1245" s="25" t="s">
        <v>17</v>
      </c>
      <c r="D1245" s="25" t="s">
        <v>105</v>
      </c>
      <c r="E1245" s="25" t="s">
        <v>105</v>
      </c>
      <c r="F1245" s="25">
        <v>22.385674080381126</v>
      </c>
      <c r="G1245" s="25">
        <v>1.004788053495157</v>
      </c>
      <c r="H1245" s="25">
        <f t="shared" si="11"/>
        <v>55.617824621292741</v>
      </c>
      <c r="I1245" s="29">
        <f t="shared" si="12"/>
        <v>353.58662980655544</v>
      </c>
      <c r="J1245" s="29">
        <f t="shared" si="12"/>
        <v>7.4578097135209447</v>
      </c>
      <c r="K1245" s="29">
        <f t="shared" si="12"/>
        <v>24.233936347525081</v>
      </c>
      <c r="L1245" s="29">
        <f t="shared" si="12"/>
        <v>15.396869044877317</v>
      </c>
      <c r="M1245" s="29">
        <f t="shared" si="12"/>
        <v>4.3619169363421069</v>
      </c>
      <c r="N1245" s="29">
        <f t="shared" si="12"/>
        <v>0.40841247380564938</v>
      </c>
      <c r="O1245" s="29">
        <f t="shared" si="12"/>
        <v>20.869243307057019</v>
      </c>
      <c r="P1245" s="29">
        <f t="shared" si="12"/>
        <v>0.73457355174629901</v>
      </c>
      <c r="Q1245" s="29">
        <f t="shared" si="12"/>
        <v>4.8533041346795409</v>
      </c>
      <c r="R1245" s="29">
        <f t="shared" si="12"/>
        <v>94.590140903234072</v>
      </c>
      <c r="S1245" s="29">
        <f t="shared" si="12"/>
        <v>2.5902575565322117</v>
      </c>
      <c r="T1245" s="42"/>
    </row>
    <row r="1246" spans="1:20" x14ac:dyDescent="0.3">
      <c r="A1246" s="25" t="s">
        <v>55</v>
      </c>
      <c r="B1246" s="25">
        <v>7</v>
      </c>
      <c r="C1246" s="25" t="s">
        <v>57</v>
      </c>
      <c r="D1246" s="25" t="s">
        <v>105</v>
      </c>
      <c r="E1246" s="25" t="s">
        <v>105</v>
      </c>
      <c r="F1246" s="25">
        <v>5.0239518991575958</v>
      </c>
      <c r="G1246" s="25">
        <v>0.24966255703207046</v>
      </c>
      <c r="H1246" s="25">
        <f t="shared" si="11"/>
        <v>48.533535387404484</v>
      </c>
      <c r="I1246" s="29">
        <f t="shared" si="12"/>
        <v>391.73691396370344</v>
      </c>
      <c r="J1246" s="29">
        <f t="shared" si="12"/>
        <v>6.7569186705480266</v>
      </c>
      <c r="K1246" s="29">
        <f t="shared" si="12"/>
        <v>16.321856883054593</v>
      </c>
      <c r="L1246" s="29">
        <f t="shared" si="12"/>
        <v>20.853686929546026</v>
      </c>
      <c r="M1246" s="29">
        <f t="shared" si="12"/>
        <v>3.1488532340641786</v>
      </c>
      <c r="N1246" s="29">
        <f t="shared" si="12"/>
        <v>0.35522076486507242</v>
      </c>
      <c r="O1246" s="29">
        <f t="shared" si="12"/>
        <v>16.940096571706615</v>
      </c>
      <c r="P1246" s="29">
        <f t="shared" si="12"/>
        <v>0.46252579997849941</v>
      </c>
      <c r="Q1246" s="29">
        <f t="shared" si="12"/>
        <v>2.702144620569801</v>
      </c>
      <c r="R1246" s="29">
        <f t="shared" si="12"/>
        <v>91.970585706695601</v>
      </c>
      <c r="S1246" s="29">
        <f t="shared" si="12"/>
        <v>2.2035361407519973</v>
      </c>
      <c r="T1246" s="42"/>
    </row>
    <row r="1247" spans="1:20" x14ac:dyDescent="0.3">
      <c r="A1247" s="25" t="s">
        <v>65</v>
      </c>
      <c r="B1247" s="25">
        <v>1</v>
      </c>
      <c r="C1247" s="25" t="s">
        <v>5</v>
      </c>
      <c r="D1247" s="25" t="s">
        <v>105</v>
      </c>
      <c r="E1247" s="25" t="s">
        <v>105</v>
      </c>
      <c r="F1247" s="25">
        <v>51.16222095489502</v>
      </c>
      <c r="G1247" s="25">
        <v>2.9952506124973279</v>
      </c>
      <c r="H1247" s="25">
        <f t="shared" si="11"/>
        <v>19.603841188094375</v>
      </c>
      <c r="I1247" s="29">
        <f t="shared" si="12"/>
        <v>203.55651031643058</v>
      </c>
      <c r="J1247" s="29">
        <f t="shared" si="12"/>
        <v>5.7263433212937871</v>
      </c>
      <c r="K1247" s="29">
        <f t="shared" si="12"/>
        <v>46.366508547729467</v>
      </c>
      <c r="L1247" s="29">
        <f t="shared" si="12"/>
        <v>4.3947551593426546</v>
      </c>
      <c r="M1247" s="29">
        <f t="shared" si="12"/>
        <v>1.5920373366728382</v>
      </c>
      <c r="N1247" s="29">
        <f t="shared" si="12"/>
        <v>5.0697649156231561</v>
      </c>
      <c r="O1247" s="29">
        <f t="shared" si="12"/>
        <v>21.351280305998792</v>
      </c>
      <c r="P1247" s="29">
        <f t="shared" si="12"/>
        <v>0.37699814207062243</v>
      </c>
      <c r="Q1247" s="29">
        <f t="shared" si="12"/>
        <v>0.16109420216703244</v>
      </c>
      <c r="R1247" s="29">
        <f t="shared" si="12"/>
        <v>68.998678622411646</v>
      </c>
      <c r="S1247" s="29">
        <f t="shared" si="12"/>
        <v>2.8602297800499126</v>
      </c>
      <c r="T1247" s="42"/>
    </row>
    <row r="1248" spans="1:20" x14ac:dyDescent="0.3">
      <c r="A1248" s="25" t="s">
        <v>65</v>
      </c>
      <c r="B1248" s="25">
        <v>1</v>
      </c>
      <c r="C1248" s="25" t="s">
        <v>22</v>
      </c>
      <c r="D1248" s="25" t="s">
        <v>105</v>
      </c>
      <c r="E1248" s="25" t="s">
        <v>105</v>
      </c>
      <c r="F1248" s="25">
        <v>35.983815193176284</v>
      </c>
      <c r="G1248" s="25">
        <v>1.9114236533641797</v>
      </c>
      <c r="H1248" s="25">
        <f t="shared" si="11"/>
        <v>31.697347688968367</v>
      </c>
      <c r="I1248" s="29">
        <f t="shared" si="12"/>
        <v>227.97880248737235</v>
      </c>
      <c r="J1248" s="29">
        <f t="shared" si="12"/>
        <v>7.0882140592663436</v>
      </c>
      <c r="K1248" s="29">
        <f t="shared" si="12"/>
        <v>51.464612687181507</v>
      </c>
      <c r="L1248" s="29">
        <f t="shared" si="12"/>
        <v>4.0347727250973158</v>
      </c>
      <c r="M1248" s="29">
        <f t="shared" si="12"/>
        <v>4.4418285279228433</v>
      </c>
      <c r="N1248" s="29">
        <f t="shared" si="12"/>
        <v>4.671083673100509</v>
      </c>
      <c r="O1248" s="29">
        <f t="shared" si="12"/>
        <v>16.70330574332899</v>
      </c>
      <c r="P1248" s="29">
        <f t="shared" si="12"/>
        <v>0.43509991077943416</v>
      </c>
      <c r="Q1248" s="29">
        <f t="shared" si="12"/>
        <v>5.0876766300793195</v>
      </c>
      <c r="R1248" s="29">
        <f t="shared" si="12"/>
        <v>72.110091830888607</v>
      </c>
      <c r="S1248" s="29">
        <f t="shared" si="12"/>
        <v>3.2009710732815391</v>
      </c>
      <c r="T1248" s="42"/>
    </row>
    <row r="1249" spans="1:20" x14ac:dyDescent="0.3">
      <c r="A1249" s="25" t="s">
        <v>65</v>
      </c>
      <c r="B1249" s="25">
        <v>1</v>
      </c>
      <c r="C1249" s="25" t="s">
        <v>7</v>
      </c>
      <c r="D1249" s="25" t="s">
        <v>105</v>
      </c>
      <c r="E1249" s="25" t="s">
        <v>105</v>
      </c>
      <c r="F1249" s="25">
        <v>28.988164663314802</v>
      </c>
      <c r="G1249" s="25">
        <v>1.5151510573923597</v>
      </c>
      <c r="H1249" s="25">
        <f t="shared" si="11"/>
        <v>26.983106826500205</v>
      </c>
      <c r="I1249" s="29">
        <f t="shared" si="12"/>
        <v>258.92024903064311</v>
      </c>
      <c r="J1249" s="29">
        <f t="shared" si="12"/>
        <v>6.0217767091972796</v>
      </c>
      <c r="K1249" s="29">
        <f t="shared" si="12"/>
        <v>34.877192460878703</v>
      </c>
      <c r="L1249" s="29">
        <f t="shared" si="12"/>
        <v>4.8123227003637403</v>
      </c>
      <c r="M1249" s="29">
        <f t="shared" si="12"/>
        <v>3.7530273480201912</v>
      </c>
      <c r="N1249" s="29">
        <f t="shared" si="12"/>
        <v>3.6205908989460349</v>
      </c>
      <c r="O1249" s="29">
        <f t="shared" si="12"/>
        <v>14.371515559743074</v>
      </c>
      <c r="P1249" s="29">
        <f t="shared" si="12"/>
        <v>0.48374276178353798</v>
      </c>
      <c r="Q1249" s="29">
        <f t="shared" si="12"/>
        <v>2.7935659903723757</v>
      </c>
      <c r="R1249" s="29">
        <f t="shared" si="12"/>
        <v>63.863303871798955</v>
      </c>
      <c r="S1249" s="29">
        <f t="shared" si="12"/>
        <v>2.4049084265246132</v>
      </c>
      <c r="T1249" s="42"/>
    </row>
    <row r="1250" spans="1:20" x14ac:dyDescent="0.3">
      <c r="A1250" s="25" t="s">
        <v>65</v>
      </c>
      <c r="B1250" s="25">
        <v>1</v>
      </c>
      <c r="C1250" s="25" t="s">
        <v>17</v>
      </c>
      <c r="D1250" s="25" t="s">
        <v>105</v>
      </c>
      <c r="E1250" s="25" t="s">
        <v>105</v>
      </c>
      <c r="F1250" s="25">
        <v>29.323741912841797</v>
      </c>
      <c r="G1250" s="25">
        <v>1.4372075498104107</v>
      </c>
      <c r="H1250" s="25">
        <f t="shared" si="11"/>
        <v>50.367706010132075</v>
      </c>
      <c r="I1250" s="29">
        <f t="shared" si="12"/>
        <v>430.7805578184167</v>
      </c>
      <c r="J1250" s="29">
        <f t="shared" si="12"/>
        <v>27.491584014616372</v>
      </c>
      <c r="K1250" s="29">
        <f t="shared" si="12"/>
        <v>56.652353113916448</v>
      </c>
      <c r="L1250" s="29">
        <f t="shared" si="12"/>
        <v>6.6292827624082404</v>
      </c>
      <c r="M1250" s="29">
        <f t="shared" si="12"/>
        <v>15.297575254496172</v>
      </c>
      <c r="N1250" s="29">
        <f t="shared" si="12"/>
        <v>6.0227253561319785</v>
      </c>
      <c r="O1250" s="29">
        <f t="shared" si="12"/>
        <v>20.434017649449714</v>
      </c>
      <c r="P1250" s="29">
        <f t="shared" si="12"/>
        <v>0.75849835167060742</v>
      </c>
      <c r="Q1250" s="29">
        <f t="shared" si="12"/>
        <v>3.1472260254930138</v>
      </c>
      <c r="R1250" s="29">
        <f t="shared" si="12"/>
        <v>185.97849195998225</v>
      </c>
      <c r="S1250" s="29">
        <f t="shared" si="12"/>
        <v>3.7680293958275937</v>
      </c>
      <c r="T1250" s="42"/>
    </row>
    <row r="1251" spans="1:20" x14ac:dyDescent="0.3">
      <c r="A1251" s="25" t="s">
        <v>65</v>
      </c>
      <c r="B1251" s="25">
        <v>2</v>
      </c>
      <c r="C1251" s="25" t="s">
        <v>5</v>
      </c>
      <c r="D1251" s="25" t="s">
        <v>105</v>
      </c>
      <c r="E1251" s="25" t="s">
        <v>105</v>
      </c>
      <c r="F1251" s="25">
        <v>45.740076541900635</v>
      </c>
      <c r="G1251" s="25">
        <v>2.9358284175395983</v>
      </c>
      <c r="H1251" s="25">
        <f t="shared" si="11"/>
        <v>32.960168337518688</v>
      </c>
      <c r="I1251" s="29">
        <f t="shared" si="12"/>
        <v>268.42963427388059</v>
      </c>
      <c r="J1251" s="29">
        <f t="shared" si="12"/>
        <v>5.4043974808961757</v>
      </c>
      <c r="K1251" s="29">
        <f t="shared" si="12"/>
        <v>86.282287699805153</v>
      </c>
      <c r="L1251" s="29">
        <f t="shared" si="12"/>
        <v>5.6390586923879411</v>
      </c>
      <c r="M1251" s="29">
        <f t="shared" si="12"/>
        <v>2.0083950020086037</v>
      </c>
      <c r="N1251" s="29">
        <f t="shared" si="12"/>
        <v>7.7191681820831928</v>
      </c>
      <c r="O1251" s="29">
        <f t="shared" si="12"/>
        <v>21.072325942623507</v>
      </c>
      <c r="P1251" s="29">
        <f t="shared" si="12"/>
        <v>0.56382370515349234</v>
      </c>
      <c r="Q1251" s="29">
        <f t="shared" si="12"/>
        <v>3.0615535111891328</v>
      </c>
      <c r="R1251" s="29">
        <f t="shared" si="12"/>
        <v>56.287520330245243</v>
      </c>
      <c r="S1251" s="29">
        <f t="shared" si="12"/>
        <v>3.7334881174509169</v>
      </c>
      <c r="T1251" s="42"/>
    </row>
    <row r="1252" spans="1:20" x14ac:dyDescent="0.3">
      <c r="A1252" s="25" t="s">
        <v>65</v>
      </c>
      <c r="B1252" s="25">
        <v>2</v>
      </c>
      <c r="C1252" s="25" t="s">
        <v>22</v>
      </c>
      <c r="D1252" s="25" t="s">
        <v>105</v>
      </c>
      <c r="E1252" s="25" t="s">
        <v>105</v>
      </c>
      <c r="F1252" s="25">
        <v>34.16576576232908</v>
      </c>
      <c r="G1252" s="25">
        <v>1.7944314479827899</v>
      </c>
      <c r="H1252" s="25">
        <f t="shared" si="11"/>
        <v>25.84763271155634</v>
      </c>
      <c r="I1252" s="29">
        <f t="shared" si="12"/>
        <v>277.08271650996039</v>
      </c>
      <c r="J1252" s="29">
        <f t="shared" si="12"/>
        <v>6.0640892170442298</v>
      </c>
      <c r="K1252" s="29">
        <f t="shared" si="12"/>
        <v>53.3005118061986</v>
      </c>
      <c r="L1252" s="29">
        <f t="shared" si="12"/>
        <v>5.1036776879555905</v>
      </c>
      <c r="M1252" s="29">
        <f t="shared" si="12"/>
        <v>3.3643698780603764</v>
      </c>
      <c r="N1252" s="29">
        <f t="shared" si="12"/>
        <v>3.8695526521149635</v>
      </c>
      <c r="O1252" s="29">
        <f t="shared" si="12"/>
        <v>15.463113162760299</v>
      </c>
      <c r="P1252" s="29">
        <f t="shared" si="12"/>
        <v>0.49991753380535797</v>
      </c>
      <c r="Q1252" s="29">
        <f t="shared" si="12"/>
        <v>3.2183466749806278</v>
      </c>
      <c r="R1252" s="29">
        <f t="shared" si="12"/>
        <v>62.059385796837013</v>
      </c>
      <c r="S1252" s="29">
        <f t="shared" si="12"/>
        <v>2.9480832593927819</v>
      </c>
      <c r="T1252" s="42"/>
    </row>
    <row r="1253" spans="1:20" x14ac:dyDescent="0.3">
      <c r="A1253" s="25" t="s">
        <v>65</v>
      </c>
      <c r="B1253" s="25">
        <v>2</v>
      </c>
      <c r="C1253" s="25" t="s">
        <v>7</v>
      </c>
      <c r="D1253" s="25" t="s">
        <v>105</v>
      </c>
      <c r="E1253" s="25" t="s">
        <v>105</v>
      </c>
      <c r="F1253" s="25">
        <v>30.768260717391978</v>
      </c>
      <c r="G1253" s="25">
        <v>1.4612448513507852</v>
      </c>
      <c r="H1253" s="25">
        <f t="shared" si="11"/>
        <v>44.223462327131188</v>
      </c>
      <c r="I1253" s="29">
        <f t="shared" si="12"/>
        <v>388.96393630469635</v>
      </c>
      <c r="J1253" s="29">
        <f t="shared" si="12"/>
        <v>11.056263109519731</v>
      </c>
      <c r="K1253" s="29">
        <f t="shared" si="12"/>
        <v>39.083640922375594</v>
      </c>
      <c r="L1253" s="29">
        <f t="shared" si="12"/>
        <v>7.3538181390060524</v>
      </c>
      <c r="M1253" s="29">
        <f t="shared" si="12"/>
        <v>5.7002888046557043</v>
      </c>
      <c r="N1253" s="29">
        <f t="shared" si="12"/>
        <v>3.8074936363550291</v>
      </c>
      <c r="O1253" s="29">
        <f t="shared" si="12"/>
        <v>22.064217149916185</v>
      </c>
      <c r="P1253" s="29">
        <f t="shared" si="12"/>
        <v>0.40275646439883589</v>
      </c>
      <c r="Q1253" s="29">
        <f t="shared" si="12"/>
        <v>3.1899901914008684</v>
      </c>
      <c r="R1253" s="29">
        <f t="shared" si="12"/>
        <v>101.10552727868547</v>
      </c>
      <c r="S1253" s="29">
        <f t="shared" si="12"/>
        <v>3.1193400150803194</v>
      </c>
      <c r="T1253" s="42"/>
    </row>
    <row r="1254" spans="1:20" x14ac:dyDescent="0.3">
      <c r="A1254" s="25" t="s">
        <v>65</v>
      </c>
      <c r="B1254" s="25">
        <v>2</v>
      </c>
      <c r="C1254" s="25" t="s">
        <v>17</v>
      </c>
      <c r="D1254" s="25" t="s">
        <v>105</v>
      </c>
      <c r="E1254" s="25" t="s">
        <v>105</v>
      </c>
      <c r="F1254" s="25">
        <v>26.602779150009162</v>
      </c>
      <c r="G1254" s="25">
        <v>1.0757351070642487</v>
      </c>
      <c r="H1254" s="25">
        <f t="shared" si="11"/>
        <v>24.192731050761125</v>
      </c>
      <c r="I1254" s="29">
        <f t="shared" si="12"/>
        <v>316.92774934183302</v>
      </c>
      <c r="J1254" s="29">
        <f t="shared" si="12"/>
        <v>5.9327171405199222</v>
      </c>
      <c r="K1254" s="29">
        <f t="shared" si="12"/>
        <v>29.551540260102854</v>
      </c>
      <c r="L1254" s="29">
        <f t="shared" si="12"/>
        <v>6.7976694597092537</v>
      </c>
      <c r="M1254" s="29">
        <f t="shared" si="12"/>
        <v>2.8182884532866161</v>
      </c>
      <c r="N1254" s="29">
        <f t="shared" ref="I1254:S1317" si="13">SUMIFS(N$2:N$1033,$A$2:$A$1033,$A1254,$B$2:$B$1033,$B1254,$C$2:$C$1033,$C1254)</f>
        <v>4.8567853456612893</v>
      </c>
      <c r="O1254" s="29">
        <f t="shared" si="13"/>
        <v>16.300805691273407</v>
      </c>
      <c r="P1254" s="29">
        <f t="shared" si="13"/>
        <v>0.33843210645298621</v>
      </c>
      <c r="Q1254" s="29">
        <f t="shared" si="13"/>
        <v>5.8726092487117212</v>
      </c>
      <c r="R1254" s="29">
        <f t="shared" si="13"/>
        <v>62.428444763528212</v>
      </c>
      <c r="S1254" s="29">
        <f t="shared" si="13"/>
        <v>2.7345542503689138</v>
      </c>
      <c r="T1254" s="42"/>
    </row>
    <row r="1255" spans="1:20" x14ac:dyDescent="0.3">
      <c r="A1255" s="25" t="s">
        <v>65</v>
      </c>
      <c r="B1255" s="25">
        <v>3</v>
      </c>
      <c r="C1255" s="25" t="s">
        <v>5</v>
      </c>
      <c r="D1255" s="25" t="s">
        <v>105</v>
      </c>
      <c r="E1255" s="25" t="s">
        <v>105</v>
      </c>
      <c r="F1255" s="25">
        <v>53.679499626159682</v>
      </c>
      <c r="G1255" s="25">
        <v>3.4018895775079749</v>
      </c>
      <c r="H1255" s="25">
        <f t="shared" si="11"/>
        <v>31.118910903434713</v>
      </c>
      <c r="I1255" s="29">
        <f t="shared" si="13"/>
        <v>401.28703740988959</v>
      </c>
      <c r="J1255" s="29">
        <f t="shared" si="13"/>
        <v>11.201823815496436</v>
      </c>
      <c r="K1255" s="29">
        <f t="shared" si="13"/>
        <v>40.040667501233862</v>
      </c>
      <c r="L1255" s="29">
        <f t="shared" si="13"/>
        <v>5.6565974543937356</v>
      </c>
      <c r="M1255" s="29">
        <f t="shared" si="13"/>
        <v>5.3652642732380373</v>
      </c>
      <c r="N1255" s="29">
        <f t="shared" si="13"/>
        <v>41.100096810959606</v>
      </c>
      <c r="O1255" s="29">
        <f t="shared" si="13"/>
        <v>17.379850981562178</v>
      </c>
      <c r="P1255" s="29">
        <f t="shared" si="13"/>
        <v>0.46156019311496943</v>
      </c>
      <c r="Q1255" s="29">
        <f t="shared" si="13"/>
        <v>3.6709829050918432</v>
      </c>
      <c r="R1255" s="29">
        <f t="shared" si="13"/>
        <v>101.71967966497233</v>
      </c>
      <c r="S1255" s="29">
        <f t="shared" si="13"/>
        <v>3.3340389284612448</v>
      </c>
      <c r="T1255" s="42"/>
    </row>
    <row r="1256" spans="1:20" x14ac:dyDescent="0.3">
      <c r="A1256" s="25" t="s">
        <v>65</v>
      </c>
      <c r="B1256" s="25">
        <v>3</v>
      </c>
      <c r="C1256" s="25" t="s">
        <v>22</v>
      </c>
      <c r="D1256" s="25" t="s">
        <v>105</v>
      </c>
      <c r="E1256" s="25" t="s">
        <v>105</v>
      </c>
      <c r="F1256" s="25">
        <v>35.062135219573982</v>
      </c>
      <c r="G1256" s="25">
        <v>2.1062609553337115</v>
      </c>
      <c r="H1256" s="25">
        <f t="shared" si="11"/>
        <v>53.163743371344921</v>
      </c>
      <c r="I1256" s="29">
        <f t="shared" si="13"/>
        <v>438.75048965665513</v>
      </c>
      <c r="J1256" s="29">
        <f t="shared" si="13"/>
        <v>17.259596809205732</v>
      </c>
      <c r="K1256" s="29">
        <f t="shared" si="13"/>
        <v>47.864568315339241</v>
      </c>
      <c r="L1256" s="29">
        <f t="shared" si="13"/>
        <v>7.5631993926534733</v>
      </c>
      <c r="M1256" s="29">
        <f t="shared" si="13"/>
        <v>9.1904801542403423</v>
      </c>
      <c r="N1256" s="29">
        <f t="shared" si="13"/>
        <v>6.4840096010941499</v>
      </c>
      <c r="O1256" s="29">
        <f t="shared" si="13"/>
        <v>21.228323714930372</v>
      </c>
      <c r="P1256" s="29">
        <f t="shared" si="13"/>
        <v>0.62101455364710867</v>
      </c>
      <c r="Q1256" s="29">
        <f t="shared" si="13"/>
        <v>4.3161132066600132</v>
      </c>
      <c r="R1256" s="29">
        <f t="shared" si="13"/>
        <v>134.16966714118755</v>
      </c>
      <c r="S1256" s="29">
        <f t="shared" si="13"/>
        <v>3.5557546770187658</v>
      </c>
      <c r="T1256" s="42"/>
    </row>
    <row r="1257" spans="1:20" x14ac:dyDescent="0.3">
      <c r="A1257" s="25" t="s">
        <v>65</v>
      </c>
      <c r="B1257" s="25">
        <v>3</v>
      </c>
      <c r="C1257" s="25" t="s">
        <v>7</v>
      </c>
      <c r="D1257" s="25" t="s">
        <v>105</v>
      </c>
      <c r="E1257" s="25" t="s">
        <v>105</v>
      </c>
      <c r="F1257" s="25">
        <v>25.111471652984623</v>
      </c>
      <c r="G1257" s="25">
        <v>1.4121600985527036</v>
      </c>
      <c r="H1257" s="25">
        <f t="shared" si="11"/>
        <v>48.412830684980911</v>
      </c>
      <c r="I1257" s="29">
        <f t="shared" si="13"/>
        <v>403.80796855033861</v>
      </c>
      <c r="J1257" s="29">
        <f t="shared" si="13"/>
        <v>17.604354457817607</v>
      </c>
      <c r="K1257" s="29">
        <f t="shared" si="13"/>
        <v>41.762243852454439</v>
      </c>
      <c r="L1257" s="29">
        <f t="shared" si="13"/>
        <v>6.823283938265635</v>
      </c>
      <c r="M1257" s="29">
        <f t="shared" si="13"/>
        <v>9.611157501648762</v>
      </c>
      <c r="N1257" s="29">
        <f t="shared" si="13"/>
        <v>6.2652641989309998</v>
      </c>
      <c r="O1257" s="29">
        <f t="shared" si="13"/>
        <v>19.49730916076501</v>
      </c>
      <c r="P1257" s="29">
        <f t="shared" si="13"/>
        <v>0.56832928405534922</v>
      </c>
      <c r="Q1257" s="29">
        <f t="shared" si="13"/>
        <v>4.6815530982846507</v>
      </c>
      <c r="R1257" s="29">
        <f t="shared" si="13"/>
        <v>131.87160296866074</v>
      </c>
      <c r="S1257" s="29">
        <f t="shared" si="13"/>
        <v>3.3283391210475135</v>
      </c>
      <c r="T1257" s="42"/>
    </row>
    <row r="1258" spans="1:20" x14ac:dyDescent="0.3">
      <c r="A1258" s="25" t="s">
        <v>65</v>
      </c>
      <c r="B1258" s="25">
        <v>3</v>
      </c>
      <c r="C1258" s="25" t="s">
        <v>17</v>
      </c>
      <c r="D1258" s="25" t="s">
        <v>105</v>
      </c>
      <c r="E1258" s="25" t="s">
        <v>105</v>
      </c>
      <c r="F1258" s="25">
        <v>20.262437343597419</v>
      </c>
      <c r="G1258" s="25">
        <v>1.0647150725126271</v>
      </c>
      <c r="H1258" s="25">
        <f t="shared" si="11"/>
        <v>54.848102173175519</v>
      </c>
      <c r="I1258" s="29">
        <f t="shared" si="13"/>
        <v>448.44498573172376</v>
      </c>
      <c r="J1258" s="29">
        <f t="shared" si="13"/>
        <v>22.570597854567833</v>
      </c>
      <c r="K1258" s="29">
        <f t="shared" si="13"/>
        <v>44.725164054855931</v>
      </c>
      <c r="L1258" s="29">
        <f t="shared" si="13"/>
        <v>7.4257088384230903</v>
      </c>
      <c r="M1258" s="29">
        <f t="shared" si="13"/>
        <v>12.811150628924418</v>
      </c>
      <c r="N1258" s="29">
        <f t="shared" si="13"/>
        <v>6.7144278068472927</v>
      </c>
      <c r="O1258" s="29">
        <f t="shared" si="13"/>
        <v>21.516096385525348</v>
      </c>
      <c r="P1258" s="29">
        <f t="shared" si="13"/>
        <v>0.69716491032648631</v>
      </c>
      <c r="Q1258" s="29">
        <f t="shared" si="13"/>
        <v>4.0105846938229561</v>
      </c>
      <c r="R1258" s="29">
        <f t="shared" si="13"/>
        <v>157.57143621349306</v>
      </c>
      <c r="S1258" s="29">
        <f t="shared" si="13"/>
        <v>3.2246973352757209</v>
      </c>
      <c r="T1258" s="42"/>
    </row>
    <row r="1259" spans="1:20" x14ac:dyDescent="0.3">
      <c r="A1259" s="25" t="s">
        <v>65</v>
      </c>
      <c r="B1259" s="25">
        <v>4</v>
      </c>
      <c r="C1259" s="25" t="s">
        <v>5</v>
      </c>
      <c r="D1259" s="25" t="s">
        <v>105</v>
      </c>
      <c r="E1259" s="25" t="s">
        <v>105</v>
      </c>
      <c r="F1259" s="25">
        <v>59.700660705566399</v>
      </c>
      <c r="G1259" s="25">
        <v>3.52512103319168</v>
      </c>
      <c r="H1259" s="25">
        <f t="shared" si="11"/>
        <v>23.086764373252436</v>
      </c>
      <c r="I1259" s="29">
        <f t="shared" si="13"/>
        <v>390.70601115541524</v>
      </c>
      <c r="J1259" s="29">
        <f t="shared" si="13"/>
        <v>8.6116479001201505</v>
      </c>
      <c r="K1259" s="29">
        <f t="shared" si="13"/>
        <v>72.145974198641468</v>
      </c>
      <c r="L1259" s="29">
        <f t="shared" si="13"/>
        <v>5.3989608336609161</v>
      </c>
      <c r="M1259" s="29">
        <f t="shared" si="13"/>
        <v>2.9365402134747312</v>
      </c>
      <c r="N1259" s="29">
        <f t="shared" si="13"/>
        <v>26.00376590325979</v>
      </c>
      <c r="O1259" s="29">
        <f t="shared" si="13"/>
        <v>16.865756022875047</v>
      </c>
      <c r="P1259" s="29">
        <f t="shared" si="13"/>
        <v>1.9037937858305707</v>
      </c>
      <c r="Q1259" s="29">
        <f t="shared" si="13"/>
        <v>2.5993601862773805</v>
      </c>
      <c r="R1259" s="29">
        <f t="shared" si="13"/>
        <v>89.091081061549701</v>
      </c>
      <c r="S1259" s="29">
        <f t="shared" si="13"/>
        <v>3.444116881581488</v>
      </c>
      <c r="T1259" s="42"/>
    </row>
    <row r="1260" spans="1:20" x14ac:dyDescent="0.3">
      <c r="A1260" s="25" t="s">
        <v>65</v>
      </c>
      <c r="B1260" s="25">
        <v>4</v>
      </c>
      <c r="C1260" s="25" t="s">
        <v>22</v>
      </c>
      <c r="D1260" s="25" t="s">
        <v>105</v>
      </c>
      <c r="E1260" s="25" t="s">
        <v>105</v>
      </c>
      <c r="F1260" s="25">
        <v>39.757985115051262</v>
      </c>
      <c r="G1260" s="25">
        <v>2.150463938713072</v>
      </c>
      <c r="H1260" s="25">
        <f t="shared" si="11"/>
        <v>34.327558919026259</v>
      </c>
      <c r="I1260" s="29">
        <f t="shared" si="13"/>
        <v>354.98776528361634</v>
      </c>
      <c r="J1260" s="29">
        <f t="shared" si="13"/>
        <v>9.6445193422581319</v>
      </c>
      <c r="K1260" s="29">
        <f t="shared" si="13"/>
        <v>42.912596357796211</v>
      </c>
      <c r="L1260" s="29">
        <f t="shared" si="13"/>
        <v>6.7696635563779708</v>
      </c>
      <c r="M1260" s="29">
        <f t="shared" si="13"/>
        <v>4.1196309902567601</v>
      </c>
      <c r="N1260" s="29">
        <f t="shared" si="13"/>
        <v>2.1589334574027585</v>
      </c>
      <c r="O1260" s="29">
        <f t="shared" si="13"/>
        <v>16.95858334000631</v>
      </c>
      <c r="P1260" s="29">
        <f t="shared" si="13"/>
        <v>0.53112102093063895</v>
      </c>
      <c r="Q1260" s="29">
        <f t="shared" si="13"/>
        <v>3.2230636890398876</v>
      </c>
      <c r="R1260" s="29">
        <f t="shared" si="13"/>
        <v>89.670584523086475</v>
      </c>
      <c r="S1260" s="29">
        <f t="shared" si="13"/>
        <v>3.3115653161678926</v>
      </c>
      <c r="T1260" s="42"/>
    </row>
    <row r="1261" spans="1:20" x14ac:dyDescent="0.3">
      <c r="A1261" s="25" t="s">
        <v>65</v>
      </c>
      <c r="B1261" s="25">
        <v>4</v>
      </c>
      <c r="C1261" s="25" t="s">
        <v>7</v>
      </c>
      <c r="D1261" s="25" t="s">
        <v>105</v>
      </c>
      <c r="E1261" s="25" t="s">
        <v>105</v>
      </c>
      <c r="F1261" s="25">
        <v>31.239565849304199</v>
      </c>
      <c r="G1261" s="25">
        <v>1.5638672411441821</v>
      </c>
      <c r="H1261" s="25">
        <f t="shared" si="11"/>
        <v>47.214357008219089</v>
      </c>
      <c r="I1261" s="29">
        <f t="shared" si="13"/>
        <v>387.45242652376925</v>
      </c>
      <c r="J1261" s="29">
        <f t="shared" si="13"/>
        <v>18.778138507058134</v>
      </c>
      <c r="K1261" s="29">
        <f t="shared" si="13"/>
        <v>39.155637117486862</v>
      </c>
      <c r="L1261" s="29">
        <f t="shared" si="13"/>
        <v>8.1141837698863366</v>
      </c>
      <c r="M1261" s="29">
        <f t="shared" si="13"/>
        <v>9.7357567468961417</v>
      </c>
      <c r="N1261" s="29">
        <f t="shared" si="13"/>
        <v>2.4230217796418572</v>
      </c>
      <c r="O1261" s="29">
        <f t="shared" si="13"/>
        <v>17.796414325692801</v>
      </c>
      <c r="P1261" s="29">
        <f t="shared" si="13"/>
        <v>0.56357161417907919</v>
      </c>
      <c r="Q1261" s="29">
        <f t="shared" si="13"/>
        <v>3.1263942523578923</v>
      </c>
      <c r="R1261" s="29">
        <f t="shared" si="13"/>
        <v>142.48139988425837</v>
      </c>
      <c r="S1261" s="29">
        <f t="shared" si="13"/>
        <v>2.9282168424625556</v>
      </c>
      <c r="T1261" s="42"/>
    </row>
    <row r="1262" spans="1:20" x14ac:dyDescent="0.3">
      <c r="A1262" s="25" t="s">
        <v>65</v>
      </c>
      <c r="B1262" s="25">
        <v>4</v>
      </c>
      <c r="C1262" s="25" t="s">
        <v>17</v>
      </c>
      <c r="D1262" s="25" t="s">
        <v>105</v>
      </c>
      <c r="E1262" s="25" t="s">
        <v>105</v>
      </c>
      <c r="F1262" s="25">
        <v>25.143935680389404</v>
      </c>
      <c r="G1262" s="25">
        <v>1.3110463172197315</v>
      </c>
      <c r="H1262" s="25">
        <f t="shared" si="11"/>
        <v>47.922643292455071</v>
      </c>
      <c r="I1262" s="29">
        <f t="shared" si="13"/>
        <v>411.2281901609764</v>
      </c>
      <c r="J1262" s="29">
        <f t="shared" si="13"/>
        <v>15.600810557529208</v>
      </c>
      <c r="K1262" s="29">
        <f t="shared" si="13"/>
        <v>34.064209674184589</v>
      </c>
      <c r="L1262" s="29">
        <f t="shared" si="13"/>
        <v>9.4157231118987941</v>
      </c>
      <c r="M1262" s="29">
        <f t="shared" si="13"/>
        <v>8.5995148412542104</v>
      </c>
      <c r="N1262" s="29">
        <f t="shared" si="13"/>
        <v>1.7145379868644337</v>
      </c>
      <c r="O1262" s="29">
        <f t="shared" si="13"/>
        <v>16.85352109508641</v>
      </c>
      <c r="P1262" s="29">
        <f t="shared" si="13"/>
        <v>0.63642595484258146</v>
      </c>
      <c r="Q1262" s="29">
        <f t="shared" si="13"/>
        <v>3.1835363537487584</v>
      </c>
      <c r="R1262" s="29">
        <f t="shared" si="13"/>
        <v>120.68588517443943</v>
      </c>
      <c r="S1262" s="29">
        <f t="shared" si="13"/>
        <v>2.6128277046112212</v>
      </c>
      <c r="T1262" s="42"/>
    </row>
    <row r="1263" spans="1:20" x14ac:dyDescent="0.3">
      <c r="A1263" s="25" t="s">
        <v>66</v>
      </c>
      <c r="B1263" s="25">
        <v>1</v>
      </c>
      <c r="C1263" s="25" t="s">
        <v>5</v>
      </c>
      <c r="D1263" s="25" t="s">
        <v>105</v>
      </c>
      <c r="E1263" s="25" t="s">
        <v>105</v>
      </c>
      <c r="F1263" s="25">
        <v>85.267778396606502</v>
      </c>
      <c r="G1263" s="25">
        <v>6.8982009291648883</v>
      </c>
      <c r="H1263" s="25">
        <f t="shared" si="11"/>
        <v>39.766851684188673</v>
      </c>
      <c r="I1263" s="29">
        <f t="shared" si="13"/>
        <v>153.79927548681471</v>
      </c>
      <c r="J1263" s="29">
        <f t="shared" si="13"/>
        <v>12.097322769276342</v>
      </c>
      <c r="K1263" s="29">
        <f t="shared" si="13"/>
        <v>44.800093213782397</v>
      </c>
      <c r="L1263" s="29">
        <f t="shared" si="13"/>
        <v>8.5790452901185184</v>
      </c>
      <c r="M1263" s="29">
        <f t="shared" si="13"/>
        <v>5.393823025479489</v>
      </c>
      <c r="N1263" s="29">
        <f t="shared" si="13"/>
        <v>85.204462541761501</v>
      </c>
      <c r="O1263" s="29">
        <f t="shared" si="13"/>
        <v>15.509755980732974</v>
      </c>
      <c r="P1263" s="29">
        <f t="shared" si="13"/>
        <v>1.3853524278203961</v>
      </c>
      <c r="Q1263" s="29">
        <f t="shared" si="13"/>
        <v>5.1844386627637382</v>
      </c>
      <c r="R1263" s="29">
        <f t="shared" si="13"/>
        <v>119.99251169794931</v>
      </c>
      <c r="S1263" s="29">
        <f t="shared" si="13"/>
        <v>4.2284640724716152</v>
      </c>
      <c r="T1263" s="42"/>
    </row>
    <row r="1264" spans="1:20" x14ac:dyDescent="0.3">
      <c r="A1264" s="25" t="s">
        <v>66</v>
      </c>
      <c r="B1264" s="25">
        <v>1</v>
      </c>
      <c r="C1264" s="25" t="s">
        <v>22</v>
      </c>
      <c r="D1264" s="25" t="s">
        <v>105</v>
      </c>
      <c r="E1264" s="25" t="s">
        <v>105</v>
      </c>
      <c r="F1264" s="25">
        <v>47.248395442962661</v>
      </c>
      <c r="G1264" s="25">
        <v>3.1894508898258205</v>
      </c>
      <c r="H1264" s="25">
        <f t="shared" si="11"/>
        <v>42.688598175579223</v>
      </c>
      <c r="I1264" s="29">
        <f t="shared" si="13"/>
        <v>98.809315227576974</v>
      </c>
      <c r="J1264" s="29">
        <f t="shared" si="13"/>
        <v>14.639759527288719</v>
      </c>
      <c r="K1264" s="29">
        <f t="shared" si="13"/>
        <v>43.083191851823884</v>
      </c>
      <c r="L1264" s="29">
        <f t="shared" si="13"/>
        <v>8.7490996128035619</v>
      </c>
      <c r="M1264" s="29">
        <f t="shared" si="13"/>
        <v>6.3253548953231222</v>
      </c>
      <c r="N1264" s="29">
        <f t="shared" si="13"/>
        <v>38.187926477477298</v>
      </c>
      <c r="O1264" s="29">
        <f t="shared" si="13"/>
        <v>15.085635688903173</v>
      </c>
      <c r="P1264" s="29">
        <f t="shared" si="13"/>
        <v>1.2777731418952061</v>
      </c>
      <c r="Q1264" s="29">
        <f t="shared" si="13"/>
        <v>3.7256312449571123</v>
      </c>
      <c r="R1264" s="29">
        <f t="shared" si="13"/>
        <v>119.6885020220171</v>
      </c>
      <c r="S1264" s="29">
        <f t="shared" si="13"/>
        <v>3.5888821949674368</v>
      </c>
      <c r="T1264" s="42"/>
    </row>
    <row r="1265" spans="1:20" x14ac:dyDescent="0.3">
      <c r="A1265" s="25" t="s">
        <v>66</v>
      </c>
      <c r="B1265" s="25">
        <v>1</v>
      </c>
      <c r="C1265" s="25" t="s">
        <v>7</v>
      </c>
      <c r="D1265" s="25" t="s">
        <v>105</v>
      </c>
      <c r="E1265" s="25" t="s">
        <v>105</v>
      </c>
      <c r="F1265" s="25">
        <v>37.889908790588379</v>
      </c>
      <c r="G1265" s="25">
        <v>2.5235464721918088</v>
      </c>
      <c r="H1265" s="25">
        <f t="shared" si="11"/>
        <v>45.830495463566869</v>
      </c>
      <c r="I1265" s="29">
        <f t="shared" si="13"/>
        <v>480.37790069591233</v>
      </c>
      <c r="J1265" s="29">
        <f t="shared" si="13"/>
        <v>17.605218023173293</v>
      </c>
      <c r="K1265" s="29">
        <f t="shared" si="13"/>
        <v>43.214073060841521</v>
      </c>
      <c r="L1265" s="29">
        <f t="shared" si="13"/>
        <v>8.4791978910061019</v>
      </c>
      <c r="M1265" s="29">
        <f t="shared" si="13"/>
        <v>8.519216676034242</v>
      </c>
      <c r="N1265" s="29">
        <f t="shared" si="13"/>
        <v>13.152849220689298</v>
      </c>
      <c r="O1265" s="29">
        <f t="shared" si="13"/>
        <v>15.097021859072683</v>
      </c>
      <c r="P1265" s="29">
        <f t="shared" si="13"/>
        <v>0.97164416019205535</v>
      </c>
      <c r="Q1265" s="29">
        <f t="shared" si="13"/>
        <v>3.176388657291862</v>
      </c>
      <c r="R1265" s="29">
        <f t="shared" si="13"/>
        <v>123.97348960769929</v>
      </c>
      <c r="S1265" s="29">
        <f t="shared" si="13"/>
        <v>3.0789483986035862</v>
      </c>
      <c r="T1265" s="42"/>
    </row>
    <row r="1266" spans="1:20" x14ac:dyDescent="0.3">
      <c r="A1266" s="25" t="s">
        <v>66</v>
      </c>
      <c r="B1266" s="25">
        <v>2</v>
      </c>
      <c r="C1266" s="25" t="s">
        <v>5</v>
      </c>
      <c r="D1266" s="25" t="s">
        <v>105</v>
      </c>
      <c r="E1266" s="25" t="s">
        <v>105</v>
      </c>
      <c r="F1266" s="25">
        <v>60.412934303283677</v>
      </c>
      <c r="G1266" s="25">
        <v>4.3770437240600595</v>
      </c>
      <c r="H1266" s="25">
        <f t="shared" si="11"/>
        <v>17.416403870760551</v>
      </c>
      <c r="I1266" s="29">
        <f t="shared" si="13"/>
        <v>402.22738632468628</v>
      </c>
      <c r="J1266" s="29">
        <f t="shared" si="13"/>
        <v>9.2713385959661903</v>
      </c>
      <c r="K1266" s="29">
        <f t="shared" si="13"/>
        <v>32.147184436459824</v>
      </c>
      <c r="L1266" s="29">
        <f t="shared" si="13"/>
        <v>5.9002334685932594</v>
      </c>
      <c r="M1266" s="29">
        <f t="shared" si="13"/>
        <v>2.777569684917617</v>
      </c>
      <c r="N1266" s="29">
        <f t="shared" si="13"/>
        <v>84.028892286444616</v>
      </c>
      <c r="O1266" s="29">
        <f t="shared" si="13"/>
        <v>12.495937985658401</v>
      </c>
      <c r="P1266" s="29">
        <f t="shared" si="13"/>
        <v>1.3368604962859767</v>
      </c>
      <c r="Q1266" s="29">
        <f t="shared" si="13"/>
        <v>2.1502395123723224</v>
      </c>
      <c r="R1266" s="29">
        <f t="shared" si="13"/>
        <v>73.916680701898656</v>
      </c>
      <c r="S1266" s="29">
        <f t="shared" si="13"/>
        <v>3.5949856686087287</v>
      </c>
      <c r="T1266" s="42"/>
    </row>
    <row r="1267" spans="1:20" x14ac:dyDescent="0.3">
      <c r="A1267" s="25" t="s">
        <v>66</v>
      </c>
      <c r="B1267" s="25">
        <v>2</v>
      </c>
      <c r="C1267" s="25" t="s">
        <v>22</v>
      </c>
      <c r="D1267" s="25" t="s">
        <v>105</v>
      </c>
      <c r="E1267" s="25" t="s">
        <v>105</v>
      </c>
      <c r="F1267" s="25">
        <v>47.09870719909668</v>
      </c>
      <c r="G1267" s="25">
        <v>2.7791253328323364</v>
      </c>
      <c r="H1267" s="25">
        <f t="shared" si="11"/>
        <v>21.627079210177985</v>
      </c>
      <c r="I1267" s="29">
        <f t="shared" si="13"/>
        <v>402.70564768550531</v>
      </c>
      <c r="J1267" s="29">
        <f t="shared" si="13"/>
        <v>7.6038059250389143</v>
      </c>
      <c r="K1267" s="29">
        <f t="shared" si="13"/>
        <v>38.739393466272503</v>
      </c>
      <c r="L1267" s="29">
        <f t="shared" si="13"/>
        <v>6.044100656953769</v>
      </c>
      <c r="M1267" s="29">
        <f t="shared" si="13"/>
        <v>2.8911070915246619</v>
      </c>
      <c r="N1267" s="29">
        <f t="shared" si="13"/>
        <v>67.412800689697463</v>
      </c>
      <c r="O1267" s="29">
        <f t="shared" si="13"/>
        <v>12.606653886916217</v>
      </c>
      <c r="P1267" s="29">
        <f t="shared" si="13"/>
        <v>0.91047608054089002</v>
      </c>
      <c r="Q1267" s="29">
        <f t="shared" si="13"/>
        <v>2.3289556241787097</v>
      </c>
      <c r="R1267" s="29">
        <f t="shared" si="13"/>
        <v>71.006092704211042</v>
      </c>
      <c r="S1267" s="29">
        <f t="shared" si="13"/>
        <v>3.0416751029007885</v>
      </c>
      <c r="T1267" s="42"/>
    </row>
    <row r="1268" spans="1:20" x14ac:dyDescent="0.3">
      <c r="A1268" s="25" t="s">
        <v>66</v>
      </c>
      <c r="B1268" s="25">
        <v>3</v>
      </c>
      <c r="C1268" s="25" t="s">
        <v>5</v>
      </c>
      <c r="D1268" s="25" t="s">
        <v>105</v>
      </c>
      <c r="E1268" s="25" t="s">
        <v>105</v>
      </c>
      <c r="F1268" s="25">
        <v>55.881621360778823</v>
      </c>
      <c r="G1268" s="25">
        <v>3.9712554812431335</v>
      </c>
      <c r="H1268" s="25">
        <f t="shared" si="11"/>
        <v>26.547568466284297</v>
      </c>
      <c r="I1268" s="29">
        <f t="shared" si="13"/>
        <v>513.49365963131902</v>
      </c>
      <c r="J1268" s="29">
        <f t="shared" si="13"/>
        <v>11.047025474345118</v>
      </c>
      <c r="K1268" s="29">
        <f t="shared" si="13"/>
        <v>33.496466116642708</v>
      </c>
      <c r="L1268" s="29">
        <f t="shared" si="13"/>
        <v>8.1341654581775167</v>
      </c>
      <c r="M1268" s="29">
        <f t="shared" si="13"/>
        <v>4.3774942753977077</v>
      </c>
      <c r="N1268" s="29">
        <f t="shared" si="13"/>
        <v>68.829985078351015</v>
      </c>
      <c r="O1268" s="29">
        <f t="shared" si="13"/>
        <v>17.763077428842319</v>
      </c>
      <c r="P1268" s="29">
        <f t="shared" si="13"/>
        <v>1.4314163389410051</v>
      </c>
      <c r="Q1268" s="29">
        <f t="shared" si="13"/>
        <v>4.4071599082355881</v>
      </c>
      <c r="R1268" s="29">
        <f t="shared" si="13"/>
        <v>100.80291456508137</v>
      </c>
      <c r="S1268" s="29">
        <f t="shared" si="13"/>
        <v>4.2787057904016237</v>
      </c>
      <c r="T1268" s="42"/>
    </row>
    <row r="1269" spans="1:20" x14ac:dyDescent="0.3">
      <c r="A1269" s="25" t="s">
        <v>66</v>
      </c>
      <c r="B1269" s="25">
        <v>3</v>
      </c>
      <c r="C1269" s="25" t="s">
        <v>22</v>
      </c>
      <c r="D1269" s="25" t="s">
        <v>105</v>
      </c>
      <c r="E1269" s="25" t="s">
        <v>105</v>
      </c>
      <c r="F1269" s="25">
        <v>40.218644142150893</v>
      </c>
      <c r="G1269" s="25">
        <v>2.5727601051330558</v>
      </c>
      <c r="H1269" s="25">
        <f t="shared" si="11"/>
        <v>31.04896530689771</v>
      </c>
      <c r="I1269" s="29">
        <f t="shared" si="13"/>
        <v>472.97853637281565</v>
      </c>
      <c r="J1269" s="29">
        <f t="shared" si="13"/>
        <v>12.173118408107852</v>
      </c>
      <c r="K1269" s="29">
        <f t="shared" si="13"/>
        <v>40.959273205290678</v>
      </c>
      <c r="L1269" s="29">
        <f t="shared" si="13"/>
        <v>7.9957654624808336</v>
      </c>
      <c r="M1269" s="29">
        <f t="shared" si="13"/>
        <v>5.4141888666944178</v>
      </c>
      <c r="N1269" s="29">
        <f t="shared" si="13"/>
        <v>27.556425553266905</v>
      </c>
      <c r="O1269" s="29">
        <f t="shared" si="13"/>
        <v>18.94002039294401</v>
      </c>
      <c r="P1269" s="29">
        <f t="shared" si="13"/>
        <v>0.83600039809441851</v>
      </c>
      <c r="Q1269" s="29">
        <f t="shared" si="13"/>
        <v>6.4443738069813845</v>
      </c>
      <c r="R1269" s="29">
        <f t="shared" si="13"/>
        <v>107.15199211554413</v>
      </c>
      <c r="S1269" s="29">
        <f t="shared" si="13"/>
        <v>4.6985599342352238</v>
      </c>
      <c r="T1269" s="42"/>
    </row>
    <row r="1270" spans="1:20" x14ac:dyDescent="0.3">
      <c r="A1270" s="25" t="s">
        <v>66</v>
      </c>
      <c r="B1270" s="25">
        <v>4</v>
      </c>
      <c r="C1270" s="25" t="s">
        <v>5</v>
      </c>
      <c r="D1270" s="25" t="s">
        <v>105</v>
      </c>
      <c r="E1270" s="25" t="s">
        <v>105</v>
      </c>
      <c r="F1270" s="25">
        <v>44.634276866912856</v>
      </c>
      <c r="G1270" s="25">
        <v>3.2614459395408639</v>
      </c>
      <c r="H1270" s="25">
        <f t="shared" si="11"/>
        <v>44.140341198279465</v>
      </c>
      <c r="I1270" s="29">
        <f t="shared" si="13"/>
        <v>346.63027842669004</v>
      </c>
      <c r="J1270" s="29">
        <f t="shared" si="13"/>
        <v>13.581534312735645</v>
      </c>
      <c r="K1270" s="29">
        <f t="shared" si="13"/>
        <v>35.616366890289434</v>
      </c>
      <c r="L1270" s="29">
        <f t="shared" si="13"/>
        <v>6.9381225862339218</v>
      </c>
      <c r="M1270" s="29">
        <f t="shared" si="13"/>
        <v>6.5227838708342798</v>
      </c>
      <c r="N1270" s="29">
        <f t="shared" si="13"/>
        <v>5.0116818045636808</v>
      </c>
      <c r="O1270" s="29">
        <f t="shared" si="13"/>
        <v>1.3112862742341441E-4</v>
      </c>
      <c r="P1270" s="29">
        <f t="shared" si="13"/>
        <v>1.5814939945085909</v>
      </c>
      <c r="Q1270" s="29">
        <f t="shared" si="13"/>
        <v>7.3585220035537615</v>
      </c>
      <c r="R1270" s="29">
        <f t="shared" si="13"/>
        <v>122.52892487227534</v>
      </c>
      <c r="S1270" s="29">
        <f t="shared" si="13"/>
        <v>3.4880674435842329</v>
      </c>
      <c r="T1270" s="42"/>
    </row>
    <row r="1271" spans="1:20" x14ac:dyDescent="0.3">
      <c r="A1271" s="25" t="s">
        <v>66</v>
      </c>
      <c r="B1271" s="25">
        <v>4</v>
      </c>
      <c r="C1271" s="25" t="s">
        <v>22</v>
      </c>
      <c r="D1271" s="25" t="s">
        <v>105</v>
      </c>
      <c r="E1271" s="25" t="s">
        <v>105</v>
      </c>
      <c r="F1271" s="25">
        <v>35.913382053375258</v>
      </c>
      <c r="G1271" s="25">
        <v>2.2200126647949219</v>
      </c>
      <c r="H1271" s="25">
        <f t="shared" si="11"/>
        <v>39.829726677478092</v>
      </c>
      <c r="I1271" s="29">
        <f t="shared" si="13"/>
        <v>349.68227495778768</v>
      </c>
      <c r="J1271" s="29">
        <f t="shared" si="13"/>
        <v>12.535153905559486</v>
      </c>
      <c r="K1271" s="29">
        <f t="shared" si="13"/>
        <v>35.606206305757681</v>
      </c>
      <c r="L1271" s="29">
        <f t="shared" si="13"/>
        <v>7.1903106851783685</v>
      </c>
      <c r="M1271" s="29">
        <f t="shared" si="13"/>
        <v>5.2512190467211433</v>
      </c>
      <c r="N1271" s="29">
        <f t="shared" si="13"/>
        <v>18.801794129181495</v>
      </c>
      <c r="O1271" s="29">
        <f t="shared" si="13"/>
        <v>19.438259520352865</v>
      </c>
      <c r="P1271" s="29">
        <f t="shared" si="13"/>
        <v>1.6703326003406107</v>
      </c>
      <c r="Q1271" s="29">
        <f t="shared" si="13"/>
        <v>7.5080550890295541</v>
      </c>
      <c r="R1271" s="29">
        <f t="shared" si="13"/>
        <v>119.67826089284664</v>
      </c>
      <c r="S1271" s="29">
        <f t="shared" si="13"/>
        <v>3.4387018526396584</v>
      </c>
      <c r="T1271" s="42"/>
    </row>
    <row r="1272" spans="1:20" x14ac:dyDescent="0.3">
      <c r="A1272" s="25" t="s">
        <v>66</v>
      </c>
      <c r="B1272" s="25">
        <v>4</v>
      </c>
      <c r="C1272" s="25" t="s">
        <v>7</v>
      </c>
      <c r="D1272" s="25" t="s">
        <v>105</v>
      </c>
      <c r="E1272" s="25" t="s">
        <v>105</v>
      </c>
      <c r="F1272" s="25">
        <v>32.6567769050598</v>
      </c>
      <c r="G1272" s="25">
        <v>1.9530468583107004</v>
      </c>
      <c r="H1272" s="25">
        <f t="shared" si="11"/>
        <v>29.590655399418313</v>
      </c>
      <c r="I1272" s="29">
        <f t="shared" si="13"/>
        <v>324.58568691708388</v>
      </c>
      <c r="J1272" s="29">
        <f t="shared" si="13"/>
        <v>11.860753503429912</v>
      </c>
      <c r="K1272" s="29">
        <f t="shared" si="13"/>
        <v>47.069088375299238</v>
      </c>
      <c r="L1272" s="29">
        <f t="shared" si="13"/>
        <v>5.8327923268252055</v>
      </c>
      <c r="M1272" s="29">
        <f t="shared" si="13"/>
        <v>4.8653975647645265</v>
      </c>
      <c r="N1272" s="29">
        <f t="shared" si="13"/>
        <v>7.9052778068817506</v>
      </c>
      <c r="O1272" s="29">
        <f t="shared" si="13"/>
        <v>16.290231170290493</v>
      </c>
      <c r="P1272" s="29">
        <f t="shared" si="13"/>
        <v>1.070342448890157</v>
      </c>
      <c r="Q1272" s="29">
        <f t="shared" si="13"/>
        <v>7.1610515642054677</v>
      </c>
      <c r="R1272" s="29">
        <f t="shared" si="13"/>
        <v>101.43738418255373</v>
      </c>
      <c r="S1272" s="29">
        <f t="shared" si="13"/>
        <v>2.986828599003271</v>
      </c>
      <c r="T1272" s="42"/>
    </row>
    <row r="1273" spans="1:20" x14ac:dyDescent="0.3">
      <c r="A1273" s="25" t="s">
        <v>66</v>
      </c>
      <c r="B1273" s="25">
        <v>4</v>
      </c>
      <c r="C1273" s="25" t="s">
        <v>17</v>
      </c>
      <c r="D1273" s="25" t="s">
        <v>105</v>
      </c>
      <c r="E1273" s="25" t="s">
        <v>105</v>
      </c>
      <c r="F1273" s="25">
        <v>27.443317413330064</v>
      </c>
      <c r="G1273" s="25">
        <v>1.4919836372137083</v>
      </c>
      <c r="H1273" s="25">
        <f t="shared" si="11"/>
        <v>26.812262229231575</v>
      </c>
      <c r="I1273" s="29">
        <f t="shared" si="13"/>
        <v>347.2576078893095</v>
      </c>
      <c r="J1273" s="29">
        <f t="shared" si="13"/>
        <v>13.837015929709612</v>
      </c>
      <c r="K1273" s="29">
        <f t="shared" si="13"/>
        <v>41.401758629422545</v>
      </c>
      <c r="L1273" s="29">
        <f t="shared" si="13"/>
        <v>5.7818439310495009</v>
      </c>
      <c r="M1273" s="29">
        <f t="shared" si="13"/>
        <v>5.664197760314325</v>
      </c>
      <c r="N1273" s="29">
        <f t="shared" si="13"/>
        <v>2.4794101571905207</v>
      </c>
      <c r="O1273" s="29">
        <f t="shared" si="13"/>
        <v>18.273790734890504</v>
      </c>
      <c r="P1273" s="29">
        <f t="shared" si="13"/>
        <v>0.96545809499484903</v>
      </c>
      <c r="Q1273" s="29">
        <f t="shared" si="13"/>
        <v>7.2125969340694045</v>
      </c>
      <c r="R1273" s="29">
        <f t="shared" si="13"/>
        <v>103.16998709539456</v>
      </c>
      <c r="S1273" s="29">
        <f t="shared" si="13"/>
        <v>3.4617222689894387</v>
      </c>
      <c r="T1273" s="42"/>
    </row>
    <row r="1274" spans="1:20" x14ac:dyDescent="0.3">
      <c r="A1274" s="25" t="s">
        <v>136</v>
      </c>
      <c r="B1274" s="25">
        <v>1</v>
      </c>
      <c r="C1274" s="25" t="s">
        <v>108</v>
      </c>
      <c r="D1274" s="25" t="s">
        <v>105</v>
      </c>
      <c r="E1274" s="25" t="s">
        <v>105</v>
      </c>
      <c r="H1274" s="25">
        <f t="shared" si="11"/>
        <v>0</v>
      </c>
      <c r="I1274" s="29">
        <f t="shared" si="13"/>
        <v>0</v>
      </c>
      <c r="J1274" s="29">
        <f t="shared" si="13"/>
        <v>0</v>
      </c>
      <c r="K1274" s="29">
        <f t="shared" si="13"/>
        <v>0</v>
      </c>
      <c r="L1274" s="29">
        <f t="shared" si="13"/>
        <v>0</v>
      </c>
      <c r="M1274" s="29">
        <f t="shared" si="13"/>
        <v>0</v>
      </c>
      <c r="N1274" s="29">
        <f t="shared" si="13"/>
        <v>0</v>
      </c>
      <c r="O1274" s="29">
        <f t="shared" si="13"/>
        <v>0</v>
      </c>
      <c r="P1274" s="29">
        <f t="shared" si="13"/>
        <v>0</v>
      </c>
      <c r="Q1274" s="29">
        <f t="shared" si="13"/>
        <v>0</v>
      </c>
      <c r="R1274" s="29">
        <f t="shared" si="13"/>
        <v>0</v>
      </c>
      <c r="S1274" s="29">
        <f t="shared" si="13"/>
        <v>0</v>
      </c>
      <c r="T1274" s="42"/>
    </row>
    <row r="1275" spans="1:20" x14ac:dyDescent="0.3">
      <c r="A1275" s="25" t="s">
        <v>136</v>
      </c>
      <c r="B1275" s="25">
        <v>1</v>
      </c>
      <c r="C1275" s="25" t="s">
        <v>9</v>
      </c>
      <c r="D1275" s="25" t="s">
        <v>105</v>
      </c>
      <c r="E1275" s="25" t="s">
        <v>105</v>
      </c>
      <c r="H1275" s="25">
        <f t="shared" si="11"/>
        <v>1.5410814003564992</v>
      </c>
      <c r="I1275" s="29">
        <f t="shared" si="13"/>
        <v>23.481729350172102</v>
      </c>
      <c r="J1275" s="29">
        <f t="shared" si="13"/>
        <v>1.647781716997887</v>
      </c>
      <c r="K1275" s="29">
        <f t="shared" si="13"/>
        <v>2.0499724214642066</v>
      </c>
      <c r="L1275" s="29">
        <f t="shared" si="13"/>
        <v>0.41574759409942635</v>
      </c>
      <c r="M1275" s="29">
        <f t="shared" si="13"/>
        <v>0.16033511710540962</v>
      </c>
      <c r="N1275" s="29">
        <f t="shared" si="13"/>
        <v>8.3854438319255722E-2</v>
      </c>
      <c r="O1275" s="29">
        <f t="shared" si="13"/>
        <v>3.9941262864384514E-2</v>
      </c>
      <c r="P1275" s="29">
        <f t="shared" si="13"/>
        <v>0.28063615262003555</v>
      </c>
      <c r="Q1275" s="29">
        <f t="shared" si="13"/>
        <v>6.1239123963769942E-3</v>
      </c>
      <c r="R1275" s="29">
        <f t="shared" si="13"/>
        <v>8.8714257620360755</v>
      </c>
      <c r="S1275" s="29">
        <f t="shared" si="13"/>
        <v>6.205737959381244E-2</v>
      </c>
      <c r="T1275" s="42"/>
    </row>
    <row r="1276" spans="1:20" x14ac:dyDescent="0.3">
      <c r="A1276" s="25" t="s">
        <v>136</v>
      </c>
      <c r="B1276" s="25">
        <v>1</v>
      </c>
      <c r="C1276" s="25" t="s">
        <v>5</v>
      </c>
      <c r="D1276" s="25" t="s">
        <v>105</v>
      </c>
      <c r="E1276" s="25" t="s">
        <v>105</v>
      </c>
      <c r="H1276" s="25">
        <f t="shared" si="11"/>
        <v>8.3665589244575784</v>
      </c>
      <c r="I1276" s="29">
        <f t="shared" si="13"/>
        <v>9.5192445059248971</v>
      </c>
      <c r="J1276" s="29">
        <f t="shared" si="13"/>
        <v>0.17861945218424197</v>
      </c>
      <c r="K1276" s="29">
        <f t="shared" si="13"/>
        <v>9.3675037486405035</v>
      </c>
      <c r="L1276" s="29">
        <f t="shared" si="13"/>
        <v>0.22329728498297044</v>
      </c>
      <c r="M1276" s="29">
        <f t="shared" si="13"/>
        <v>0.14798703768152735</v>
      </c>
      <c r="N1276" s="29">
        <f t="shared" si="13"/>
        <v>3.528247789419646E-2</v>
      </c>
      <c r="O1276" s="29">
        <f t="shared" si="13"/>
        <v>2.9347580948994527E-2</v>
      </c>
      <c r="P1276" s="29">
        <f t="shared" si="13"/>
        <v>0.12039161006511449</v>
      </c>
      <c r="Q1276" s="29">
        <f t="shared" si="13"/>
        <v>9.7532055183362724E-3</v>
      </c>
      <c r="R1276" s="29">
        <f t="shared" si="13"/>
        <v>1.3685935109977017</v>
      </c>
      <c r="S1276" s="29">
        <f t="shared" si="13"/>
        <v>0.15363558193958093</v>
      </c>
      <c r="T1276" s="42"/>
    </row>
    <row r="1277" spans="1:20" x14ac:dyDescent="0.3">
      <c r="A1277" s="25" t="s">
        <v>136</v>
      </c>
      <c r="B1277" s="25">
        <v>1</v>
      </c>
      <c r="C1277" s="25" t="s">
        <v>137</v>
      </c>
      <c r="D1277" s="25" t="s">
        <v>105</v>
      </c>
      <c r="E1277" s="25" t="s">
        <v>105</v>
      </c>
      <c r="H1277" s="25">
        <f t="shared" si="11"/>
        <v>11.888839088407753</v>
      </c>
      <c r="I1277" s="29">
        <f t="shared" si="13"/>
        <v>9.7821946437633045</v>
      </c>
      <c r="J1277" s="29">
        <f t="shared" si="13"/>
        <v>8.5469297820450069E-2</v>
      </c>
      <c r="K1277" s="29">
        <f t="shared" si="13"/>
        <v>9.6093245579791162</v>
      </c>
      <c r="L1277" s="29">
        <f t="shared" si="13"/>
        <v>0.25162537934874057</v>
      </c>
      <c r="M1277" s="29">
        <f t="shared" si="13"/>
        <v>0.20110982392988019</v>
      </c>
      <c r="N1277" s="29">
        <f t="shared" si="13"/>
        <v>4.7729501483374841E-2</v>
      </c>
      <c r="O1277" s="29">
        <f t="shared" si="13"/>
        <v>2.9699157204823721E-2</v>
      </c>
      <c r="P1277" s="29">
        <f t="shared" ref="I1277:S1340" si="14">SUMIFS(P$2:P$1033,$A$2:$A$1033,$A1277,$B$2:$B$1033,$B1277,$C$2:$C$1033,$C1277)</f>
        <v>8.4080544050432679E-2</v>
      </c>
      <c r="Q1277" s="29">
        <f t="shared" si="14"/>
        <v>1.3740582595227712E-2</v>
      </c>
      <c r="R1277" s="29">
        <f t="shared" si="14"/>
        <v>0.76088034883657252</v>
      </c>
      <c r="S1277" s="29">
        <f t="shared" si="14"/>
        <v>0.14010446908773241</v>
      </c>
      <c r="T1277" s="42"/>
    </row>
    <row r="1278" spans="1:20" x14ac:dyDescent="0.3">
      <c r="A1278" s="25" t="s">
        <v>136</v>
      </c>
      <c r="B1278" s="25">
        <v>1</v>
      </c>
      <c r="C1278" s="25" t="s">
        <v>138</v>
      </c>
      <c r="D1278" s="25" t="s">
        <v>105</v>
      </c>
      <c r="E1278" s="25" t="s">
        <v>105</v>
      </c>
      <c r="H1278" s="25">
        <f t="shared" si="11"/>
        <v>12.023060825298908</v>
      </c>
      <c r="I1278" s="29">
        <f t="shared" si="14"/>
        <v>10.400659680168037</v>
      </c>
      <c r="J1278" s="29">
        <f t="shared" si="14"/>
        <v>8.874727071309009E-2</v>
      </c>
      <c r="K1278" s="29">
        <f t="shared" si="14"/>
        <v>9.3230394435362651</v>
      </c>
      <c r="L1278" s="29">
        <f t="shared" si="14"/>
        <v>0.28088625855980348</v>
      </c>
      <c r="M1278" s="29">
        <f t="shared" si="14"/>
        <v>0.24380990955636905</v>
      </c>
      <c r="N1278" s="29">
        <f t="shared" si="14"/>
        <v>5.3140407170865718E-2</v>
      </c>
      <c r="O1278" s="29">
        <f t="shared" si="14"/>
        <v>3.3938987351792294E-2</v>
      </c>
      <c r="P1278" s="29">
        <f t="shared" si="14"/>
        <v>8.1964014825570072E-2</v>
      </c>
      <c r="Q1278" s="29">
        <f t="shared" si="14"/>
        <v>1.4518783349162387E-2</v>
      </c>
      <c r="R1278" s="29">
        <f t="shared" si="14"/>
        <v>0.67994001856351605</v>
      </c>
      <c r="S1278" s="29">
        <f t="shared" si="14"/>
        <v>0.13378633406738874</v>
      </c>
      <c r="T1278" s="42"/>
    </row>
    <row r="1279" spans="1:20" x14ac:dyDescent="0.3">
      <c r="A1279" s="25" t="s">
        <v>136</v>
      </c>
      <c r="B1279" s="25">
        <v>1</v>
      </c>
      <c r="C1279" s="25" t="s">
        <v>139</v>
      </c>
      <c r="D1279" s="25" t="s">
        <v>105</v>
      </c>
      <c r="E1279" s="25" t="s">
        <v>105</v>
      </c>
      <c r="H1279" s="25">
        <f t="shared" si="11"/>
        <v>10.937265198923729</v>
      </c>
      <c r="I1279" s="29">
        <f t="shared" si="14"/>
        <v>11.915279685717788</v>
      </c>
      <c r="J1279" s="29">
        <f t="shared" si="14"/>
        <v>6.5693799493242291E-2</v>
      </c>
      <c r="K1279" s="29">
        <f t="shared" si="14"/>
        <v>9.6888454427881001</v>
      </c>
      <c r="L1279" s="29">
        <f t="shared" si="14"/>
        <v>0.29798652849589485</v>
      </c>
      <c r="M1279" s="29">
        <f t="shared" si="14"/>
        <v>0.27728704633862833</v>
      </c>
      <c r="N1279" s="29">
        <f t="shared" si="14"/>
        <v>6.5771701211647632E-2</v>
      </c>
      <c r="O1279" s="29">
        <f t="shared" si="14"/>
        <v>3.0697820897296772E-2</v>
      </c>
      <c r="P1279" s="29">
        <f t="shared" si="14"/>
        <v>8.9787134481278577E-2</v>
      </c>
      <c r="Q1279" s="29">
        <f t="shared" si="14"/>
        <v>1.60803655651547E-2</v>
      </c>
      <c r="R1279" s="29">
        <f t="shared" si="14"/>
        <v>0.69933757015969378</v>
      </c>
      <c r="S1279" s="29">
        <f t="shared" si="14"/>
        <v>0.12564164019092586</v>
      </c>
      <c r="T1279" s="42"/>
    </row>
    <row r="1280" spans="1:20" x14ac:dyDescent="0.3">
      <c r="A1280" s="25" t="s">
        <v>136</v>
      </c>
      <c r="B1280" s="25">
        <v>1</v>
      </c>
      <c r="C1280" s="25" t="s">
        <v>57</v>
      </c>
      <c r="D1280" s="25" t="s">
        <v>105</v>
      </c>
      <c r="E1280" s="25" t="s">
        <v>105</v>
      </c>
      <c r="H1280" s="25">
        <f t="shared" si="11"/>
        <v>3.2481301631688049</v>
      </c>
      <c r="I1280" s="29">
        <f t="shared" si="14"/>
        <v>10.889379379695832</v>
      </c>
      <c r="J1280" s="29">
        <f t="shared" si="14"/>
        <v>0.20217348578268218</v>
      </c>
      <c r="K1280" s="29">
        <f t="shared" si="14"/>
        <v>5.643289285973176</v>
      </c>
      <c r="L1280" s="29">
        <f t="shared" si="14"/>
        <v>0.3341697298381493</v>
      </c>
      <c r="M1280" s="29">
        <f t="shared" si="14"/>
        <v>0.27608853910374892</v>
      </c>
      <c r="N1280" s="29">
        <f t="shared" si="14"/>
        <v>0.10221122969057768</v>
      </c>
      <c r="O1280" s="29">
        <f t="shared" si="14"/>
        <v>2.966013536210213E-2</v>
      </c>
      <c r="P1280" s="29">
        <f t="shared" si="14"/>
        <v>0.11856654225221044</v>
      </c>
      <c r="Q1280" s="29">
        <f t="shared" si="14"/>
        <v>1.4970091472017857E-2</v>
      </c>
      <c r="R1280" s="29">
        <f t="shared" si="14"/>
        <v>0.89710096575612286</v>
      </c>
      <c r="S1280" s="29">
        <f t="shared" si="14"/>
        <v>0.15438623644259314</v>
      </c>
      <c r="T1280" s="42"/>
    </row>
    <row r="1281" spans="1:20" x14ac:dyDescent="0.3">
      <c r="A1281" s="25" t="s">
        <v>136</v>
      </c>
      <c r="B1281" s="25">
        <v>2</v>
      </c>
      <c r="C1281" s="25" t="s">
        <v>108</v>
      </c>
      <c r="D1281" s="25" t="s">
        <v>105</v>
      </c>
      <c r="E1281" s="25" t="s">
        <v>105</v>
      </c>
      <c r="H1281" s="25">
        <f t="shared" si="11"/>
        <v>0</v>
      </c>
      <c r="I1281" s="29">
        <f t="shared" si="14"/>
        <v>0</v>
      </c>
      <c r="J1281" s="29">
        <f t="shared" si="14"/>
        <v>0</v>
      </c>
      <c r="K1281" s="29">
        <f t="shared" si="14"/>
        <v>0</v>
      </c>
      <c r="L1281" s="29">
        <f t="shared" si="14"/>
        <v>0</v>
      </c>
      <c r="M1281" s="29">
        <f t="shared" si="14"/>
        <v>0</v>
      </c>
      <c r="N1281" s="29">
        <f t="shared" si="14"/>
        <v>0</v>
      </c>
      <c r="O1281" s="29">
        <f t="shared" si="14"/>
        <v>0</v>
      </c>
      <c r="P1281" s="29">
        <f t="shared" si="14"/>
        <v>0</v>
      </c>
      <c r="Q1281" s="29">
        <f t="shared" si="14"/>
        <v>0</v>
      </c>
      <c r="R1281" s="29">
        <f t="shared" si="14"/>
        <v>0</v>
      </c>
      <c r="S1281" s="29">
        <f t="shared" si="14"/>
        <v>0</v>
      </c>
      <c r="T1281" s="42"/>
    </row>
    <row r="1282" spans="1:20" x14ac:dyDescent="0.3">
      <c r="A1282" s="25" t="s">
        <v>136</v>
      </c>
      <c r="B1282" s="25">
        <v>2</v>
      </c>
      <c r="C1282" s="25" t="s">
        <v>9</v>
      </c>
      <c r="D1282" s="25" t="s">
        <v>105</v>
      </c>
      <c r="E1282" s="25" t="s">
        <v>105</v>
      </c>
      <c r="H1282" s="25">
        <f t="shared" si="11"/>
        <v>1.6138596432985055</v>
      </c>
      <c r="I1282" s="29">
        <f t="shared" si="14"/>
        <v>16.805514756480079</v>
      </c>
      <c r="J1282" s="29">
        <f t="shared" si="14"/>
        <v>2.1927010121537713</v>
      </c>
      <c r="K1282" s="29">
        <f t="shared" si="14"/>
        <v>3.6100329307731265</v>
      </c>
      <c r="L1282" s="29">
        <f t="shared" si="14"/>
        <v>0.38229250428096057</v>
      </c>
      <c r="M1282" s="29">
        <f t="shared" si="14"/>
        <v>0.2309670258427349</v>
      </c>
      <c r="N1282" s="29">
        <f t="shared" si="14"/>
        <v>0.29699639450084786</v>
      </c>
      <c r="O1282" s="29">
        <f t="shared" si="14"/>
        <v>3.4132991474000368E-2</v>
      </c>
      <c r="P1282" s="29">
        <f t="shared" si="14"/>
        <v>0.28433707761232629</v>
      </c>
      <c r="Q1282" s="29">
        <f t="shared" si="14"/>
        <v>1.257897867066906E-2</v>
      </c>
      <c r="R1282" s="29">
        <f t="shared" si="14"/>
        <v>6.9701248000106117</v>
      </c>
      <c r="S1282" s="29">
        <f t="shared" si="14"/>
        <v>0.11373660938961282</v>
      </c>
      <c r="T1282" s="42"/>
    </row>
    <row r="1283" spans="1:20" x14ac:dyDescent="0.3">
      <c r="A1283" s="25" t="s">
        <v>136</v>
      </c>
      <c r="B1283" s="25">
        <v>2</v>
      </c>
      <c r="C1283" s="25" t="s">
        <v>5</v>
      </c>
      <c r="D1283" s="25" t="s">
        <v>105</v>
      </c>
      <c r="E1283" s="25" t="s">
        <v>105</v>
      </c>
      <c r="H1283" s="25">
        <f t="shared" si="11"/>
        <v>6.5170395713492342</v>
      </c>
      <c r="I1283" s="29">
        <f t="shared" si="14"/>
        <v>8.4867302170529708</v>
      </c>
      <c r="J1283" s="29">
        <f t="shared" si="14"/>
        <v>0.13983050712878231</v>
      </c>
      <c r="K1283" s="29">
        <f t="shared" si="14"/>
        <v>8.7985754595645211</v>
      </c>
      <c r="L1283" s="29">
        <f t="shared" si="14"/>
        <v>0.28563240710571469</v>
      </c>
      <c r="M1283" s="29">
        <f t="shared" si="14"/>
        <v>0.211241824325516</v>
      </c>
      <c r="N1283" s="29">
        <f t="shared" si="14"/>
        <v>0.114070643906776</v>
      </c>
      <c r="O1283" s="29">
        <f t="shared" si="14"/>
        <v>2.8806378025642815E-2</v>
      </c>
      <c r="P1283" s="29">
        <f t="shared" si="14"/>
        <v>0.10732961380517014</v>
      </c>
      <c r="Q1283" s="29">
        <f t="shared" si="14"/>
        <v>1.5474468461782978E-2</v>
      </c>
      <c r="R1283" s="29">
        <f t="shared" si="14"/>
        <v>0.75757452880727327</v>
      </c>
      <c r="S1283" s="29">
        <f t="shared" si="14"/>
        <v>0.16785936501296145</v>
      </c>
      <c r="T1283" s="42"/>
    </row>
    <row r="1284" spans="1:20" x14ac:dyDescent="0.3">
      <c r="A1284" s="25" t="s">
        <v>136</v>
      </c>
      <c r="B1284" s="25">
        <v>2</v>
      </c>
      <c r="C1284" s="25" t="s">
        <v>137</v>
      </c>
      <c r="D1284" s="25" t="s">
        <v>105</v>
      </c>
      <c r="E1284" s="25" t="s">
        <v>105</v>
      </c>
      <c r="H1284" s="25">
        <f t="shared" si="11"/>
        <v>9.5753295099086397</v>
      </c>
      <c r="I1284" s="29">
        <f t="shared" si="14"/>
        <v>11.946243394733138</v>
      </c>
      <c r="J1284" s="29">
        <f t="shared" si="14"/>
        <v>6.0799039096335675E-2</v>
      </c>
      <c r="K1284" s="29">
        <f t="shared" si="14"/>
        <v>8.0671630152561047</v>
      </c>
      <c r="L1284" s="29">
        <f t="shared" si="14"/>
        <v>0.32618955752115725</v>
      </c>
      <c r="M1284" s="29">
        <f t="shared" si="14"/>
        <v>0.27383904365976725</v>
      </c>
      <c r="N1284" s="29">
        <f t="shared" si="14"/>
        <v>8.3436600143858633E-2</v>
      </c>
      <c r="O1284" s="29">
        <f t="shared" si="14"/>
        <v>3.0218703535882817E-2</v>
      </c>
      <c r="P1284" s="29">
        <f t="shared" si="14"/>
        <v>6.7895492971145083E-2</v>
      </c>
      <c r="Q1284" s="29">
        <f t="shared" si="14"/>
        <v>1.691112596141587E-2</v>
      </c>
      <c r="R1284" s="29">
        <f t="shared" si="14"/>
        <v>0.54402641325086964</v>
      </c>
      <c r="S1284" s="29">
        <f t="shared" si="14"/>
        <v>0.15572691084677154</v>
      </c>
      <c r="T1284" s="42"/>
    </row>
    <row r="1285" spans="1:20" x14ac:dyDescent="0.3">
      <c r="A1285" s="25" t="s">
        <v>136</v>
      </c>
      <c r="B1285" s="25">
        <v>2</v>
      </c>
      <c r="C1285" s="25" t="s">
        <v>138</v>
      </c>
      <c r="D1285" s="25" t="s">
        <v>105</v>
      </c>
      <c r="E1285" s="25" t="s">
        <v>105</v>
      </c>
      <c r="H1285" s="25">
        <f t="shared" ref="H1285:S1324" si="15">SUMIFS(H$2:H$1033,$A$2:$A$1033,$A1285,$B$2:$B$1033,$B1285,$C$2:$C$1033,$C1285)</f>
        <v>8.2889256871771497</v>
      </c>
      <c r="I1285" s="29">
        <f t="shared" si="14"/>
        <v>10.356664269693427</v>
      </c>
      <c r="J1285" s="29">
        <f t="shared" si="14"/>
        <v>4.9912066605521999E-2</v>
      </c>
      <c r="K1285" s="29">
        <f t="shared" si="14"/>
        <v>7.508182427699186</v>
      </c>
      <c r="L1285" s="29">
        <f t="shared" si="14"/>
        <v>0.31748521905316185</v>
      </c>
      <c r="M1285" s="29">
        <f t="shared" si="14"/>
        <v>0.25733901072262688</v>
      </c>
      <c r="N1285" s="29">
        <f t="shared" si="14"/>
        <v>8.440710290460747E-2</v>
      </c>
      <c r="O1285" s="29">
        <f t="shared" si="14"/>
        <v>2.8071359422936197E-2</v>
      </c>
      <c r="P1285" s="29">
        <f t="shared" si="14"/>
        <v>6.1743232443086361E-2</v>
      </c>
      <c r="Q1285" s="29">
        <f t="shared" si="14"/>
        <v>1.5995121941807237E-2</v>
      </c>
      <c r="R1285" s="29">
        <f t="shared" si="14"/>
        <v>0.49491105221086873</v>
      </c>
      <c r="S1285" s="29">
        <f t="shared" si="14"/>
        <v>0.14446426135559465</v>
      </c>
      <c r="T1285" s="42"/>
    </row>
    <row r="1286" spans="1:20" x14ac:dyDescent="0.3">
      <c r="A1286" s="25" t="s">
        <v>136</v>
      </c>
      <c r="B1286" s="25">
        <v>2</v>
      </c>
      <c r="C1286" s="25" t="s">
        <v>139</v>
      </c>
      <c r="D1286" s="25" t="s">
        <v>105</v>
      </c>
      <c r="E1286" s="25" t="s">
        <v>105</v>
      </c>
      <c r="H1286" s="25">
        <f t="shared" si="15"/>
        <v>8.1929303632034269</v>
      </c>
      <c r="I1286" s="29">
        <f t="shared" si="14"/>
        <v>9.7454419743451197</v>
      </c>
      <c r="J1286" s="29">
        <f t="shared" si="14"/>
        <v>0.10442949684509104</v>
      </c>
      <c r="K1286" s="29">
        <f t="shared" si="14"/>
        <v>6.9757482492108265</v>
      </c>
      <c r="L1286" s="29">
        <f t="shared" si="14"/>
        <v>0.28653252633884696</v>
      </c>
      <c r="M1286" s="29">
        <f t="shared" si="14"/>
        <v>0.29779899401534571</v>
      </c>
      <c r="N1286" s="29">
        <f t="shared" si="14"/>
        <v>8.1113140960834815E-2</v>
      </c>
      <c r="O1286" s="29">
        <f t="shared" si="14"/>
        <v>2.9975780863505955E-2</v>
      </c>
      <c r="P1286" s="29">
        <f t="shared" si="14"/>
        <v>9.3552834539744334E-2</v>
      </c>
      <c r="Q1286" s="29">
        <f t="shared" si="14"/>
        <v>1.3697840322262322E-2</v>
      </c>
      <c r="R1286" s="29">
        <f t="shared" si="14"/>
        <v>0.73799635413449183</v>
      </c>
      <c r="S1286" s="29">
        <f t="shared" si="14"/>
        <v>0.13489954234376503</v>
      </c>
      <c r="T1286" s="42"/>
    </row>
    <row r="1287" spans="1:20" x14ac:dyDescent="0.3">
      <c r="A1287" s="25" t="s">
        <v>136</v>
      </c>
      <c r="B1287" s="25">
        <v>2</v>
      </c>
      <c r="C1287" s="25" t="s">
        <v>57</v>
      </c>
      <c r="D1287" s="25" t="s">
        <v>105</v>
      </c>
      <c r="E1287" s="25" t="s">
        <v>105</v>
      </c>
      <c r="H1287" s="25">
        <f t="shared" si="15"/>
        <v>5.2685524596981326</v>
      </c>
      <c r="I1287" s="29">
        <f t="shared" si="14"/>
        <v>11.782219481206624</v>
      </c>
      <c r="J1287" s="29">
        <f t="shared" si="14"/>
        <v>0.16453384598376328</v>
      </c>
      <c r="K1287" s="29">
        <f t="shared" si="14"/>
        <v>6.9760664744579106</v>
      </c>
      <c r="L1287" s="29">
        <f t="shared" si="14"/>
        <v>0.31857631274029763</v>
      </c>
      <c r="M1287" s="29">
        <f t="shared" si="14"/>
        <v>0.39993855508886389</v>
      </c>
      <c r="N1287" s="29">
        <f t="shared" si="14"/>
        <v>0.15146080936350767</v>
      </c>
      <c r="O1287" s="29">
        <f t="shared" si="14"/>
        <v>2.9534471992265183E-2</v>
      </c>
      <c r="P1287" s="29">
        <f t="shared" si="14"/>
        <v>0.10459377328856621</v>
      </c>
      <c r="Q1287" s="29">
        <f t="shared" si="14"/>
        <v>1.3427454310839589E-2</v>
      </c>
      <c r="R1287" s="29">
        <f t="shared" si="14"/>
        <v>0.80144365617472779</v>
      </c>
      <c r="S1287" s="29">
        <f t="shared" si="14"/>
        <v>0.15694830859417006</v>
      </c>
      <c r="T1287" s="42"/>
    </row>
    <row r="1288" spans="1:20" x14ac:dyDescent="0.3">
      <c r="A1288" s="25" t="s">
        <v>136</v>
      </c>
      <c r="B1288" s="25">
        <v>3</v>
      </c>
      <c r="C1288" s="25" t="s">
        <v>108</v>
      </c>
      <c r="D1288" s="25" t="s">
        <v>105</v>
      </c>
      <c r="E1288" s="25" t="s">
        <v>105</v>
      </c>
      <c r="H1288" s="25">
        <f t="shared" si="15"/>
        <v>0</v>
      </c>
      <c r="I1288" s="29">
        <f t="shared" si="14"/>
        <v>0</v>
      </c>
      <c r="J1288" s="29">
        <f t="shared" si="14"/>
        <v>0</v>
      </c>
      <c r="K1288" s="29">
        <f t="shared" si="14"/>
        <v>0</v>
      </c>
      <c r="L1288" s="29">
        <f t="shared" si="14"/>
        <v>0</v>
      </c>
      <c r="M1288" s="29">
        <f t="shared" si="14"/>
        <v>0</v>
      </c>
      <c r="N1288" s="29">
        <f t="shared" si="14"/>
        <v>0</v>
      </c>
      <c r="O1288" s="29">
        <f t="shared" si="14"/>
        <v>0</v>
      </c>
      <c r="P1288" s="29">
        <f t="shared" si="14"/>
        <v>0</v>
      </c>
      <c r="Q1288" s="29">
        <f t="shared" si="14"/>
        <v>0</v>
      </c>
      <c r="R1288" s="29">
        <f t="shared" si="14"/>
        <v>0</v>
      </c>
      <c r="S1288" s="29">
        <f t="shared" si="14"/>
        <v>0</v>
      </c>
      <c r="T1288" s="42"/>
    </row>
    <row r="1289" spans="1:20" x14ac:dyDescent="0.3">
      <c r="A1289" s="25" t="s">
        <v>136</v>
      </c>
      <c r="B1289" s="25">
        <v>3</v>
      </c>
      <c r="C1289" s="25" t="s">
        <v>9</v>
      </c>
      <c r="D1289" s="25" t="s">
        <v>105</v>
      </c>
      <c r="E1289" s="25" t="s">
        <v>105</v>
      </c>
      <c r="H1289" s="25">
        <f t="shared" si="15"/>
        <v>1.103384643420009</v>
      </c>
      <c r="I1289" s="29">
        <f t="shared" si="14"/>
        <v>46.128841357946882</v>
      </c>
      <c r="J1289" s="29">
        <f t="shared" si="14"/>
        <v>2.1389700975335733</v>
      </c>
      <c r="K1289" s="29">
        <f t="shared" si="14"/>
        <v>1.149445037149549</v>
      </c>
      <c r="L1289" s="29">
        <f t="shared" si="14"/>
        <v>0.41452503677567287</v>
      </c>
      <c r="M1289" s="29">
        <f t="shared" si="14"/>
        <v>0.21412022306383305</v>
      </c>
      <c r="N1289" s="29">
        <f t="shared" si="14"/>
        <v>0.13183479450847482</v>
      </c>
      <c r="O1289" s="29">
        <f t="shared" si="14"/>
        <v>4.5135274619382972E-2</v>
      </c>
      <c r="P1289" s="29">
        <f t="shared" si="14"/>
        <v>0.42650152662538443</v>
      </c>
      <c r="Q1289" s="29">
        <f t="shared" si="14"/>
        <v>6.3435195543934449E-3</v>
      </c>
      <c r="R1289" s="29">
        <f t="shared" si="14"/>
        <v>15.584518982162596</v>
      </c>
      <c r="S1289" s="29">
        <f t="shared" si="14"/>
        <v>3.3906052449341209E-2</v>
      </c>
      <c r="T1289" s="42"/>
    </row>
    <row r="1290" spans="1:20" x14ac:dyDescent="0.3">
      <c r="A1290" s="25" t="s">
        <v>136</v>
      </c>
      <c r="B1290" s="25">
        <v>3</v>
      </c>
      <c r="C1290" s="25" t="s">
        <v>5</v>
      </c>
      <c r="D1290" s="25" t="s">
        <v>105</v>
      </c>
      <c r="E1290" s="25" t="s">
        <v>105</v>
      </c>
      <c r="H1290" s="25">
        <f t="shared" si="15"/>
        <v>1.2185832304982986</v>
      </c>
      <c r="I1290" s="29">
        <f t="shared" si="14"/>
        <v>5.0055225223344095</v>
      </c>
      <c r="J1290" s="29">
        <f t="shared" si="14"/>
        <v>0.12262007649850291</v>
      </c>
      <c r="K1290" s="29">
        <f t="shared" si="14"/>
        <v>3.6894873595609905</v>
      </c>
      <c r="L1290" s="29">
        <f t="shared" si="14"/>
        <v>0.11523861629011321</v>
      </c>
      <c r="M1290" s="29">
        <f t="shared" si="14"/>
        <v>2.3002663331466708E-2</v>
      </c>
      <c r="N1290" s="29">
        <f t="shared" si="14"/>
        <v>1.0081524909664926E-2</v>
      </c>
      <c r="O1290" s="29">
        <f t="shared" si="14"/>
        <v>2.9970609229743331E-2</v>
      </c>
      <c r="P1290" s="29">
        <f t="shared" si="14"/>
        <v>6.7105761139530345E-2</v>
      </c>
      <c r="Q1290" s="29">
        <f t="shared" si="14"/>
        <v>5.5218745848728372E-3</v>
      </c>
      <c r="R1290" s="29">
        <f t="shared" si="14"/>
        <v>1.3246710901985588</v>
      </c>
      <c r="S1290" s="29">
        <f t="shared" si="14"/>
        <v>9.2447630043812359E-2</v>
      </c>
      <c r="T1290" s="42"/>
    </row>
    <row r="1291" spans="1:20" x14ac:dyDescent="0.3">
      <c r="A1291" s="25" t="s">
        <v>136</v>
      </c>
      <c r="B1291" s="25">
        <v>3</v>
      </c>
      <c r="C1291" s="25" t="s">
        <v>137</v>
      </c>
      <c r="D1291" s="25" t="s">
        <v>105</v>
      </c>
      <c r="E1291" s="25" t="s">
        <v>105</v>
      </c>
      <c r="H1291" s="25">
        <f t="shared" si="15"/>
        <v>9.7155478344966113</v>
      </c>
      <c r="I1291" s="29">
        <f t="shared" si="14"/>
        <v>7.3683747035715053</v>
      </c>
      <c r="J1291" s="29">
        <f t="shared" si="14"/>
        <v>0.10075107459163121</v>
      </c>
      <c r="K1291" s="29">
        <f t="shared" si="14"/>
        <v>12.034305146670478</v>
      </c>
      <c r="L1291" s="29">
        <f t="shared" si="14"/>
        <v>0.18315052905470808</v>
      </c>
      <c r="M1291" s="29">
        <f t="shared" si="14"/>
        <v>0.10321879932972548</v>
      </c>
      <c r="N1291" s="29">
        <f t="shared" si="14"/>
        <v>2.5821602555343597E-2</v>
      </c>
      <c r="O1291" s="29">
        <f t="shared" si="14"/>
        <v>2.6836695998417457E-2</v>
      </c>
      <c r="P1291" s="29">
        <f t="shared" si="14"/>
        <v>8.9335029487678672E-2</v>
      </c>
      <c r="Q1291" s="29">
        <f t="shared" si="14"/>
        <v>1.5157948208564359E-2</v>
      </c>
      <c r="R1291" s="29">
        <f t="shared" si="14"/>
        <v>1.0631677819676453</v>
      </c>
      <c r="S1291" s="29">
        <f t="shared" si="14"/>
        <v>0.21279217911798431</v>
      </c>
      <c r="T1291" s="42"/>
    </row>
    <row r="1292" spans="1:20" x14ac:dyDescent="0.3">
      <c r="A1292" s="25" t="s">
        <v>136</v>
      </c>
      <c r="B1292" s="25">
        <v>3</v>
      </c>
      <c r="C1292" s="25" t="s">
        <v>138</v>
      </c>
      <c r="D1292" s="25" t="s">
        <v>105</v>
      </c>
      <c r="E1292" s="25" t="s">
        <v>105</v>
      </c>
      <c r="H1292" s="25">
        <f t="shared" si="15"/>
        <v>15.254579619543003</v>
      </c>
      <c r="I1292" s="29">
        <f t="shared" si="14"/>
        <v>8.904155776581403</v>
      </c>
      <c r="J1292" s="29">
        <f t="shared" si="14"/>
        <v>6.4096933345976617E-2</v>
      </c>
      <c r="K1292" s="29">
        <f t="shared" si="14"/>
        <v>10.958286189668332</v>
      </c>
      <c r="L1292" s="29">
        <f t="shared" si="14"/>
        <v>0.19774549299029218</v>
      </c>
      <c r="M1292" s="29">
        <f t="shared" si="14"/>
        <v>0.14668047328401018</v>
      </c>
      <c r="N1292" s="29">
        <f t="shared" si="14"/>
        <v>3.2827825004206092E-2</v>
      </c>
      <c r="O1292" s="29">
        <f t="shared" si="14"/>
        <v>2.2022270035296644E-2</v>
      </c>
      <c r="P1292" s="29">
        <f t="shared" si="14"/>
        <v>0.10795087669793857</v>
      </c>
      <c r="Q1292" s="29">
        <f t="shared" si="14"/>
        <v>1.1874498960916975E-2</v>
      </c>
      <c r="R1292" s="29">
        <f t="shared" si="14"/>
        <v>0.72014803095604574</v>
      </c>
      <c r="S1292" s="29">
        <f t="shared" si="14"/>
        <v>0.16103110847997382</v>
      </c>
      <c r="T1292" s="42"/>
    </row>
    <row r="1293" spans="1:20" x14ac:dyDescent="0.3">
      <c r="A1293" s="25" t="s">
        <v>136</v>
      </c>
      <c r="B1293" s="25">
        <v>3</v>
      </c>
      <c r="C1293" s="25" t="s">
        <v>139</v>
      </c>
      <c r="D1293" s="25" t="s">
        <v>105</v>
      </c>
      <c r="E1293" s="25" t="s">
        <v>105</v>
      </c>
      <c r="H1293" s="25">
        <f t="shared" si="15"/>
        <v>14.741953137365353</v>
      </c>
      <c r="I1293" s="29">
        <f t="shared" si="14"/>
        <v>11.761001422379893</v>
      </c>
      <c r="J1293" s="29">
        <f t="shared" si="14"/>
        <v>6.2799573629742422E-2</v>
      </c>
      <c r="K1293" s="29">
        <f t="shared" si="14"/>
        <v>7.8425920163141498</v>
      </c>
      <c r="L1293" s="29">
        <f t="shared" si="14"/>
        <v>0.31444364051825768</v>
      </c>
      <c r="M1293" s="29">
        <f t="shared" si="14"/>
        <v>0.26330838393553035</v>
      </c>
      <c r="N1293" s="29">
        <f t="shared" si="14"/>
        <v>5.815548487910388E-2</v>
      </c>
      <c r="O1293" s="29">
        <f t="shared" si="14"/>
        <v>2.7810485083501219E-2</v>
      </c>
      <c r="P1293" s="29">
        <f t="shared" si="14"/>
        <v>0.10184587339151754</v>
      </c>
      <c r="Q1293" s="29">
        <f t="shared" si="14"/>
        <v>1.5385056603658786E-2</v>
      </c>
      <c r="R1293" s="29">
        <f t="shared" si="14"/>
        <v>0.60623218356968933</v>
      </c>
      <c r="S1293" s="29">
        <f t="shared" si="14"/>
        <v>0.143939139023395</v>
      </c>
      <c r="T1293" s="42"/>
    </row>
    <row r="1294" spans="1:20" x14ac:dyDescent="0.3">
      <c r="A1294" s="25" t="s">
        <v>136</v>
      </c>
      <c r="B1294" s="25">
        <v>3</v>
      </c>
      <c r="C1294" s="25" t="s">
        <v>57</v>
      </c>
      <c r="D1294" s="25" t="s">
        <v>105</v>
      </c>
      <c r="E1294" s="25" t="s">
        <v>105</v>
      </c>
      <c r="H1294" s="25">
        <f t="shared" si="15"/>
        <v>6.9490627343592859</v>
      </c>
      <c r="I1294" s="29">
        <f t="shared" si="14"/>
        <v>11.70476638149796</v>
      </c>
      <c r="J1294" s="29">
        <f t="shared" si="14"/>
        <v>5.7175002713092664E-2</v>
      </c>
      <c r="K1294" s="29">
        <f t="shared" si="14"/>
        <v>6.8077625898504541</v>
      </c>
      <c r="L1294" s="29">
        <f t="shared" si="14"/>
        <v>0.28584219590376353</v>
      </c>
      <c r="M1294" s="29">
        <f t="shared" si="14"/>
        <v>0.34511108806294305</v>
      </c>
      <c r="N1294" s="29">
        <f t="shared" si="14"/>
        <v>7.5319091570955191E-2</v>
      </c>
      <c r="O1294" s="29">
        <f t="shared" si="14"/>
        <v>2.1385360192748171E-2</v>
      </c>
      <c r="P1294" s="29">
        <f t="shared" si="14"/>
        <v>6.2961513234116487E-2</v>
      </c>
      <c r="Q1294" s="29">
        <f t="shared" si="14"/>
        <v>1.1683400415265062E-2</v>
      </c>
      <c r="R1294" s="29">
        <f t="shared" si="14"/>
        <v>0.4198615921053116</v>
      </c>
      <c r="S1294" s="29">
        <f t="shared" si="14"/>
        <v>0.12064996828167449</v>
      </c>
      <c r="T1294" s="42"/>
    </row>
    <row r="1295" spans="1:20" x14ac:dyDescent="0.3">
      <c r="A1295" s="25" t="s">
        <v>140</v>
      </c>
      <c r="B1295" s="25">
        <v>1</v>
      </c>
      <c r="C1295" s="25" t="s">
        <v>108</v>
      </c>
      <c r="D1295" s="25" t="s">
        <v>105</v>
      </c>
      <c r="E1295" s="25" t="s">
        <v>105</v>
      </c>
      <c r="H1295" s="25">
        <f t="shared" si="15"/>
        <v>0</v>
      </c>
      <c r="I1295" s="29">
        <f t="shared" si="14"/>
        <v>0</v>
      </c>
      <c r="J1295" s="29">
        <f t="shared" si="14"/>
        <v>0</v>
      </c>
      <c r="K1295" s="29">
        <f t="shared" si="14"/>
        <v>0</v>
      </c>
      <c r="L1295" s="29">
        <f t="shared" si="14"/>
        <v>0</v>
      </c>
      <c r="M1295" s="29">
        <f t="shared" si="14"/>
        <v>0</v>
      </c>
      <c r="N1295" s="29">
        <f t="shared" si="14"/>
        <v>0</v>
      </c>
      <c r="O1295" s="29">
        <f t="shared" si="14"/>
        <v>0</v>
      </c>
      <c r="P1295" s="29">
        <f t="shared" si="14"/>
        <v>0</v>
      </c>
      <c r="Q1295" s="29">
        <f t="shared" si="14"/>
        <v>0</v>
      </c>
      <c r="R1295" s="29">
        <f t="shared" si="14"/>
        <v>0</v>
      </c>
      <c r="S1295" s="29">
        <f t="shared" si="14"/>
        <v>0</v>
      </c>
      <c r="T1295" s="42"/>
    </row>
    <row r="1296" spans="1:20" x14ac:dyDescent="0.3">
      <c r="A1296" s="25" t="s">
        <v>140</v>
      </c>
      <c r="B1296" s="25">
        <v>1</v>
      </c>
      <c r="C1296" s="25" t="s">
        <v>9</v>
      </c>
      <c r="D1296" s="25" t="s">
        <v>105</v>
      </c>
      <c r="E1296" s="25" t="s">
        <v>105</v>
      </c>
      <c r="H1296" s="25">
        <f t="shared" si="15"/>
        <v>1.3959229980282633</v>
      </c>
      <c r="I1296" s="29">
        <f t="shared" si="14"/>
        <v>46.226795329993621</v>
      </c>
      <c r="J1296" s="29">
        <f t="shared" si="14"/>
        <v>4.4277022987775334</v>
      </c>
      <c r="K1296" s="29">
        <f t="shared" si="14"/>
        <v>4.1006489489461329</v>
      </c>
      <c r="L1296" s="29">
        <f t="shared" si="14"/>
        <v>0.57769499231163968</v>
      </c>
      <c r="M1296" s="29">
        <f t="shared" si="14"/>
        <v>0.47023859248420707</v>
      </c>
      <c r="N1296" s="29">
        <f t="shared" si="14"/>
        <v>1.8305086458303923</v>
      </c>
      <c r="O1296" s="29">
        <f t="shared" si="14"/>
        <v>8.8852069439337059E-2</v>
      </c>
      <c r="P1296" s="29">
        <f t="shared" si="14"/>
        <v>0.49608543539446942</v>
      </c>
      <c r="Q1296" s="29">
        <f t="shared" si="14"/>
        <v>1.2733143703552352E-2</v>
      </c>
      <c r="R1296" s="29">
        <f t="shared" si="14"/>
        <v>19.180513819906619</v>
      </c>
      <c r="S1296" s="29">
        <f t="shared" si="14"/>
        <v>0.10325869148876836</v>
      </c>
      <c r="T1296" s="42"/>
    </row>
    <row r="1297" spans="1:20" x14ac:dyDescent="0.3">
      <c r="A1297" s="25" t="s">
        <v>140</v>
      </c>
      <c r="B1297" s="25">
        <v>1</v>
      </c>
      <c r="C1297" s="25" t="s">
        <v>5</v>
      </c>
      <c r="D1297" s="25" t="s">
        <v>105</v>
      </c>
      <c r="E1297" s="25" t="s">
        <v>105</v>
      </c>
      <c r="H1297" s="25">
        <f t="shared" si="15"/>
        <v>6.8665930988324275</v>
      </c>
      <c r="I1297" s="29">
        <f t="shared" si="14"/>
        <v>14.188042609068118</v>
      </c>
      <c r="J1297" s="29">
        <f t="shared" si="14"/>
        <v>0.29681823959307391</v>
      </c>
      <c r="K1297" s="29">
        <f t="shared" si="14"/>
        <v>10.645597699481895</v>
      </c>
      <c r="L1297" s="29">
        <f t="shared" si="14"/>
        <v>0.28665007103881962</v>
      </c>
      <c r="M1297" s="29">
        <f t="shared" si="14"/>
        <v>0.51683592625313679</v>
      </c>
      <c r="N1297" s="29">
        <f t="shared" si="14"/>
        <v>0.50234801928742112</v>
      </c>
      <c r="O1297" s="29">
        <f t="shared" si="14"/>
        <v>3.3375540685869114E-2</v>
      </c>
      <c r="P1297" s="29">
        <f t="shared" si="14"/>
        <v>0.19825632247320471</v>
      </c>
      <c r="Q1297" s="29">
        <f t="shared" si="14"/>
        <v>1.3931634333992672E-2</v>
      </c>
      <c r="R1297" s="29">
        <f t="shared" si="14"/>
        <v>1.4888842989735152</v>
      </c>
      <c r="S1297" s="29">
        <f t="shared" si="14"/>
        <v>0.2390259857821839</v>
      </c>
      <c r="T1297" s="42"/>
    </row>
    <row r="1298" spans="1:20" x14ac:dyDescent="0.3">
      <c r="A1298" s="25" t="s">
        <v>140</v>
      </c>
      <c r="B1298" s="25">
        <v>1</v>
      </c>
      <c r="C1298" s="25" t="s">
        <v>137</v>
      </c>
      <c r="D1298" s="25" t="s">
        <v>105</v>
      </c>
      <c r="E1298" s="25" t="s">
        <v>105</v>
      </c>
      <c r="H1298" s="25">
        <f t="shared" si="15"/>
        <v>6.4919033289968553</v>
      </c>
      <c r="I1298" s="29">
        <f t="shared" si="14"/>
        <v>12.344429346523945</v>
      </c>
      <c r="J1298" s="29">
        <f t="shared" si="14"/>
        <v>0.19391330203824689</v>
      </c>
      <c r="K1298" s="29">
        <f t="shared" si="14"/>
        <v>9.3451487823109751</v>
      </c>
      <c r="L1298" s="29">
        <f t="shared" si="14"/>
        <v>0.28680033056880577</v>
      </c>
      <c r="M1298" s="29">
        <f t="shared" si="14"/>
        <v>0.41845986292997506</v>
      </c>
      <c r="N1298" s="29">
        <f t="shared" si="14"/>
        <v>0.23611724833296216</v>
      </c>
      <c r="O1298" s="29">
        <f t="shared" si="14"/>
        <v>2.5247870054351269E-2</v>
      </c>
      <c r="P1298" s="29">
        <f t="shared" si="14"/>
        <v>0.14243439333024835</v>
      </c>
      <c r="Q1298" s="29">
        <f t="shared" si="14"/>
        <v>1.1707042044971661E-2</v>
      </c>
      <c r="R1298" s="29">
        <f t="shared" si="14"/>
        <v>1.014269251193441</v>
      </c>
      <c r="S1298" s="29">
        <f t="shared" si="14"/>
        <v>0.19240134040187096</v>
      </c>
      <c r="T1298" s="42"/>
    </row>
    <row r="1299" spans="1:20" x14ac:dyDescent="0.3">
      <c r="A1299" s="25" t="s">
        <v>140</v>
      </c>
      <c r="B1299" s="25">
        <v>1</v>
      </c>
      <c r="C1299" s="25" t="s">
        <v>138</v>
      </c>
      <c r="D1299" s="25" t="s">
        <v>105</v>
      </c>
      <c r="E1299" s="25" t="s">
        <v>105</v>
      </c>
      <c r="H1299" s="25">
        <f t="shared" si="15"/>
        <v>5.721431762947506</v>
      </c>
      <c r="I1299" s="29">
        <f t="shared" si="14"/>
        <v>9.6305083476721691</v>
      </c>
      <c r="J1299" s="29">
        <f t="shared" si="14"/>
        <v>0.20729885283869876</v>
      </c>
      <c r="K1299" s="29">
        <f t="shared" si="14"/>
        <v>8.9983126325429748</v>
      </c>
      <c r="L1299" s="29">
        <f t="shared" si="14"/>
        <v>0.21839145383711384</v>
      </c>
      <c r="M1299" s="29">
        <f t="shared" si="14"/>
        <v>0.3324481347688743</v>
      </c>
      <c r="N1299" s="29">
        <f t="shared" si="14"/>
        <v>0.17147089223244502</v>
      </c>
      <c r="O1299" s="29">
        <f t="shared" si="14"/>
        <v>2.1746703546502523E-2</v>
      </c>
      <c r="P1299" s="29">
        <f t="shared" si="14"/>
        <v>0.14463188486010004</v>
      </c>
      <c r="Q1299" s="29">
        <f t="shared" si="14"/>
        <v>9.0639658312585952E-3</v>
      </c>
      <c r="R1299" s="29">
        <f t="shared" si="14"/>
        <v>1.2907596464638558</v>
      </c>
      <c r="S1299" s="29">
        <f t="shared" si="14"/>
        <v>0.17289000926375384</v>
      </c>
      <c r="T1299" s="42"/>
    </row>
    <row r="1300" spans="1:20" x14ac:dyDescent="0.3">
      <c r="A1300" s="25" t="s">
        <v>140</v>
      </c>
      <c r="B1300" s="25">
        <v>1</v>
      </c>
      <c r="C1300" s="25" t="s">
        <v>139</v>
      </c>
      <c r="D1300" s="25" t="s">
        <v>105</v>
      </c>
      <c r="E1300" s="25" t="s">
        <v>105</v>
      </c>
      <c r="H1300" s="25">
        <f t="shared" si="15"/>
        <v>6.7285666186479354</v>
      </c>
      <c r="I1300" s="29">
        <f t="shared" si="14"/>
        <v>8.6714325663822631</v>
      </c>
      <c r="J1300" s="29">
        <f t="shared" si="14"/>
        <v>0.18779676322856417</v>
      </c>
      <c r="K1300" s="29">
        <f t="shared" si="14"/>
        <v>11.709676306355812</v>
      </c>
      <c r="L1300" s="29">
        <f t="shared" si="14"/>
        <v>0.21192698397565551</v>
      </c>
      <c r="M1300" s="29">
        <f t="shared" si="14"/>
        <v>0.33724435068181746</v>
      </c>
      <c r="N1300" s="29">
        <f t="shared" si="14"/>
        <v>0.17870713888300713</v>
      </c>
      <c r="O1300" s="29">
        <f t="shared" si="14"/>
        <v>2.7306002767142807E-2</v>
      </c>
      <c r="P1300" s="29">
        <f t="shared" si="14"/>
        <v>0.15385408268116205</v>
      </c>
      <c r="Q1300" s="29">
        <f t="shared" si="14"/>
        <v>1.0980581922899321E-2</v>
      </c>
      <c r="R1300" s="29">
        <f t="shared" ref="I1300:S1363" si="16">SUMIFS(R$2:R$1033,$A$2:$A$1033,$A1300,$B$2:$B$1033,$B1300,$C$2:$C$1033,$C1300)</f>
        <v>1.3349711735807679</v>
      </c>
      <c r="S1300" s="29">
        <f t="shared" si="16"/>
        <v>0.21140273096599396</v>
      </c>
      <c r="T1300" s="42"/>
    </row>
    <row r="1301" spans="1:20" x14ac:dyDescent="0.3">
      <c r="A1301" s="25" t="s">
        <v>140</v>
      </c>
      <c r="B1301" s="25">
        <v>1</v>
      </c>
      <c r="C1301" s="25" t="s">
        <v>57</v>
      </c>
      <c r="D1301" s="25" t="s">
        <v>105</v>
      </c>
      <c r="E1301" s="25" t="s">
        <v>105</v>
      </c>
      <c r="H1301" s="25">
        <f t="shared" si="15"/>
        <v>4.5861393752128174</v>
      </c>
      <c r="I1301" s="29">
        <f t="shared" si="16"/>
        <v>6.8169196243945223</v>
      </c>
      <c r="J1301" s="29">
        <f t="shared" si="16"/>
        <v>0.32177191432746871</v>
      </c>
      <c r="K1301" s="29">
        <f t="shared" si="16"/>
        <v>8.8316067217271446</v>
      </c>
      <c r="L1301" s="29">
        <f t="shared" si="16"/>
        <v>0.24083204335992148</v>
      </c>
      <c r="M1301" s="29">
        <f t="shared" si="16"/>
        <v>0.34817719485980858</v>
      </c>
      <c r="N1301" s="29">
        <f t="shared" si="16"/>
        <v>9.7888071756299461E-2</v>
      </c>
      <c r="O1301" s="29">
        <f t="shared" si="16"/>
        <v>3.7752762182470118E-2</v>
      </c>
      <c r="P1301" s="29">
        <f t="shared" si="16"/>
        <v>0.21986861029164162</v>
      </c>
      <c r="Q1301" s="29">
        <f t="shared" si="16"/>
        <v>1.0268140353839236E-2</v>
      </c>
      <c r="R1301" s="29">
        <f t="shared" si="16"/>
        <v>1.0584622304210123</v>
      </c>
      <c r="S1301" s="29">
        <f t="shared" si="16"/>
        <v>0.21161071998594883</v>
      </c>
      <c r="T1301" s="42"/>
    </row>
    <row r="1302" spans="1:20" x14ac:dyDescent="0.3">
      <c r="A1302" s="25" t="s">
        <v>140</v>
      </c>
      <c r="B1302" s="25">
        <v>2</v>
      </c>
      <c r="C1302" s="25" t="s">
        <v>108</v>
      </c>
      <c r="D1302" s="25" t="s">
        <v>105</v>
      </c>
      <c r="E1302" s="25" t="s">
        <v>105</v>
      </c>
      <c r="H1302" s="25">
        <f t="shared" si="15"/>
        <v>0</v>
      </c>
      <c r="I1302" s="29">
        <f t="shared" si="16"/>
        <v>0</v>
      </c>
      <c r="J1302" s="29">
        <f t="shared" si="16"/>
        <v>0</v>
      </c>
      <c r="K1302" s="29">
        <f t="shared" si="16"/>
        <v>0</v>
      </c>
      <c r="L1302" s="29">
        <f t="shared" si="16"/>
        <v>0</v>
      </c>
      <c r="M1302" s="29">
        <f t="shared" si="16"/>
        <v>0</v>
      </c>
      <c r="N1302" s="29">
        <f t="shared" si="16"/>
        <v>0</v>
      </c>
      <c r="O1302" s="29">
        <f t="shared" si="16"/>
        <v>0</v>
      </c>
      <c r="P1302" s="29">
        <f t="shared" si="16"/>
        <v>0</v>
      </c>
      <c r="Q1302" s="29">
        <f t="shared" si="16"/>
        <v>0</v>
      </c>
      <c r="R1302" s="29">
        <f t="shared" si="16"/>
        <v>0</v>
      </c>
      <c r="S1302" s="29">
        <f t="shared" si="16"/>
        <v>0</v>
      </c>
      <c r="T1302" s="42"/>
    </row>
    <row r="1303" spans="1:20" x14ac:dyDescent="0.3">
      <c r="A1303" s="25" t="s">
        <v>140</v>
      </c>
      <c r="B1303" s="25">
        <v>2</v>
      </c>
      <c r="C1303" s="25" t="s">
        <v>9</v>
      </c>
      <c r="D1303" s="25" t="s">
        <v>105</v>
      </c>
      <c r="E1303" s="25" t="s">
        <v>105</v>
      </c>
      <c r="H1303" s="25">
        <f t="shared" si="15"/>
        <v>0.72948633818012176</v>
      </c>
      <c r="I1303" s="29">
        <f t="shared" si="16"/>
        <v>29.126952798302856</v>
      </c>
      <c r="J1303" s="29">
        <f t="shared" si="16"/>
        <v>1.8509985955840427</v>
      </c>
      <c r="K1303" s="29">
        <f t="shared" si="16"/>
        <v>1.1169503437987305</v>
      </c>
      <c r="L1303" s="29">
        <f t="shared" si="16"/>
        <v>0.39771750207823892</v>
      </c>
      <c r="M1303" s="29">
        <f t="shared" si="16"/>
        <v>0.19346120212049789</v>
      </c>
      <c r="N1303" s="29">
        <f t="shared" si="16"/>
        <v>0.20382222240807124</v>
      </c>
      <c r="O1303" s="29">
        <f t="shared" si="16"/>
        <v>9.7466548649224855E-2</v>
      </c>
      <c r="P1303" s="29">
        <f t="shared" si="16"/>
        <v>0.37754760471847804</v>
      </c>
      <c r="Q1303" s="29">
        <f t="shared" si="16"/>
        <v>6.105738444344983E-3</v>
      </c>
      <c r="R1303" s="29">
        <f t="shared" si="16"/>
        <v>8.8182725356215155</v>
      </c>
      <c r="S1303" s="29">
        <f t="shared" si="16"/>
        <v>5.6157016037433796E-2</v>
      </c>
      <c r="T1303" s="42"/>
    </row>
    <row r="1304" spans="1:20" x14ac:dyDescent="0.3">
      <c r="A1304" s="25" t="s">
        <v>140</v>
      </c>
      <c r="B1304" s="25">
        <v>2</v>
      </c>
      <c r="C1304" s="25" t="s">
        <v>5</v>
      </c>
      <c r="D1304" s="25" t="s">
        <v>105</v>
      </c>
      <c r="E1304" s="25" t="s">
        <v>105</v>
      </c>
      <c r="H1304" s="25">
        <f t="shared" si="15"/>
        <v>7.7654630313171644</v>
      </c>
      <c r="I1304" s="29">
        <f t="shared" si="16"/>
        <v>8.3381766333701073</v>
      </c>
      <c r="J1304" s="29">
        <f t="shared" si="16"/>
        <v>0.13896575369454797</v>
      </c>
      <c r="K1304" s="29">
        <f t="shared" si="16"/>
        <v>14.392880284689495</v>
      </c>
      <c r="L1304" s="29">
        <f t="shared" si="16"/>
        <v>0.22987149213303271</v>
      </c>
      <c r="M1304" s="29">
        <f t="shared" si="16"/>
        <v>0.23487605348954235</v>
      </c>
      <c r="N1304" s="29">
        <f t="shared" si="16"/>
        <v>5.9305474428990652E-2</v>
      </c>
      <c r="O1304" s="29">
        <f t="shared" si="16"/>
        <v>4.8689320620333591E-2</v>
      </c>
      <c r="P1304" s="29">
        <f t="shared" si="16"/>
        <v>0.20618123792528142</v>
      </c>
      <c r="Q1304" s="29">
        <f t="shared" si="16"/>
        <v>1.0624284066956438E-2</v>
      </c>
      <c r="R1304" s="29">
        <f t="shared" si="16"/>
        <v>1.0195316104941106</v>
      </c>
      <c r="S1304" s="29">
        <f t="shared" si="16"/>
        <v>0.28883560441153222</v>
      </c>
      <c r="T1304" s="42"/>
    </row>
    <row r="1305" spans="1:20" x14ac:dyDescent="0.3">
      <c r="A1305" s="25" t="s">
        <v>140</v>
      </c>
      <c r="B1305" s="25">
        <v>2</v>
      </c>
      <c r="C1305" s="25" t="s">
        <v>137</v>
      </c>
      <c r="D1305" s="25" t="s">
        <v>105</v>
      </c>
      <c r="E1305" s="25" t="s">
        <v>105</v>
      </c>
      <c r="H1305" s="25">
        <f t="shared" si="15"/>
        <v>5.8476778297266172</v>
      </c>
      <c r="I1305" s="29">
        <f t="shared" si="16"/>
        <v>8.5342287784405784</v>
      </c>
      <c r="J1305" s="29">
        <f t="shared" si="16"/>
        <v>7.5778067707115843E-2</v>
      </c>
      <c r="K1305" s="29">
        <f t="shared" si="16"/>
        <v>9.3860088780227304</v>
      </c>
      <c r="L1305" s="29">
        <f t="shared" si="16"/>
        <v>0.26350097892391267</v>
      </c>
      <c r="M1305" s="29">
        <f t="shared" si="16"/>
        <v>0.47139882330372146</v>
      </c>
      <c r="N1305" s="29">
        <f t="shared" si="16"/>
        <v>9.1250746161882862E-2</v>
      </c>
      <c r="O1305" s="29">
        <f t="shared" si="16"/>
        <v>3.000638099062997E-2</v>
      </c>
      <c r="P1305" s="29">
        <f t="shared" si="16"/>
        <v>0.15040514837445801</v>
      </c>
      <c r="Q1305" s="29">
        <f t="shared" si="16"/>
        <v>1.1860709859532609E-2</v>
      </c>
      <c r="R1305" s="29">
        <f t="shared" si="16"/>
        <v>0.69233307578858483</v>
      </c>
      <c r="S1305" s="29">
        <f t="shared" si="16"/>
        <v>0.16166237676387163</v>
      </c>
      <c r="T1305" s="42"/>
    </row>
    <row r="1306" spans="1:20" x14ac:dyDescent="0.3">
      <c r="A1306" s="25" t="s">
        <v>140</v>
      </c>
      <c r="B1306" s="25">
        <v>2</v>
      </c>
      <c r="C1306" s="25" t="s">
        <v>138</v>
      </c>
      <c r="D1306" s="25" t="s">
        <v>105</v>
      </c>
      <c r="E1306" s="25" t="s">
        <v>105</v>
      </c>
      <c r="H1306" s="25">
        <f t="shared" si="15"/>
        <v>11.84577613624562</v>
      </c>
      <c r="I1306" s="29">
        <f t="shared" si="16"/>
        <v>10.934699686648003</v>
      </c>
      <c r="J1306" s="29">
        <f t="shared" si="16"/>
        <v>0.1508431131204451</v>
      </c>
      <c r="K1306" s="29">
        <f t="shared" si="16"/>
        <v>11.425348966728613</v>
      </c>
      <c r="L1306" s="29">
        <f t="shared" si="16"/>
        <v>0.36596986121725988</v>
      </c>
      <c r="M1306" s="29">
        <f t="shared" si="16"/>
        <v>0.75584017409676196</v>
      </c>
      <c r="N1306" s="29">
        <f t="shared" si="16"/>
        <v>0.11934788955729091</v>
      </c>
      <c r="O1306" s="29">
        <f t="shared" si="16"/>
        <v>4.3615636626885501E-2</v>
      </c>
      <c r="P1306" s="29">
        <f t="shared" si="16"/>
        <v>0.18791133243270791</v>
      </c>
      <c r="Q1306" s="29">
        <f t="shared" si="16"/>
        <v>1.362286866122484E-2</v>
      </c>
      <c r="R1306" s="29">
        <f t="shared" si="16"/>
        <v>0.89325320103901107</v>
      </c>
      <c r="S1306" s="29">
        <f t="shared" si="16"/>
        <v>0.24467353785116083</v>
      </c>
      <c r="T1306" s="42"/>
    </row>
    <row r="1307" spans="1:20" x14ac:dyDescent="0.3">
      <c r="A1307" s="25" t="s">
        <v>140</v>
      </c>
      <c r="B1307" s="25">
        <v>2</v>
      </c>
      <c r="C1307" s="25" t="s">
        <v>139</v>
      </c>
      <c r="D1307" s="25" t="s">
        <v>105</v>
      </c>
      <c r="E1307" s="25" t="s">
        <v>105</v>
      </c>
      <c r="H1307" s="25">
        <f t="shared" si="15"/>
        <v>8.8790940308338993</v>
      </c>
      <c r="I1307" s="29">
        <f t="shared" si="16"/>
        <v>10.692635772845806</v>
      </c>
      <c r="J1307" s="29">
        <f t="shared" si="16"/>
        <v>0.21671642613433262</v>
      </c>
      <c r="K1307" s="29">
        <f t="shared" si="16"/>
        <v>9.6989638869220034</v>
      </c>
      <c r="L1307" s="29">
        <f t="shared" si="16"/>
        <v>0.36644874224043961</v>
      </c>
      <c r="M1307" s="29">
        <f t="shared" si="16"/>
        <v>0.69010705532654182</v>
      </c>
      <c r="N1307" s="29">
        <f t="shared" si="16"/>
        <v>0.13451566567004586</v>
      </c>
      <c r="O1307" s="29">
        <f t="shared" si="16"/>
        <v>4.1328920449959991E-2</v>
      </c>
      <c r="P1307" s="29">
        <f t="shared" si="16"/>
        <v>0.19301366976042236</v>
      </c>
      <c r="Q1307" s="29">
        <f t="shared" si="16"/>
        <v>1.306253513112695E-2</v>
      </c>
      <c r="R1307" s="29">
        <f t="shared" si="16"/>
        <v>0.99744912131593333</v>
      </c>
      <c r="S1307" s="29">
        <f t="shared" si="16"/>
        <v>0.24337206270806663</v>
      </c>
      <c r="T1307" s="42"/>
    </row>
    <row r="1308" spans="1:20" x14ac:dyDescent="0.3">
      <c r="A1308" s="25" t="s">
        <v>140</v>
      </c>
      <c r="B1308" s="25">
        <v>2</v>
      </c>
      <c r="C1308" s="25" t="s">
        <v>57</v>
      </c>
      <c r="D1308" s="25" t="s">
        <v>105</v>
      </c>
      <c r="E1308" s="25" t="s">
        <v>105</v>
      </c>
      <c r="H1308" s="25">
        <f t="shared" si="15"/>
        <v>5.4544205020640026</v>
      </c>
      <c r="I1308" s="29">
        <f t="shared" si="16"/>
        <v>11.05922362248255</v>
      </c>
      <c r="J1308" s="29">
        <f t="shared" si="16"/>
        <v>0.4356257086044808</v>
      </c>
      <c r="K1308" s="29">
        <f t="shared" si="16"/>
        <v>6.7184486909013481</v>
      </c>
      <c r="L1308" s="29">
        <f t="shared" si="16"/>
        <v>0.36908954883883738</v>
      </c>
      <c r="M1308" s="29">
        <f t="shared" si="16"/>
        <v>0.66176325279783288</v>
      </c>
      <c r="N1308" s="29">
        <f t="shared" si="16"/>
        <v>0.15804438110352695</v>
      </c>
      <c r="O1308" s="29">
        <f t="shared" si="16"/>
        <v>3.5842129170420123E-2</v>
      </c>
      <c r="P1308" s="29">
        <f t="shared" si="16"/>
        <v>0.258583049117315</v>
      </c>
      <c r="Q1308" s="29">
        <f t="shared" si="16"/>
        <v>9.7707108565582949E-3</v>
      </c>
      <c r="R1308" s="29">
        <f t="shared" si="16"/>
        <v>1.1619371683843287</v>
      </c>
      <c r="S1308" s="29">
        <f t="shared" si="16"/>
        <v>0.20104564307131076</v>
      </c>
      <c r="T1308" s="42"/>
    </row>
    <row r="1309" spans="1:20" x14ac:dyDescent="0.3">
      <c r="A1309" s="25" t="s">
        <v>140</v>
      </c>
      <c r="B1309" s="25">
        <v>3</v>
      </c>
      <c r="C1309" s="25" t="s">
        <v>108</v>
      </c>
      <c r="D1309" s="25" t="s">
        <v>105</v>
      </c>
      <c r="E1309" s="25" t="s">
        <v>105</v>
      </c>
      <c r="H1309" s="25">
        <f t="shared" si="15"/>
        <v>0</v>
      </c>
      <c r="I1309" s="29">
        <f t="shared" si="16"/>
        <v>0</v>
      </c>
      <c r="J1309" s="29">
        <f t="shared" si="16"/>
        <v>0</v>
      </c>
      <c r="K1309" s="29">
        <f t="shared" si="16"/>
        <v>0</v>
      </c>
      <c r="L1309" s="29">
        <f t="shared" si="16"/>
        <v>0</v>
      </c>
      <c r="M1309" s="29">
        <f t="shared" si="16"/>
        <v>0</v>
      </c>
      <c r="N1309" s="29">
        <f t="shared" si="16"/>
        <v>0</v>
      </c>
      <c r="O1309" s="29">
        <f t="shared" si="16"/>
        <v>0</v>
      </c>
      <c r="P1309" s="29">
        <f t="shared" si="16"/>
        <v>0</v>
      </c>
      <c r="Q1309" s="29">
        <f t="shared" si="16"/>
        <v>0</v>
      </c>
      <c r="R1309" s="29">
        <f t="shared" si="16"/>
        <v>0</v>
      </c>
      <c r="S1309" s="29">
        <f t="shared" si="16"/>
        <v>0</v>
      </c>
      <c r="T1309" s="42"/>
    </row>
    <row r="1310" spans="1:20" x14ac:dyDescent="0.3">
      <c r="A1310" s="25" t="s">
        <v>140</v>
      </c>
      <c r="B1310" s="25">
        <v>3</v>
      </c>
      <c r="C1310" s="25" t="s">
        <v>9</v>
      </c>
      <c r="D1310" s="25" t="s">
        <v>105</v>
      </c>
      <c r="E1310" s="25" t="s">
        <v>105</v>
      </c>
      <c r="H1310" s="25">
        <f t="shared" si="15"/>
        <v>1.1664602055841633</v>
      </c>
      <c r="I1310" s="29">
        <f t="shared" si="16"/>
        <v>49.678619383345563</v>
      </c>
      <c r="J1310" s="29">
        <f t="shared" si="16"/>
        <v>3.4668332362743119</v>
      </c>
      <c r="K1310" s="29">
        <f t="shared" si="16"/>
        <v>1.9063495148479439</v>
      </c>
      <c r="L1310" s="29">
        <f t="shared" si="16"/>
        <v>0.55029014955864963</v>
      </c>
      <c r="M1310" s="29">
        <f t="shared" si="16"/>
        <v>0.31397142202582523</v>
      </c>
      <c r="N1310" s="29">
        <f t="shared" si="16"/>
        <v>0.442970263169782</v>
      </c>
      <c r="O1310" s="29">
        <f t="shared" si="16"/>
        <v>7.1408306641339805E-2</v>
      </c>
      <c r="P1310" s="29">
        <f t="shared" si="16"/>
        <v>0.51991261935003219</v>
      </c>
      <c r="Q1310" s="29">
        <f t="shared" si="16"/>
        <v>7.0802589162052157E-3</v>
      </c>
      <c r="R1310" s="29">
        <f t="shared" si="16"/>
        <v>19.192554318035409</v>
      </c>
      <c r="S1310" s="29">
        <f t="shared" si="16"/>
        <v>6.2869292289239764E-2</v>
      </c>
      <c r="T1310" s="42"/>
    </row>
    <row r="1311" spans="1:20" x14ac:dyDescent="0.3">
      <c r="A1311" s="25" t="s">
        <v>140</v>
      </c>
      <c r="B1311" s="25">
        <v>3</v>
      </c>
      <c r="C1311" s="25" t="s">
        <v>5</v>
      </c>
      <c r="D1311" s="25" t="s">
        <v>105</v>
      </c>
      <c r="E1311" s="25" t="s">
        <v>105</v>
      </c>
      <c r="H1311" s="25">
        <f t="shared" si="15"/>
        <v>5.5240329450440395</v>
      </c>
      <c r="I1311" s="29">
        <f t="shared" si="16"/>
        <v>8.6720644965721174</v>
      </c>
      <c r="J1311" s="29">
        <f t="shared" si="16"/>
        <v>0.29502578721307327</v>
      </c>
      <c r="K1311" s="29">
        <f t="shared" si="16"/>
        <v>11.519457629592226</v>
      </c>
      <c r="L1311" s="29">
        <f t="shared" si="16"/>
        <v>0.22848059296984713</v>
      </c>
      <c r="M1311" s="29">
        <f t="shared" si="16"/>
        <v>0.15556565895595784</v>
      </c>
      <c r="N1311" s="29">
        <f t="shared" si="16"/>
        <v>6.1479628722085504E-2</v>
      </c>
      <c r="O1311" s="29">
        <f t="shared" si="16"/>
        <v>3.3051716328167356E-2</v>
      </c>
      <c r="P1311" s="29">
        <f t="shared" si="16"/>
        <v>0.17306986226324819</v>
      </c>
      <c r="Q1311" s="29">
        <f t="shared" si="16"/>
        <v>1.6735412471540239E-2</v>
      </c>
      <c r="R1311" s="29">
        <f t="shared" si="16"/>
        <v>1.778431346878401</v>
      </c>
      <c r="S1311" s="29">
        <f t="shared" si="16"/>
        <v>0.262980180246005</v>
      </c>
      <c r="T1311" s="42"/>
    </row>
    <row r="1312" spans="1:20" x14ac:dyDescent="0.3">
      <c r="A1312" s="25" t="s">
        <v>140</v>
      </c>
      <c r="B1312" s="25">
        <v>3</v>
      </c>
      <c r="C1312" s="25" t="s">
        <v>137</v>
      </c>
      <c r="D1312" s="25" t="s">
        <v>105</v>
      </c>
      <c r="E1312" s="25" t="s">
        <v>105</v>
      </c>
      <c r="H1312" s="25">
        <f t="shared" si="15"/>
        <v>12.874974688930594</v>
      </c>
      <c r="I1312" s="29">
        <f t="shared" si="16"/>
        <v>8.2496167363522392</v>
      </c>
      <c r="J1312" s="29">
        <f t="shared" si="16"/>
        <v>0.12723108727632065</v>
      </c>
      <c r="K1312" s="29">
        <f t="shared" si="16"/>
        <v>17.706413733444069</v>
      </c>
      <c r="L1312" s="29">
        <f t="shared" si="16"/>
        <v>0.22977463676750373</v>
      </c>
      <c r="M1312" s="29">
        <f t="shared" si="16"/>
        <v>0.31252489354654062</v>
      </c>
      <c r="N1312" s="29">
        <f t="shared" si="16"/>
        <v>7.4263747976576186E-2</v>
      </c>
      <c r="O1312" s="29">
        <f t="shared" si="16"/>
        <v>2.985544193685967E-2</v>
      </c>
      <c r="P1312" s="29">
        <f t="shared" si="16"/>
        <v>0.17095884266313721</v>
      </c>
      <c r="Q1312" s="29">
        <f t="shared" si="16"/>
        <v>1.4901253482425266E-2</v>
      </c>
      <c r="R1312" s="29">
        <f t="shared" si="16"/>
        <v>0.92714692379101704</v>
      </c>
      <c r="S1312" s="29">
        <f t="shared" si="16"/>
        <v>0.31509817358048448</v>
      </c>
      <c r="T1312" s="42"/>
    </row>
    <row r="1313" spans="1:20" x14ac:dyDescent="0.3">
      <c r="A1313" s="25" t="s">
        <v>140</v>
      </c>
      <c r="B1313" s="25">
        <v>3</v>
      </c>
      <c r="C1313" s="25" t="s">
        <v>138</v>
      </c>
      <c r="D1313" s="25" t="s">
        <v>105</v>
      </c>
      <c r="E1313" s="25" t="s">
        <v>105</v>
      </c>
      <c r="H1313" s="25">
        <f t="shared" si="15"/>
        <v>11.882756350173739</v>
      </c>
      <c r="I1313" s="29">
        <f t="shared" si="16"/>
        <v>8.9592194903651965</v>
      </c>
      <c r="J1313" s="29">
        <f t="shared" si="16"/>
        <v>6.0893622297457248E-2</v>
      </c>
      <c r="K1313" s="29">
        <f t="shared" si="16"/>
        <v>13.789636134345091</v>
      </c>
      <c r="L1313" s="29">
        <f t="shared" si="16"/>
        <v>0.26622113896061056</v>
      </c>
      <c r="M1313" s="29">
        <f t="shared" si="16"/>
        <v>0.39314645321431524</v>
      </c>
      <c r="N1313" s="29">
        <f t="shared" si="16"/>
        <v>7.271248239583232E-2</v>
      </c>
      <c r="O1313" s="29">
        <f t="shared" si="16"/>
        <v>2.0361086367891787E-2</v>
      </c>
      <c r="P1313" s="29">
        <f t="shared" si="16"/>
        <v>0.15833304138944085</v>
      </c>
      <c r="Q1313" s="29">
        <f t="shared" si="16"/>
        <v>1.398079933903211E-2</v>
      </c>
      <c r="R1313" s="29">
        <f t="shared" si="16"/>
        <v>0.67811503463561884</v>
      </c>
      <c r="S1313" s="29">
        <f t="shared" si="16"/>
        <v>0.24680781731039919</v>
      </c>
      <c r="T1313" s="42"/>
    </row>
    <row r="1314" spans="1:20" x14ac:dyDescent="0.3">
      <c r="A1314" s="25" t="s">
        <v>140</v>
      </c>
      <c r="B1314" s="25">
        <v>3</v>
      </c>
      <c r="C1314" s="25" t="s">
        <v>139</v>
      </c>
      <c r="D1314" s="25" t="s">
        <v>105</v>
      </c>
      <c r="E1314" s="25" t="s">
        <v>105</v>
      </c>
      <c r="H1314" s="25">
        <f t="shared" si="15"/>
        <v>7.7374039794877039</v>
      </c>
      <c r="I1314" s="29">
        <f t="shared" si="16"/>
        <v>8.6131679749276202</v>
      </c>
      <c r="J1314" s="29">
        <f t="shared" si="16"/>
        <v>0.10770902535824123</v>
      </c>
      <c r="K1314" s="29">
        <f t="shared" si="16"/>
        <v>10.706065665136848</v>
      </c>
      <c r="L1314" s="29">
        <f t="shared" si="16"/>
        <v>0.29765048643312408</v>
      </c>
      <c r="M1314" s="29">
        <f t="shared" si="16"/>
        <v>0.46549230616285908</v>
      </c>
      <c r="N1314" s="29">
        <f t="shared" si="16"/>
        <v>8.1572901762544447E-2</v>
      </c>
      <c r="O1314" s="29">
        <f t="shared" si="16"/>
        <v>3.3736004094249289E-2</v>
      </c>
      <c r="P1314" s="29">
        <f t="shared" si="16"/>
        <v>0.16314576043338955</v>
      </c>
      <c r="Q1314" s="29">
        <f t="shared" si="16"/>
        <v>1.2555709438005562E-2</v>
      </c>
      <c r="R1314" s="29">
        <f t="shared" si="16"/>
        <v>0.72893627544163797</v>
      </c>
      <c r="S1314" s="29">
        <f t="shared" si="16"/>
        <v>0.22576336426095514</v>
      </c>
      <c r="T1314" s="42"/>
    </row>
    <row r="1315" spans="1:20" x14ac:dyDescent="0.3">
      <c r="A1315" s="25" t="s">
        <v>140</v>
      </c>
      <c r="B1315" s="25">
        <v>3</v>
      </c>
      <c r="C1315" s="25" t="s">
        <v>57</v>
      </c>
      <c r="D1315" s="25" t="s">
        <v>105</v>
      </c>
      <c r="E1315" s="25" t="s">
        <v>105</v>
      </c>
      <c r="H1315" s="25">
        <f t="shared" si="15"/>
        <v>5.9115529229022448</v>
      </c>
      <c r="I1315" s="29">
        <f t="shared" si="16"/>
        <v>9.0626232854926343</v>
      </c>
      <c r="J1315" s="29">
        <f t="shared" si="16"/>
        <v>0.3781753790143344</v>
      </c>
      <c r="K1315" s="29">
        <f t="shared" si="16"/>
        <v>7.6020265601527157</v>
      </c>
      <c r="L1315" s="29">
        <f t="shared" si="16"/>
        <v>0.34553229675615277</v>
      </c>
      <c r="M1315" s="29">
        <f t="shared" si="16"/>
        <v>0.5640862387314487</v>
      </c>
      <c r="N1315" s="29">
        <f t="shared" si="16"/>
        <v>0.11118257771455901</v>
      </c>
      <c r="O1315" s="29">
        <f t="shared" si="16"/>
        <v>3.5580861603130287E-2</v>
      </c>
      <c r="P1315" s="29">
        <f t="shared" si="16"/>
        <v>0.23043686944463018</v>
      </c>
      <c r="Q1315" s="29">
        <f t="shared" si="16"/>
        <v>9.360819646153028E-3</v>
      </c>
      <c r="R1315" s="29">
        <f t="shared" si="16"/>
        <v>1.2186588029328367</v>
      </c>
      <c r="S1315" s="29">
        <f t="shared" si="16"/>
        <v>0.19467495454350905</v>
      </c>
      <c r="T1315" s="42"/>
    </row>
    <row r="1316" spans="1:20" x14ac:dyDescent="0.3">
      <c r="A1316" s="25" t="s">
        <v>141</v>
      </c>
      <c r="B1316" s="25">
        <v>1</v>
      </c>
      <c r="C1316" s="25" t="s">
        <v>108</v>
      </c>
      <c r="D1316" s="25" t="s">
        <v>105</v>
      </c>
      <c r="E1316" s="25" t="s">
        <v>105</v>
      </c>
      <c r="H1316" s="25">
        <f t="shared" si="15"/>
        <v>0</v>
      </c>
      <c r="I1316" s="29">
        <f t="shared" si="16"/>
        <v>0</v>
      </c>
      <c r="J1316" s="29">
        <f t="shared" si="16"/>
        <v>0</v>
      </c>
      <c r="K1316" s="29">
        <f t="shared" si="16"/>
        <v>0</v>
      </c>
      <c r="L1316" s="29">
        <f t="shared" si="16"/>
        <v>0</v>
      </c>
      <c r="M1316" s="29">
        <f t="shared" si="16"/>
        <v>0</v>
      </c>
      <c r="N1316" s="29">
        <f t="shared" si="16"/>
        <v>0</v>
      </c>
      <c r="O1316" s="29">
        <f t="shared" si="16"/>
        <v>0</v>
      </c>
      <c r="P1316" s="29">
        <f t="shared" si="16"/>
        <v>0</v>
      </c>
      <c r="Q1316" s="29">
        <f t="shared" si="16"/>
        <v>0</v>
      </c>
      <c r="R1316" s="29">
        <f t="shared" si="16"/>
        <v>0</v>
      </c>
      <c r="S1316" s="29">
        <f t="shared" si="16"/>
        <v>0</v>
      </c>
      <c r="T1316" s="42"/>
    </row>
    <row r="1317" spans="1:20" x14ac:dyDescent="0.3">
      <c r="A1317" s="25" t="s">
        <v>141</v>
      </c>
      <c r="B1317" s="25">
        <v>1</v>
      </c>
      <c r="C1317" s="25" t="s">
        <v>9</v>
      </c>
      <c r="D1317" s="25" t="s">
        <v>105</v>
      </c>
      <c r="E1317" s="25" t="s">
        <v>105</v>
      </c>
      <c r="H1317" s="25">
        <f t="shared" si="15"/>
        <v>2.3090815441073733</v>
      </c>
      <c r="I1317" s="29">
        <f t="shared" si="16"/>
        <v>43.67262490493674</v>
      </c>
      <c r="J1317" s="29">
        <f t="shared" si="16"/>
        <v>3.2443269229447895</v>
      </c>
      <c r="K1317" s="29">
        <f t="shared" si="16"/>
        <v>2.5361912514154583</v>
      </c>
      <c r="L1317" s="29">
        <f t="shared" si="16"/>
        <v>0.23866577913282946</v>
      </c>
      <c r="M1317" s="29">
        <f t="shared" si="16"/>
        <v>0.21695983992367973</v>
      </c>
      <c r="N1317" s="29">
        <f t="shared" si="16"/>
        <v>5.5600762637091856E-2</v>
      </c>
      <c r="O1317" s="29">
        <f t="shared" si="16"/>
        <v>4.9528261026923544E-2</v>
      </c>
      <c r="P1317" s="29">
        <f t="shared" si="16"/>
        <v>0.34422830518128372</v>
      </c>
      <c r="Q1317" s="29">
        <f t="shared" si="16"/>
        <v>4.6740720141628224E-3</v>
      </c>
      <c r="R1317" s="29">
        <f t="shared" si="16"/>
        <v>24.239083565824593</v>
      </c>
      <c r="S1317" s="29">
        <f t="shared" si="16"/>
        <v>9.4147600282849839E-2</v>
      </c>
      <c r="T1317" s="42"/>
    </row>
    <row r="1318" spans="1:20" x14ac:dyDescent="0.3">
      <c r="A1318" s="25" t="s">
        <v>141</v>
      </c>
      <c r="B1318" s="25">
        <v>1</v>
      </c>
      <c r="C1318" s="25" t="s">
        <v>5</v>
      </c>
      <c r="D1318" s="25" t="s">
        <v>105</v>
      </c>
      <c r="E1318" s="25" t="s">
        <v>105</v>
      </c>
      <c r="H1318" s="25">
        <f t="shared" si="15"/>
        <v>5.1061351588294492</v>
      </c>
      <c r="I1318" s="29">
        <f t="shared" si="16"/>
        <v>13.205558223298862</v>
      </c>
      <c r="J1318" s="29">
        <f t="shared" si="16"/>
        <v>0.44745258305322827</v>
      </c>
      <c r="K1318" s="29">
        <f t="shared" si="16"/>
        <v>9.9375844159830375</v>
      </c>
      <c r="L1318" s="29">
        <f t="shared" si="16"/>
        <v>0.28435069705214733</v>
      </c>
      <c r="M1318" s="29">
        <f t="shared" si="16"/>
        <v>0.42187456872075091</v>
      </c>
      <c r="N1318" s="29">
        <f t="shared" si="16"/>
        <v>6.6248327341722868E-2</v>
      </c>
      <c r="O1318" s="29">
        <f t="shared" si="16"/>
        <v>4.4799425046874605E-2</v>
      </c>
      <c r="P1318" s="29">
        <f t="shared" si="16"/>
        <v>0.19787798372824891</v>
      </c>
      <c r="Q1318" s="29">
        <f t="shared" si="16"/>
        <v>1.6353477167415351E-2</v>
      </c>
      <c r="R1318" s="29">
        <f t="shared" si="16"/>
        <v>3.9579857242462513</v>
      </c>
      <c r="S1318" s="29">
        <f t="shared" si="16"/>
        <v>0.32742295500554902</v>
      </c>
      <c r="T1318" s="42"/>
    </row>
    <row r="1319" spans="1:20" x14ac:dyDescent="0.3">
      <c r="A1319" s="25" t="s">
        <v>141</v>
      </c>
      <c r="B1319" s="25">
        <v>1</v>
      </c>
      <c r="C1319" s="25" t="s">
        <v>137</v>
      </c>
      <c r="D1319" s="25" t="s">
        <v>105</v>
      </c>
      <c r="E1319" s="25" t="s">
        <v>105</v>
      </c>
      <c r="H1319" s="25">
        <f t="shared" si="15"/>
        <v>6.358294352638306</v>
      </c>
      <c r="I1319" s="29">
        <f t="shared" si="16"/>
        <v>10.508510978441466</v>
      </c>
      <c r="J1319" s="29">
        <f t="shared" si="16"/>
        <v>0.3104901283648534</v>
      </c>
      <c r="K1319" s="29">
        <f t="shared" si="16"/>
        <v>9.3376595274750631</v>
      </c>
      <c r="L1319" s="29">
        <f t="shared" si="16"/>
        <v>0.2786721659633058</v>
      </c>
      <c r="M1319" s="29">
        <f t="shared" si="16"/>
        <v>0.51571966382105006</v>
      </c>
      <c r="N1319" s="29">
        <f t="shared" si="16"/>
        <v>7.2698981178896213E-2</v>
      </c>
      <c r="O1319" s="29">
        <f t="shared" si="16"/>
        <v>3.8164076882793642E-2</v>
      </c>
      <c r="P1319" s="29">
        <f t="shared" si="16"/>
        <v>0.16403426678611169</v>
      </c>
      <c r="Q1319" s="29">
        <f t="shared" si="16"/>
        <v>1.5955885446006922E-2</v>
      </c>
      <c r="R1319" s="29">
        <f t="shared" si="16"/>
        <v>1.9684894381835563</v>
      </c>
      <c r="S1319" s="29">
        <f t="shared" si="16"/>
        <v>0.28478533069584844</v>
      </c>
      <c r="T1319" s="42"/>
    </row>
    <row r="1320" spans="1:20" x14ac:dyDescent="0.3">
      <c r="A1320" s="25" t="s">
        <v>141</v>
      </c>
      <c r="B1320" s="25">
        <v>1</v>
      </c>
      <c r="C1320" s="25" t="s">
        <v>57</v>
      </c>
      <c r="D1320" s="25" t="s">
        <v>105</v>
      </c>
      <c r="E1320" s="25" t="s">
        <v>105</v>
      </c>
      <c r="H1320" s="25">
        <f t="shared" si="15"/>
        <v>3.7087404290511774</v>
      </c>
      <c r="I1320" s="29">
        <f t="shared" si="16"/>
        <v>9.7421852947688805</v>
      </c>
      <c r="J1320" s="29">
        <f t="shared" si="16"/>
        <v>0.35911649533176837</v>
      </c>
      <c r="K1320" s="29">
        <f t="shared" si="16"/>
        <v>5.9928810480408137</v>
      </c>
      <c r="L1320" s="29">
        <f t="shared" si="16"/>
        <v>0.26408467672061386</v>
      </c>
      <c r="M1320" s="29">
        <f t="shared" si="16"/>
        <v>0.48677129377769091</v>
      </c>
      <c r="N1320" s="29">
        <f t="shared" si="16"/>
        <v>0.17473899062901957</v>
      </c>
      <c r="O1320" s="29">
        <f t="shared" si="16"/>
        <v>3.6412432217135866E-2</v>
      </c>
      <c r="P1320" s="29">
        <f t="shared" si="16"/>
        <v>0.19250451060115489</v>
      </c>
      <c r="Q1320" s="29">
        <f t="shared" si="16"/>
        <v>1.3884913664384782E-2</v>
      </c>
      <c r="R1320" s="29">
        <f t="shared" si="16"/>
        <v>1.5776195993891591</v>
      </c>
      <c r="S1320" s="29">
        <f t="shared" si="16"/>
        <v>0.23081655219991337</v>
      </c>
      <c r="T1320" s="42"/>
    </row>
    <row r="1321" spans="1:20" x14ac:dyDescent="0.3">
      <c r="A1321" s="25" t="s">
        <v>141</v>
      </c>
      <c r="B1321" s="25">
        <v>2</v>
      </c>
      <c r="C1321" s="25" t="s">
        <v>108</v>
      </c>
      <c r="D1321" s="25" t="s">
        <v>105</v>
      </c>
      <c r="E1321" s="25" t="s">
        <v>105</v>
      </c>
      <c r="H1321" s="25">
        <f t="shared" si="15"/>
        <v>0</v>
      </c>
      <c r="I1321" s="29">
        <f t="shared" si="16"/>
        <v>0</v>
      </c>
      <c r="J1321" s="29">
        <f t="shared" si="16"/>
        <v>0</v>
      </c>
      <c r="K1321" s="29">
        <f t="shared" si="16"/>
        <v>0</v>
      </c>
      <c r="L1321" s="29">
        <f t="shared" si="16"/>
        <v>0</v>
      </c>
      <c r="M1321" s="29">
        <f t="shared" si="16"/>
        <v>0</v>
      </c>
      <c r="N1321" s="29">
        <f t="shared" si="16"/>
        <v>0</v>
      </c>
      <c r="O1321" s="29">
        <f t="shared" si="16"/>
        <v>0</v>
      </c>
      <c r="P1321" s="29">
        <f t="shared" si="16"/>
        <v>0</v>
      </c>
      <c r="Q1321" s="29">
        <f t="shared" si="16"/>
        <v>0</v>
      </c>
      <c r="R1321" s="29">
        <f t="shared" si="16"/>
        <v>0</v>
      </c>
      <c r="S1321" s="29">
        <f t="shared" si="16"/>
        <v>0</v>
      </c>
      <c r="T1321" s="42"/>
    </row>
    <row r="1322" spans="1:20" x14ac:dyDescent="0.3">
      <c r="A1322" s="25" t="s">
        <v>141</v>
      </c>
      <c r="B1322" s="25">
        <v>2</v>
      </c>
      <c r="C1322" s="25" t="s">
        <v>9</v>
      </c>
      <c r="D1322" s="25" t="s">
        <v>105</v>
      </c>
      <c r="E1322" s="25" t="s">
        <v>105</v>
      </c>
      <c r="H1322" s="25">
        <f t="shared" si="15"/>
        <v>0.72840991252132747</v>
      </c>
      <c r="I1322" s="29">
        <f t="shared" si="16"/>
        <v>30.017943050603876</v>
      </c>
      <c r="J1322" s="29">
        <f t="shared" si="16"/>
        <v>2.8596639391257517</v>
      </c>
      <c r="K1322" s="29">
        <f t="shared" si="16"/>
        <v>0.62907769147975634</v>
      </c>
      <c r="L1322" s="29">
        <f t="shared" si="16"/>
        <v>0.29151123424560454</v>
      </c>
      <c r="M1322" s="29">
        <f t="shared" si="16"/>
        <v>0.23983872497879427</v>
      </c>
      <c r="N1322" s="29">
        <f t="shared" si="16"/>
        <v>0.15469086753292738</v>
      </c>
      <c r="O1322" s="29">
        <f t="shared" si="16"/>
        <v>3.3540191276456695E-2</v>
      </c>
      <c r="P1322" s="29">
        <f t="shared" si="16"/>
        <v>0.36252091925658714</v>
      </c>
      <c r="Q1322" s="29">
        <f t="shared" si="16"/>
        <v>5.0946958347840611E-3</v>
      </c>
      <c r="R1322" s="29">
        <f t="shared" si="16"/>
        <v>14.209283549162603</v>
      </c>
      <c r="S1322" s="29">
        <f t="shared" si="16"/>
        <v>2.2103755208046933E-2</v>
      </c>
      <c r="T1322" s="42"/>
    </row>
    <row r="1323" spans="1:20" x14ac:dyDescent="0.3">
      <c r="A1323" s="25" t="s">
        <v>141</v>
      </c>
      <c r="B1323" s="25">
        <v>2</v>
      </c>
      <c r="C1323" s="25" t="s">
        <v>5</v>
      </c>
      <c r="D1323" s="25" t="s">
        <v>105</v>
      </c>
      <c r="E1323" s="25" t="s">
        <v>105</v>
      </c>
      <c r="H1323" s="25">
        <f t="shared" si="15"/>
        <v>4.0924423777177052</v>
      </c>
      <c r="I1323" s="29">
        <f t="shared" si="16"/>
        <v>5.470832020684079</v>
      </c>
      <c r="J1323" s="29">
        <f t="shared" si="16"/>
        <v>0.17862238986264828</v>
      </c>
      <c r="K1323" s="29">
        <f t="shared" si="16"/>
        <v>8.3728905852261484</v>
      </c>
      <c r="L1323" s="29">
        <f t="shared" si="16"/>
        <v>0.13802426091808395</v>
      </c>
      <c r="M1323" s="29">
        <f t="shared" si="16"/>
        <v>8.1177182592844607E-2</v>
      </c>
      <c r="N1323" s="29">
        <f t="shared" si="16"/>
        <v>2.3535280256183774E-2</v>
      </c>
      <c r="O1323" s="29">
        <f t="shared" si="16"/>
        <v>2.7964847714591099E-2</v>
      </c>
      <c r="P1323" s="29">
        <f t="shared" si="16"/>
        <v>0.10825607854597234</v>
      </c>
      <c r="Q1323" s="29">
        <f t="shared" si="16"/>
        <v>8.4713205440831267E-3</v>
      </c>
      <c r="R1323" s="29">
        <f t="shared" si="16"/>
        <v>1.2687891402118607</v>
      </c>
      <c r="S1323" s="29">
        <f t="shared" si="16"/>
        <v>0.17733111172511104</v>
      </c>
      <c r="T1323" s="42"/>
    </row>
    <row r="1324" spans="1:20" x14ac:dyDescent="0.3">
      <c r="A1324" s="25" t="s">
        <v>141</v>
      </c>
      <c r="B1324" s="25">
        <v>2</v>
      </c>
      <c r="C1324" s="25" t="s">
        <v>137</v>
      </c>
      <c r="D1324" s="25" t="s">
        <v>105</v>
      </c>
      <c r="E1324" s="25" t="s">
        <v>105</v>
      </c>
      <c r="H1324" s="25">
        <f t="shared" si="15"/>
        <v>15.498922261244038</v>
      </c>
      <c r="I1324" s="29">
        <f t="shared" si="15"/>
        <v>7.9227106922113428</v>
      </c>
      <c r="J1324" s="29">
        <f t="shared" si="15"/>
        <v>0.14119687980609624</v>
      </c>
      <c r="K1324" s="29">
        <f t="shared" si="15"/>
        <v>13.306259924491128</v>
      </c>
      <c r="L1324" s="29">
        <f t="shared" si="15"/>
        <v>0.16656142159778972</v>
      </c>
      <c r="M1324" s="29">
        <f t="shared" si="15"/>
        <v>0.21470275098795322</v>
      </c>
      <c r="N1324" s="29">
        <f t="shared" si="15"/>
        <v>4.9307345077004718E-2</v>
      </c>
      <c r="O1324" s="29">
        <f t="shared" si="15"/>
        <v>2.4394142593745165E-2</v>
      </c>
      <c r="P1324" s="29">
        <f t="shared" si="15"/>
        <v>0.14186036414922432</v>
      </c>
      <c r="Q1324" s="29">
        <f t="shared" si="15"/>
        <v>1.0741269262516347E-2</v>
      </c>
      <c r="R1324" s="29">
        <f t="shared" si="15"/>
        <v>1.0793223338773577</v>
      </c>
      <c r="S1324" s="29">
        <f t="shared" si="15"/>
        <v>0.15883518950950867</v>
      </c>
      <c r="T1324" s="42"/>
    </row>
    <row r="1325" spans="1:20" x14ac:dyDescent="0.3">
      <c r="A1325" s="25" t="s">
        <v>141</v>
      </c>
      <c r="B1325" s="25">
        <v>2</v>
      </c>
      <c r="C1325" s="25" t="s">
        <v>138</v>
      </c>
      <c r="D1325" s="25" t="s">
        <v>105</v>
      </c>
      <c r="E1325" s="25" t="s">
        <v>105</v>
      </c>
      <c r="H1325" s="25">
        <f t="shared" ref="H1325:S1356" si="17">SUMIFS(H$2:H$1033,$A$2:$A$1033,$A1325,$B$2:$B$1033,$B1325,$C$2:$C$1033,$C1325)</f>
        <v>17.379053663241887</v>
      </c>
      <c r="I1325" s="29">
        <f t="shared" si="17"/>
        <v>8.7012771094567185</v>
      </c>
      <c r="J1325" s="29">
        <f t="shared" si="17"/>
        <v>0.12010804003143759</v>
      </c>
      <c r="K1325" s="29">
        <f t="shared" si="17"/>
        <v>12.279731461147268</v>
      </c>
      <c r="L1325" s="29">
        <f t="shared" si="17"/>
        <v>0.18851055291862825</v>
      </c>
      <c r="M1325" s="29">
        <f t="shared" si="17"/>
        <v>0.28251015349160452</v>
      </c>
      <c r="N1325" s="29">
        <f t="shared" si="17"/>
        <v>7.0247995859135381E-2</v>
      </c>
      <c r="O1325" s="29">
        <f t="shared" si="17"/>
        <v>3.4230619929203454E-2</v>
      </c>
      <c r="P1325" s="29">
        <f t="shared" si="17"/>
        <v>0.16683865905597176</v>
      </c>
      <c r="Q1325" s="29">
        <f t="shared" si="17"/>
        <v>1.0784668890109365E-2</v>
      </c>
      <c r="R1325" s="29">
        <f t="shared" si="17"/>
        <v>0.8087679931179439</v>
      </c>
      <c r="S1325" s="29">
        <f t="shared" si="17"/>
        <v>0.13895791443984046</v>
      </c>
      <c r="T1325" s="42"/>
    </row>
    <row r="1326" spans="1:20" x14ac:dyDescent="0.3">
      <c r="A1326" s="25" t="s">
        <v>141</v>
      </c>
      <c r="B1326" s="25">
        <v>2</v>
      </c>
      <c r="C1326" s="25" t="s">
        <v>139</v>
      </c>
      <c r="D1326" s="25" t="s">
        <v>105</v>
      </c>
      <c r="E1326" s="25" t="s">
        <v>105</v>
      </c>
      <c r="H1326" s="25">
        <f t="shared" si="17"/>
        <v>8.9998051065056686</v>
      </c>
      <c r="I1326" s="29">
        <f t="shared" si="17"/>
        <v>10.076307802191884</v>
      </c>
      <c r="J1326" s="29">
        <f t="shared" si="17"/>
        <v>0.21838694390261643</v>
      </c>
      <c r="K1326" s="29">
        <f t="shared" si="17"/>
        <v>9.2802574630134043</v>
      </c>
      <c r="L1326" s="29">
        <f t="shared" si="17"/>
        <v>0.33257069846412951</v>
      </c>
      <c r="M1326" s="29">
        <f t="shared" si="17"/>
        <v>0.33359173004209591</v>
      </c>
      <c r="N1326" s="29">
        <f t="shared" si="17"/>
        <v>0.13183798105465888</v>
      </c>
      <c r="O1326" s="29">
        <f t="shared" si="17"/>
        <v>3.6096101521735903E-2</v>
      </c>
      <c r="P1326" s="29">
        <f t="shared" si="17"/>
        <v>0.20400710498333186</v>
      </c>
      <c r="Q1326" s="29">
        <f t="shared" si="17"/>
        <v>1.1576481618826275E-2</v>
      </c>
      <c r="R1326" s="29">
        <f t="shared" si="17"/>
        <v>0.67398068259654087</v>
      </c>
      <c r="S1326" s="29">
        <f t="shared" si="17"/>
        <v>0.16285328202237584</v>
      </c>
      <c r="T1326" s="42"/>
    </row>
    <row r="1327" spans="1:20" x14ac:dyDescent="0.3">
      <c r="A1327" s="25" t="s">
        <v>141</v>
      </c>
      <c r="B1327" s="25">
        <v>2</v>
      </c>
      <c r="C1327" s="25" t="s">
        <v>57</v>
      </c>
      <c r="D1327" s="25" t="s">
        <v>105</v>
      </c>
      <c r="E1327" s="25" t="s">
        <v>105</v>
      </c>
      <c r="H1327" s="25">
        <f t="shared" si="17"/>
        <v>3.7595446142232158</v>
      </c>
      <c r="I1327" s="29">
        <f t="shared" si="17"/>
        <v>12.502555509599778</v>
      </c>
      <c r="J1327" s="29">
        <f t="shared" si="17"/>
        <v>0.38619743137452933</v>
      </c>
      <c r="K1327" s="29">
        <f t="shared" si="17"/>
        <v>9.4922224733042224</v>
      </c>
      <c r="L1327" s="29">
        <f t="shared" si="17"/>
        <v>0.4572107581799516</v>
      </c>
      <c r="M1327" s="29">
        <f t="shared" si="17"/>
        <v>0.41410229598590143</v>
      </c>
      <c r="N1327" s="29">
        <f t="shared" si="17"/>
        <v>0.25084896783889216</v>
      </c>
      <c r="O1327" s="29">
        <f t="shared" si="17"/>
        <v>3.4029097137550132E-2</v>
      </c>
      <c r="P1327" s="29">
        <f t="shared" si="17"/>
        <v>0.22574120201803849</v>
      </c>
      <c r="Q1327" s="29">
        <f t="shared" si="17"/>
        <v>1.1562087780623561E-2</v>
      </c>
      <c r="R1327" s="29">
        <f t="shared" si="17"/>
        <v>0.74256897631687679</v>
      </c>
      <c r="S1327" s="29">
        <f t="shared" si="17"/>
        <v>0.20773182927081524</v>
      </c>
      <c r="T1327" s="42"/>
    </row>
    <row r="1328" spans="1:20" x14ac:dyDescent="0.3">
      <c r="A1328" s="25" t="s">
        <v>141</v>
      </c>
      <c r="B1328" s="25">
        <v>3</v>
      </c>
      <c r="C1328" s="25" t="s">
        <v>108</v>
      </c>
      <c r="D1328" s="25" t="s">
        <v>105</v>
      </c>
      <c r="E1328" s="25" t="s">
        <v>105</v>
      </c>
      <c r="H1328" s="25">
        <f t="shared" si="17"/>
        <v>0</v>
      </c>
      <c r="I1328" s="29">
        <f t="shared" si="17"/>
        <v>0</v>
      </c>
      <c r="J1328" s="29">
        <f t="shared" si="17"/>
        <v>0</v>
      </c>
      <c r="K1328" s="29">
        <f t="shared" si="17"/>
        <v>0</v>
      </c>
      <c r="L1328" s="29">
        <f t="shared" si="17"/>
        <v>0</v>
      </c>
      <c r="M1328" s="29">
        <f t="shared" si="17"/>
        <v>0</v>
      </c>
      <c r="N1328" s="29">
        <f t="shared" si="17"/>
        <v>0</v>
      </c>
      <c r="O1328" s="29">
        <f t="shared" si="17"/>
        <v>0</v>
      </c>
      <c r="P1328" s="29">
        <f t="shared" si="17"/>
        <v>0</v>
      </c>
      <c r="Q1328" s="29">
        <f t="shared" si="17"/>
        <v>0</v>
      </c>
      <c r="R1328" s="29">
        <f t="shared" si="17"/>
        <v>0</v>
      </c>
      <c r="S1328" s="29">
        <f t="shared" si="17"/>
        <v>0</v>
      </c>
      <c r="T1328" s="42"/>
    </row>
    <row r="1329" spans="1:20" x14ac:dyDescent="0.3">
      <c r="A1329" s="25" t="s">
        <v>141</v>
      </c>
      <c r="B1329" s="25">
        <v>3</v>
      </c>
      <c r="C1329" s="25" t="s">
        <v>9</v>
      </c>
      <c r="D1329" s="25" t="s">
        <v>105</v>
      </c>
      <c r="E1329" s="25" t="s">
        <v>105</v>
      </c>
      <c r="H1329" s="25">
        <f t="shared" si="17"/>
        <v>1.5605515896779567</v>
      </c>
      <c r="I1329" s="29">
        <f t="shared" si="17"/>
        <v>32.644342241669143</v>
      </c>
      <c r="J1329" s="29">
        <f t="shared" si="17"/>
        <v>2.2425831972979484</v>
      </c>
      <c r="K1329" s="29">
        <f t="shared" si="17"/>
        <v>2.3236043113084093</v>
      </c>
      <c r="L1329" s="29">
        <f t="shared" si="17"/>
        <v>0.26738027470332459</v>
      </c>
      <c r="M1329" s="29">
        <f t="shared" si="17"/>
        <v>0.13721212345099695</v>
      </c>
      <c r="N1329" s="29">
        <f t="shared" si="17"/>
        <v>6.3424986928502194E-2</v>
      </c>
      <c r="O1329" s="29">
        <f t="shared" si="17"/>
        <v>3.5173095886151216E-2</v>
      </c>
      <c r="P1329" s="29">
        <f t="shared" si="17"/>
        <v>0.40164310848471646</v>
      </c>
      <c r="Q1329" s="29">
        <f t="shared" si="17"/>
        <v>5.6239488220269961E-3</v>
      </c>
      <c r="R1329" s="29">
        <f t="shared" si="17"/>
        <v>14.615522635022494</v>
      </c>
      <c r="S1329" s="29">
        <f t="shared" si="17"/>
        <v>6.7711778082852239E-2</v>
      </c>
      <c r="T1329" s="42"/>
    </row>
    <row r="1330" spans="1:20" x14ac:dyDescent="0.3">
      <c r="A1330" s="25" t="s">
        <v>141</v>
      </c>
      <c r="B1330" s="25">
        <v>3</v>
      </c>
      <c r="C1330" s="25" t="s">
        <v>5</v>
      </c>
      <c r="D1330" s="25" t="s">
        <v>105</v>
      </c>
      <c r="E1330" s="25" t="s">
        <v>105</v>
      </c>
      <c r="H1330" s="25">
        <f t="shared" si="17"/>
        <v>1.366504809838454</v>
      </c>
      <c r="I1330" s="29">
        <f t="shared" si="17"/>
        <v>8.0620575156593262</v>
      </c>
      <c r="J1330" s="29">
        <f t="shared" si="17"/>
        <v>0.29446228758664145</v>
      </c>
      <c r="K1330" s="29">
        <f t="shared" si="17"/>
        <v>4.3311654793235475</v>
      </c>
      <c r="L1330" s="29">
        <f t="shared" si="17"/>
        <v>0.17303819001398021</v>
      </c>
      <c r="M1330" s="29">
        <f t="shared" si="17"/>
        <v>7.5888865118663149E-2</v>
      </c>
      <c r="N1330" s="29">
        <f t="shared" si="17"/>
        <v>3.370380359732273E-2</v>
      </c>
      <c r="O1330" s="29">
        <f t="shared" si="17"/>
        <v>3.6808755697808664E-2</v>
      </c>
      <c r="P1330" s="29">
        <f t="shared" si="17"/>
        <v>0.13517442471850538</v>
      </c>
      <c r="Q1330" s="29">
        <f t="shared" si="17"/>
        <v>1.1693732293994457E-2</v>
      </c>
      <c r="R1330" s="29">
        <f t="shared" si="17"/>
        <v>2.5772800482338476</v>
      </c>
      <c r="S1330" s="29">
        <f t="shared" si="17"/>
        <v>0.16536919809321274</v>
      </c>
      <c r="T1330" s="42"/>
    </row>
    <row r="1331" spans="1:20" x14ac:dyDescent="0.3">
      <c r="A1331" s="25" t="s">
        <v>141</v>
      </c>
      <c r="B1331" s="25">
        <v>3</v>
      </c>
      <c r="C1331" s="25" t="s">
        <v>137</v>
      </c>
      <c r="D1331" s="25" t="s">
        <v>105</v>
      </c>
      <c r="E1331" s="25" t="s">
        <v>105</v>
      </c>
      <c r="H1331" s="25">
        <f t="shared" si="17"/>
        <v>3.1883321228929007</v>
      </c>
      <c r="I1331" s="29">
        <f t="shared" si="17"/>
        <v>13.038181550932938</v>
      </c>
      <c r="J1331" s="29">
        <f t="shared" si="17"/>
        <v>0.16591904135683683</v>
      </c>
      <c r="K1331" s="29">
        <f t="shared" si="17"/>
        <v>10.420824957722349</v>
      </c>
      <c r="L1331" s="29">
        <f t="shared" si="17"/>
        <v>0.3170764359311129</v>
      </c>
      <c r="M1331" s="29">
        <f t="shared" si="17"/>
        <v>0.19441458594006547</v>
      </c>
      <c r="N1331" s="29">
        <f t="shared" si="17"/>
        <v>6.718089087318771E-2</v>
      </c>
      <c r="O1331" s="29">
        <f t="shared" si="17"/>
        <v>3.1457139182326378E-2</v>
      </c>
      <c r="P1331" s="29">
        <f t="shared" si="17"/>
        <v>0.13157717931324611</v>
      </c>
      <c r="Q1331" s="29">
        <f t="shared" si="17"/>
        <v>2.063798190122974E-2</v>
      </c>
      <c r="R1331" s="29">
        <f t="shared" si="17"/>
        <v>1.6038209065456512</v>
      </c>
      <c r="S1331" s="29">
        <f t="shared" si="17"/>
        <v>0.28939570374735052</v>
      </c>
      <c r="T1331" s="42"/>
    </row>
    <row r="1332" spans="1:20" x14ac:dyDescent="0.3">
      <c r="A1332" s="25" t="s">
        <v>141</v>
      </c>
      <c r="B1332" s="25">
        <v>3</v>
      </c>
      <c r="C1332" s="25" t="s">
        <v>138</v>
      </c>
      <c r="D1332" s="25" t="s">
        <v>105</v>
      </c>
      <c r="E1332" s="25" t="s">
        <v>105</v>
      </c>
      <c r="H1332" s="25">
        <f t="shared" si="17"/>
        <v>3.016554433221494</v>
      </c>
      <c r="I1332" s="29">
        <f t="shared" si="17"/>
        <v>7.0449152401976942</v>
      </c>
      <c r="J1332" s="29">
        <f t="shared" si="17"/>
        <v>0.10968890049035349</v>
      </c>
      <c r="K1332" s="29">
        <f t="shared" si="17"/>
        <v>9.5718741556739406</v>
      </c>
      <c r="L1332" s="29">
        <f t="shared" si="17"/>
        <v>0.34161241681824972</v>
      </c>
      <c r="M1332" s="29">
        <f t="shared" si="17"/>
        <v>0.25079920185043891</v>
      </c>
      <c r="N1332" s="29">
        <f t="shared" si="17"/>
        <v>0.14585808870722589</v>
      </c>
      <c r="O1332" s="29">
        <f t="shared" si="17"/>
        <v>2.9204153297231202E-2</v>
      </c>
      <c r="P1332" s="29">
        <f t="shared" si="17"/>
        <v>8.4255769497746602E-2</v>
      </c>
      <c r="Q1332" s="29">
        <f t="shared" si="17"/>
        <v>1.5620051962015727E-2</v>
      </c>
      <c r="R1332" s="29">
        <f t="shared" si="17"/>
        <v>0.86144846890533766</v>
      </c>
      <c r="S1332" s="29">
        <f t="shared" si="17"/>
        <v>0.19198527655538777</v>
      </c>
      <c r="T1332" s="42"/>
    </row>
    <row r="1333" spans="1:20" x14ac:dyDescent="0.3">
      <c r="A1333" s="25" t="s">
        <v>141</v>
      </c>
      <c r="B1333" s="25">
        <v>3</v>
      </c>
      <c r="C1333" s="25" t="s">
        <v>139</v>
      </c>
      <c r="D1333" s="25" t="s">
        <v>105</v>
      </c>
      <c r="E1333" s="25" t="s">
        <v>105</v>
      </c>
      <c r="H1333" s="25">
        <f t="shared" si="17"/>
        <v>3.0993491080101783</v>
      </c>
      <c r="I1333" s="29">
        <f t="shared" si="17"/>
        <v>10.373573289443186</v>
      </c>
      <c r="J1333" s="29">
        <f t="shared" si="17"/>
        <v>0.22234565088357111</v>
      </c>
      <c r="K1333" s="29">
        <f t="shared" si="17"/>
        <v>8.9651520349914016</v>
      </c>
      <c r="L1333" s="29">
        <f t="shared" si="17"/>
        <v>0.3672897862894639</v>
      </c>
      <c r="M1333" s="29">
        <f t="shared" si="17"/>
        <v>0.31794406457081287</v>
      </c>
      <c r="N1333" s="29">
        <f t="shared" si="17"/>
        <v>0.16897814458085236</v>
      </c>
      <c r="O1333" s="29">
        <f t="shared" si="17"/>
        <v>3.1011569439956907E-2</v>
      </c>
      <c r="P1333" s="29">
        <f t="shared" si="17"/>
        <v>0.12117052322374354</v>
      </c>
      <c r="Q1333" s="29">
        <f t="shared" si="17"/>
        <v>1.0080099478904829E-2</v>
      </c>
      <c r="R1333" s="29">
        <f t="shared" si="17"/>
        <v>0.79705370179076196</v>
      </c>
      <c r="S1333" s="29">
        <f t="shared" si="17"/>
        <v>0.16929530085079261</v>
      </c>
      <c r="T1333" s="42"/>
    </row>
    <row r="1334" spans="1:20" x14ac:dyDescent="0.3">
      <c r="A1334" s="25" t="s">
        <v>142</v>
      </c>
      <c r="B1334" s="25">
        <v>2</v>
      </c>
      <c r="C1334" s="25" t="s">
        <v>108</v>
      </c>
      <c r="D1334" s="25" t="s">
        <v>105</v>
      </c>
      <c r="E1334" s="25" t="s">
        <v>105</v>
      </c>
      <c r="H1334" s="25">
        <f t="shared" si="17"/>
        <v>0</v>
      </c>
      <c r="I1334" s="29">
        <f t="shared" si="17"/>
        <v>0</v>
      </c>
      <c r="J1334" s="29">
        <f t="shared" si="17"/>
        <v>0</v>
      </c>
      <c r="K1334" s="29">
        <f t="shared" si="17"/>
        <v>0</v>
      </c>
      <c r="L1334" s="29">
        <f t="shared" si="17"/>
        <v>0</v>
      </c>
      <c r="M1334" s="29">
        <f t="shared" si="17"/>
        <v>0</v>
      </c>
      <c r="N1334" s="29">
        <f t="shared" si="17"/>
        <v>0</v>
      </c>
      <c r="O1334" s="29">
        <f t="shared" si="17"/>
        <v>0</v>
      </c>
      <c r="P1334" s="29">
        <f t="shared" si="17"/>
        <v>0</v>
      </c>
      <c r="Q1334" s="29">
        <f t="shared" si="17"/>
        <v>0</v>
      </c>
      <c r="R1334" s="29">
        <f t="shared" si="17"/>
        <v>0</v>
      </c>
      <c r="S1334" s="29">
        <f t="shared" si="17"/>
        <v>0</v>
      </c>
      <c r="T1334" s="42"/>
    </row>
    <row r="1335" spans="1:20" x14ac:dyDescent="0.3">
      <c r="A1335" s="25" t="s">
        <v>142</v>
      </c>
      <c r="B1335" s="25">
        <v>2</v>
      </c>
      <c r="C1335" s="25" t="s">
        <v>9</v>
      </c>
      <c r="D1335" s="25" t="s">
        <v>105</v>
      </c>
      <c r="E1335" s="25" t="s">
        <v>105</v>
      </c>
      <c r="H1335" s="25">
        <f t="shared" si="17"/>
        <v>4.0260280603344443</v>
      </c>
      <c r="I1335" s="29">
        <f t="shared" si="17"/>
        <v>61.657698279012536</v>
      </c>
      <c r="J1335" s="29">
        <f t="shared" si="17"/>
        <v>3.0914621149806041</v>
      </c>
      <c r="K1335" s="29">
        <f t="shared" si="17"/>
        <v>7.3172461729504468</v>
      </c>
      <c r="L1335" s="29">
        <f t="shared" si="17"/>
        <v>0.7599528832791651</v>
      </c>
      <c r="M1335" s="29">
        <f t="shared" si="17"/>
        <v>0.94524067794986677</v>
      </c>
      <c r="N1335" s="29">
        <f t="shared" si="17"/>
        <v>1.9374811890313448</v>
      </c>
      <c r="O1335" s="29">
        <f t="shared" si="17"/>
        <v>3.3731502860770271E-2</v>
      </c>
      <c r="P1335" s="29">
        <f t="shared" si="17"/>
        <v>0.83712158236957335</v>
      </c>
      <c r="Q1335" s="29">
        <f t="shared" si="17"/>
        <v>1.5038101047791283E-2</v>
      </c>
      <c r="R1335" s="29">
        <f t="shared" si="17"/>
        <v>10.505344858496745</v>
      </c>
      <c r="S1335" s="29">
        <f t="shared" si="17"/>
        <v>0.12846765083936312</v>
      </c>
      <c r="T1335" s="42"/>
    </row>
    <row r="1336" spans="1:20" x14ac:dyDescent="0.3">
      <c r="A1336" s="25" t="s">
        <v>142</v>
      </c>
      <c r="B1336" s="25">
        <v>2</v>
      </c>
      <c r="C1336" s="25" t="s">
        <v>5</v>
      </c>
      <c r="D1336" s="25" t="s">
        <v>105</v>
      </c>
      <c r="E1336" s="25" t="s">
        <v>105</v>
      </c>
      <c r="H1336" s="25">
        <f t="shared" si="17"/>
        <v>8.3323882395811477</v>
      </c>
      <c r="I1336" s="29">
        <f t="shared" si="17"/>
        <v>32.10069316476195</v>
      </c>
      <c r="J1336" s="29">
        <f t="shared" si="17"/>
        <v>0.46175352584331686</v>
      </c>
      <c r="K1336" s="29">
        <f t="shared" si="17"/>
        <v>23.792098207832129</v>
      </c>
      <c r="L1336" s="29">
        <f t="shared" si="17"/>
        <v>0.82326235300649619</v>
      </c>
      <c r="M1336" s="29">
        <f t="shared" si="17"/>
        <v>1.883265976773036</v>
      </c>
      <c r="N1336" s="29">
        <f t="shared" si="17"/>
        <v>0.79780967891698407</v>
      </c>
      <c r="O1336" s="29">
        <f t="shared" si="17"/>
        <v>3.0524478724488852E-2</v>
      </c>
      <c r="P1336" s="29">
        <f t="shared" si="17"/>
        <v>0.5788029526572076</v>
      </c>
      <c r="Q1336" s="29">
        <f t="shared" si="17"/>
        <v>2.7092348813927383E-2</v>
      </c>
      <c r="R1336" s="29">
        <f t="shared" si="17"/>
        <v>6.2109690332910041</v>
      </c>
      <c r="S1336" s="29">
        <f t="shared" si="17"/>
        <v>0.40622134950311933</v>
      </c>
      <c r="T1336" s="42"/>
    </row>
    <row r="1337" spans="1:20" x14ac:dyDescent="0.3">
      <c r="A1337" s="25" t="s">
        <v>142</v>
      </c>
      <c r="B1337" s="25">
        <v>2</v>
      </c>
      <c r="C1337" s="25" t="s">
        <v>137</v>
      </c>
      <c r="D1337" s="25" t="s">
        <v>105</v>
      </c>
      <c r="E1337" s="25" t="s">
        <v>105</v>
      </c>
      <c r="H1337" s="25">
        <f t="shared" si="17"/>
        <v>10.701180857638432</v>
      </c>
      <c r="I1337" s="29">
        <f t="shared" si="17"/>
        <v>27.14214549182806</v>
      </c>
      <c r="J1337" s="29">
        <f t="shared" si="17"/>
        <v>0.34602925921634314</v>
      </c>
      <c r="K1337" s="29">
        <f t="shared" si="17"/>
        <v>31.869362270855227</v>
      </c>
      <c r="L1337" s="29">
        <f t="shared" si="17"/>
        <v>0.85035775471306774</v>
      </c>
      <c r="M1337" s="29">
        <f t="shared" si="17"/>
        <v>2.2611873111585981</v>
      </c>
      <c r="N1337" s="29">
        <f t="shared" si="17"/>
        <v>0.46831136596695372</v>
      </c>
      <c r="O1337" s="29">
        <f t="shared" si="17"/>
        <v>2.6648233383465985E-2</v>
      </c>
      <c r="P1337" s="29">
        <f t="shared" si="17"/>
        <v>0.57996215280402841</v>
      </c>
      <c r="Q1337" s="29">
        <f t="shared" si="17"/>
        <v>3.5694568828551147E-2</v>
      </c>
      <c r="R1337" s="29">
        <f t="shared" si="17"/>
        <v>4.4419447007989277</v>
      </c>
      <c r="S1337" s="29">
        <f t="shared" si="17"/>
        <v>0.45288232607486378</v>
      </c>
      <c r="T1337" s="42"/>
    </row>
    <row r="1338" spans="1:20" x14ac:dyDescent="0.3">
      <c r="A1338" s="25" t="s">
        <v>142</v>
      </c>
      <c r="B1338" s="25">
        <v>2</v>
      </c>
      <c r="C1338" s="25" t="s">
        <v>138</v>
      </c>
      <c r="D1338" s="25" t="s">
        <v>105</v>
      </c>
      <c r="E1338" s="25" t="s">
        <v>105</v>
      </c>
      <c r="H1338" s="25">
        <f t="shared" si="17"/>
        <v>10.567363045723113</v>
      </c>
      <c r="I1338" s="29">
        <f t="shared" si="17"/>
        <v>26.099619816242942</v>
      </c>
      <c r="J1338" s="29">
        <f t="shared" si="17"/>
        <v>0.28591145069590557</v>
      </c>
      <c r="K1338" s="29">
        <f t="shared" si="17"/>
        <v>32.188624395177186</v>
      </c>
      <c r="L1338" s="29">
        <f t="shared" si="17"/>
        <v>0.81797694656970443</v>
      </c>
      <c r="M1338" s="29">
        <f t="shared" si="17"/>
        <v>2.173375632387728</v>
      </c>
      <c r="N1338" s="29">
        <f t="shared" si="17"/>
        <v>0.41108756674472557</v>
      </c>
      <c r="O1338" s="29">
        <f t="shared" si="17"/>
        <v>2.8320300106003567E-2</v>
      </c>
      <c r="P1338" s="29">
        <f t="shared" si="17"/>
        <v>0.53941763316806024</v>
      </c>
      <c r="Q1338" s="29">
        <f t="shared" si="17"/>
        <v>3.3955388724289159E-2</v>
      </c>
      <c r="R1338" s="29">
        <f t="shared" si="17"/>
        <v>3.9082157031973193</v>
      </c>
      <c r="S1338" s="29">
        <f t="shared" si="17"/>
        <v>0.44029278588530429</v>
      </c>
      <c r="T1338" s="42"/>
    </row>
    <row r="1339" spans="1:20" x14ac:dyDescent="0.3">
      <c r="A1339" s="25" t="s">
        <v>142</v>
      </c>
      <c r="B1339" s="25">
        <v>2</v>
      </c>
      <c r="C1339" s="25" t="s">
        <v>139</v>
      </c>
      <c r="D1339" s="25" t="s">
        <v>105</v>
      </c>
      <c r="E1339" s="25" t="s">
        <v>105</v>
      </c>
      <c r="H1339" s="25">
        <f t="shared" si="17"/>
        <v>13.206270943295664</v>
      </c>
      <c r="I1339" s="29">
        <f t="shared" si="17"/>
        <v>32.560822846649152</v>
      </c>
      <c r="J1339" s="29">
        <f t="shared" si="17"/>
        <v>0.33849331688641826</v>
      </c>
      <c r="K1339" s="29">
        <f t="shared" si="17"/>
        <v>34.813601383217211</v>
      </c>
      <c r="L1339" s="29">
        <f t="shared" si="17"/>
        <v>1.2798399977709707</v>
      </c>
      <c r="M1339" s="29">
        <f t="shared" si="17"/>
        <v>3.8043089291665906</v>
      </c>
      <c r="N1339" s="29">
        <f t="shared" si="17"/>
        <v>0.41833502439514675</v>
      </c>
      <c r="O1339" s="29">
        <f t="shared" si="17"/>
        <v>3.4465119609375282E-2</v>
      </c>
      <c r="P1339" s="29">
        <f t="shared" si="17"/>
        <v>0.52833698834682896</v>
      </c>
      <c r="Q1339" s="29">
        <f t="shared" si="17"/>
        <v>3.8499353070623459E-2</v>
      </c>
      <c r="R1339" s="29">
        <f t="shared" si="17"/>
        <v>3.9967453406748672</v>
      </c>
      <c r="S1339" s="29">
        <f t="shared" si="17"/>
        <v>0.55117067974628364</v>
      </c>
      <c r="T1339" s="42"/>
    </row>
    <row r="1340" spans="1:20" x14ac:dyDescent="0.3">
      <c r="A1340" s="25" t="s">
        <v>142</v>
      </c>
      <c r="B1340" s="25">
        <v>3</v>
      </c>
      <c r="C1340" s="25" t="s">
        <v>108</v>
      </c>
      <c r="D1340" s="25" t="s">
        <v>105</v>
      </c>
      <c r="E1340" s="25" t="s">
        <v>105</v>
      </c>
      <c r="H1340" s="25">
        <f t="shared" si="17"/>
        <v>0</v>
      </c>
      <c r="I1340" s="29">
        <f t="shared" si="17"/>
        <v>0</v>
      </c>
      <c r="J1340" s="29">
        <f t="shared" si="17"/>
        <v>0</v>
      </c>
      <c r="K1340" s="29">
        <f t="shared" si="17"/>
        <v>0</v>
      </c>
      <c r="L1340" s="29">
        <f t="shared" si="17"/>
        <v>0</v>
      </c>
      <c r="M1340" s="29">
        <f t="shared" si="17"/>
        <v>0</v>
      </c>
      <c r="N1340" s="29">
        <f t="shared" si="17"/>
        <v>0</v>
      </c>
      <c r="O1340" s="29">
        <f t="shared" si="17"/>
        <v>0</v>
      </c>
      <c r="P1340" s="29">
        <f t="shared" si="17"/>
        <v>0</v>
      </c>
      <c r="Q1340" s="29">
        <f t="shared" si="17"/>
        <v>0</v>
      </c>
      <c r="R1340" s="29">
        <f t="shared" si="17"/>
        <v>0</v>
      </c>
      <c r="S1340" s="29">
        <f t="shared" si="17"/>
        <v>0</v>
      </c>
      <c r="T1340" s="42"/>
    </row>
    <row r="1341" spans="1:20" x14ac:dyDescent="0.3">
      <c r="A1341" s="25" t="s">
        <v>142</v>
      </c>
      <c r="B1341" s="25">
        <v>3</v>
      </c>
      <c r="C1341" s="25" t="s">
        <v>9</v>
      </c>
      <c r="D1341" s="25" t="s">
        <v>105</v>
      </c>
      <c r="E1341" s="25" t="s">
        <v>105</v>
      </c>
      <c r="H1341" s="25">
        <f t="shared" si="17"/>
        <v>0.86954740056056379</v>
      </c>
      <c r="I1341" s="29">
        <f t="shared" si="17"/>
        <v>103.67457403959347</v>
      </c>
      <c r="J1341" s="29">
        <f t="shared" si="17"/>
        <v>6.2386971237519955</v>
      </c>
      <c r="K1341" s="29">
        <f t="shared" si="17"/>
        <v>1.8887308415629827</v>
      </c>
      <c r="L1341" s="29">
        <f t="shared" si="17"/>
        <v>0.62227000105813435</v>
      </c>
      <c r="M1341" s="29">
        <f t="shared" si="17"/>
        <v>0.76599444502452496</v>
      </c>
      <c r="N1341" s="29">
        <f t="shared" si="17"/>
        <v>1.5681109916376086</v>
      </c>
      <c r="O1341" s="29">
        <f t="shared" si="17"/>
        <v>1.9471039124453887E-2</v>
      </c>
      <c r="P1341" s="29">
        <f t="shared" si="17"/>
        <v>0.76001092998298281</v>
      </c>
      <c r="Q1341" s="29">
        <f t="shared" si="17"/>
        <v>7.0873932435915462E-3</v>
      </c>
      <c r="R1341" s="29">
        <f t="shared" si="17"/>
        <v>23.677963120786291</v>
      </c>
      <c r="S1341" s="29">
        <f t="shared" si="17"/>
        <v>0.10275553871146538</v>
      </c>
      <c r="T1341" s="42"/>
    </row>
    <row r="1342" spans="1:20" x14ac:dyDescent="0.3">
      <c r="A1342" s="25" t="s">
        <v>142</v>
      </c>
      <c r="B1342" s="25">
        <v>3</v>
      </c>
      <c r="C1342" s="25" t="s">
        <v>5</v>
      </c>
      <c r="D1342" s="25" t="s">
        <v>105</v>
      </c>
      <c r="E1342" s="25" t="s">
        <v>105</v>
      </c>
      <c r="H1342" s="25">
        <f t="shared" si="17"/>
        <v>5.9335765851577165</v>
      </c>
      <c r="I1342" s="29">
        <f t="shared" si="17"/>
        <v>15.812954355431764</v>
      </c>
      <c r="J1342" s="29">
        <f t="shared" si="17"/>
        <v>0.39813400212162714</v>
      </c>
      <c r="K1342" s="29">
        <f t="shared" si="17"/>
        <v>23.093884197477003</v>
      </c>
      <c r="L1342" s="29">
        <f t="shared" si="17"/>
        <v>0.53064948740508977</v>
      </c>
      <c r="M1342" s="29">
        <f t="shared" si="17"/>
        <v>0.95299376340744424</v>
      </c>
      <c r="N1342" s="29">
        <f t="shared" si="17"/>
        <v>0.10734976857834556</v>
      </c>
      <c r="O1342" s="29">
        <f t="shared" si="17"/>
        <v>1.5385790391811451E-2</v>
      </c>
      <c r="P1342" s="29">
        <f t="shared" si="17"/>
        <v>0.83670642491032066</v>
      </c>
      <c r="Q1342" s="29">
        <f t="shared" si="17"/>
        <v>1.9552681318587707E-2</v>
      </c>
      <c r="R1342" s="29">
        <f t="shared" si="17"/>
        <v>3.6823571731159026</v>
      </c>
      <c r="S1342" s="29">
        <f t="shared" si="17"/>
        <v>0.44344172926012243</v>
      </c>
      <c r="T1342" s="42"/>
    </row>
    <row r="1343" spans="1:20" x14ac:dyDescent="0.3">
      <c r="A1343" s="25" t="s">
        <v>142</v>
      </c>
      <c r="B1343" s="25">
        <v>3</v>
      </c>
      <c r="C1343" s="25" t="s">
        <v>137</v>
      </c>
      <c r="D1343" s="25" t="s">
        <v>105</v>
      </c>
      <c r="E1343" s="25" t="s">
        <v>105</v>
      </c>
      <c r="H1343" s="25">
        <f t="shared" si="17"/>
        <v>11.17211312601218</v>
      </c>
      <c r="I1343" s="29">
        <f t="shared" si="17"/>
        <v>18.05098286847986</v>
      </c>
      <c r="J1343" s="29">
        <f t="shared" si="17"/>
        <v>0.18224483036430458</v>
      </c>
      <c r="K1343" s="29">
        <f t="shared" si="17"/>
        <v>31.225580032011095</v>
      </c>
      <c r="L1343" s="29">
        <f t="shared" si="17"/>
        <v>0.69517675013513625</v>
      </c>
      <c r="M1343" s="29">
        <f t="shared" si="17"/>
        <v>1.7210590969295267</v>
      </c>
      <c r="N1343" s="29">
        <f t="shared" si="17"/>
        <v>0.15195536534663062</v>
      </c>
      <c r="O1343" s="29">
        <f t="shared" si="17"/>
        <v>2.1280854944828349E-2</v>
      </c>
      <c r="P1343" s="29">
        <f t="shared" si="17"/>
        <v>0.65810283375195078</v>
      </c>
      <c r="Q1343" s="29">
        <f t="shared" si="17"/>
        <v>2.5441670913215367E-2</v>
      </c>
      <c r="R1343" s="29">
        <f t="shared" si="17"/>
        <v>2.0085196498937239</v>
      </c>
      <c r="S1343" s="29">
        <f t="shared" si="17"/>
        <v>0.51692890257708379</v>
      </c>
      <c r="T1343" s="42"/>
    </row>
    <row r="1344" spans="1:20" x14ac:dyDescent="0.3">
      <c r="A1344" s="25" t="s">
        <v>142</v>
      </c>
      <c r="B1344" s="25">
        <v>3</v>
      </c>
      <c r="C1344" s="25" t="s">
        <v>138</v>
      </c>
      <c r="D1344" s="25" t="s">
        <v>105</v>
      </c>
      <c r="E1344" s="25" t="s">
        <v>105</v>
      </c>
      <c r="H1344" s="25">
        <f t="shared" si="17"/>
        <v>13.429254755872448</v>
      </c>
      <c r="I1344" s="29">
        <f t="shared" si="17"/>
        <v>19.669051643219433</v>
      </c>
      <c r="J1344" s="29">
        <f t="shared" si="17"/>
        <v>0.18807804015993002</v>
      </c>
      <c r="K1344" s="29">
        <f t="shared" si="17"/>
        <v>30.637383214945288</v>
      </c>
      <c r="L1344" s="29">
        <f t="shared" si="17"/>
        <v>0.79381785647074965</v>
      </c>
      <c r="M1344" s="29">
        <f t="shared" si="17"/>
        <v>2.1290935570779728</v>
      </c>
      <c r="N1344" s="29">
        <f t="shared" si="17"/>
        <v>0.17956702038254826</v>
      </c>
      <c r="O1344" s="29">
        <f t="shared" si="17"/>
        <v>2.7784799624227412E-2</v>
      </c>
      <c r="P1344" s="29">
        <f t="shared" si="17"/>
        <v>0.59438774543955286</v>
      </c>
      <c r="Q1344" s="29">
        <f t="shared" si="17"/>
        <v>2.9921754633138762E-2</v>
      </c>
      <c r="R1344" s="29">
        <f t="shared" si="17"/>
        <v>1.9053291484185519</v>
      </c>
      <c r="S1344" s="29">
        <f t="shared" si="17"/>
        <v>0.50988445994553278</v>
      </c>
      <c r="T1344" s="42"/>
    </row>
    <row r="1345" spans="1:20" x14ac:dyDescent="0.3">
      <c r="A1345" s="25" t="s">
        <v>142</v>
      </c>
      <c r="B1345" s="25">
        <v>3</v>
      </c>
      <c r="C1345" s="25" t="s">
        <v>139</v>
      </c>
      <c r="D1345" s="25" t="s">
        <v>105</v>
      </c>
      <c r="E1345" s="25" t="s">
        <v>105</v>
      </c>
      <c r="H1345" s="25">
        <f t="shared" si="17"/>
        <v>16.076667110726373</v>
      </c>
      <c r="I1345" s="29">
        <f t="shared" si="17"/>
        <v>28.11981420468053</v>
      </c>
      <c r="J1345" s="29">
        <f t="shared" si="17"/>
        <v>0.2915012946136285</v>
      </c>
      <c r="K1345" s="29">
        <f t="shared" si="17"/>
        <v>31.756045216396299</v>
      </c>
      <c r="L1345" s="29">
        <f t="shared" si="17"/>
        <v>1.3488939094664112</v>
      </c>
      <c r="M1345" s="29">
        <f t="shared" si="17"/>
        <v>3.2483664051697669</v>
      </c>
      <c r="N1345" s="29">
        <f t="shared" si="17"/>
        <v>0.23879241778148802</v>
      </c>
      <c r="O1345" s="29">
        <f t="shared" si="17"/>
        <v>2.4807506506296255E-2</v>
      </c>
      <c r="P1345" s="29">
        <f t="shared" si="17"/>
        <v>0.58381567774866383</v>
      </c>
      <c r="Q1345" s="29">
        <f t="shared" si="17"/>
        <v>3.4869021663280653E-2</v>
      </c>
      <c r="R1345" s="29">
        <f t="shared" si="17"/>
        <v>2.2078966709520169</v>
      </c>
      <c r="S1345" s="29">
        <f t="shared" si="17"/>
        <v>0.45343624804651406</v>
      </c>
      <c r="T1345" s="42"/>
    </row>
    <row r="1346" spans="1:20" x14ac:dyDescent="0.3">
      <c r="A1346" s="25" t="s">
        <v>142</v>
      </c>
      <c r="B1346" s="25">
        <v>3</v>
      </c>
      <c r="C1346" s="25" t="s">
        <v>57</v>
      </c>
      <c r="D1346" s="25" t="s">
        <v>105</v>
      </c>
      <c r="E1346" s="25" t="s">
        <v>105</v>
      </c>
      <c r="H1346" s="25">
        <f t="shared" si="17"/>
        <v>22.035547230338402</v>
      </c>
      <c r="I1346" s="29">
        <f t="shared" si="17"/>
        <v>40.723750445570204</v>
      </c>
      <c r="J1346" s="29">
        <f t="shared" si="17"/>
        <v>0.43248507917918877</v>
      </c>
      <c r="K1346" s="29">
        <f t="shared" ref="I1346:S1393" si="18">SUMIFS(K$2:K$1033,$A$2:$A$1033,$A1346,$B$2:$B$1033,$B1346,$C$2:$C$1033,$C1346)</f>
        <v>37.368513806999232</v>
      </c>
      <c r="L1346" s="29">
        <f t="shared" si="18"/>
        <v>2.7648920684290959</v>
      </c>
      <c r="M1346" s="29">
        <f t="shared" si="18"/>
        <v>5.3389300705627312</v>
      </c>
      <c r="N1346" s="29">
        <f t="shared" si="18"/>
        <v>0.28694469749301027</v>
      </c>
      <c r="O1346" s="29">
        <f t="shared" si="18"/>
        <v>5.854853273747998E-2</v>
      </c>
      <c r="P1346" s="29">
        <f t="shared" si="18"/>
        <v>0.59196002120793445</v>
      </c>
      <c r="Q1346" s="29">
        <f t="shared" si="18"/>
        <v>6.3208719862425572E-2</v>
      </c>
      <c r="R1346" s="29">
        <f t="shared" si="18"/>
        <v>2.7003326015798601</v>
      </c>
      <c r="S1346" s="29">
        <f t="shared" si="18"/>
        <v>0.60393657935838285</v>
      </c>
      <c r="T1346" s="42"/>
    </row>
    <row r="1347" spans="1:20" x14ac:dyDescent="0.3">
      <c r="A1347" s="25" t="s">
        <v>142</v>
      </c>
      <c r="B1347" s="25">
        <v>4</v>
      </c>
      <c r="C1347" s="25" t="s">
        <v>108</v>
      </c>
      <c r="D1347" s="25" t="s">
        <v>105</v>
      </c>
      <c r="E1347" s="25" t="s">
        <v>105</v>
      </c>
      <c r="H1347" s="25">
        <f t="shared" ref="H1347:H1393" si="19">SUMIFS(H$2:H$1033,$A$2:$A$1033,$A1347,$B$2:$B$1033,$B1347,$C$2:$C$1033,$C1347)</f>
        <v>0</v>
      </c>
      <c r="I1347" s="29">
        <f t="shared" si="18"/>
        <v>0</v>
      </c>
      <c r="J1347" s="29">
        <f t="shared" si="18"/>
        <v>0</v>
      </c>
      <c r="K1347" s="29">
        <f t="shared" si="18"/>
        <v>0</v>
      </c>
      <c r="L1347" s="29">
        <f t="shared" si="18"/>
        <v>0</v>
      </c>
      <c r="M1347" s="29">
        <f t="shared" si="18"/>
        <v>0</v>
      </c>
      <c r="N1347" s="29">
        <f t="shared" si="18"/>
        <v>0</v>
      </c>
      <c r="O1347" s="29">
        <f t="shared" si="18"/>
        <v>0</v>
      </c>
      <c r="P1347" s="29">
        <f t="shared" si="18"/>
        <v>0</v>
      </c>
      <c r="Q1347" s="29">
        <f t="shared" si="18"/>
        <v>0</v>
      </c>
      <c r="R1347" s="29">
        <f t="shared" si="18"/>
        <v>0</v>
      </c>
      <c r="S1347" s="29">
        <f t="shared" si="18"/>
        <v>0</v>
      </c>
      <c r="T1347" s="42"/>
    </row>
    <row r="1348" spans="1:20" x14ac:dyDescent="0.3">
      <c r="A1348" s="25" t="s">
        <v>142</v>
      </c>
      <c r="B1348" s="25">
        <v>4</v>
      </c>
      <c r="C1348" s="25" t="s">
        <v>9</v>
      </c>
      <c r="D1348" s="25" t="s">
        <v>105</v>
      </c>
      <c r="E1348" s="25" t="s">
        <v>105</v>
      </c>
      <c r="H1348" s="25">
        <f t="shared" si="19"/>
        <v>9.2391627857850658</v>
      </c>
      <c r="I1348" s="29">
        <f t="shared" si="18"/>
        <v>67.161712968014939</v>
      </c>
      <c r="J1348" s="29">
        <f t="shared" si="18"/>
        <v>2.2577072389552191</v>
      </c>
      <c r="K1348" s="29">
        <f t="shared" si="18"/>
        <v>6.5640823020425758</v>
      </c>
      <c r="L1348" s="29">
        <f t="shared" si="18"/>
        <v>0.90379555643779108</v>
      </c>
      <c r="M1348" s="29">
        <f t="shared" si="18"/>
        <v>1.015175411673064</v>
      </c>
      <c r="N1348" s="29">
        <f t="shared" si="18"/>
        <v>3.4558809728524884</v>
      </c>
      <c r="O1348" s="29">
        <f t="shared" si="18"/>
        <v>5.5694301441004859E-2</v>
      </c>
      <c r="P1348" s="29">
        <f t="shared" si="18"/>
        <v>1.0414444940109095</v>
      </c>
      <c r="Q1348" s="29">
        <f t="shared" si="18"/>
        <v>1.0069712255693739E-2</v>
      </c>
      <c r="R1348" s="29">
        <f t="shared" si="18"/>
        <v>27.63813560431085</v>
      </c>
      <c r="S1348" s="29">
        <f t="shared" si="18"/>
        <v>8.5236950549542251E-2</v>
      </c>
      <c r="T1348" s="42"/>
    </row>
    <row r="1349" spans="1:20" x14ac:dyDescent="0.3">
      <c r="A1349" s="25" t="s">
        <v>142</v>
      </c>
      <c r="B1349" s="25">
        <v>4</v>
      </c>
      <c r="C1349" s="25" t="s">
        <v>5</v>
      </c>
      <c r="D1349" s="25" t="s">
        <v>105</v>
      </c>
      <c r="E1349" s="25" t="s">
        <v>105</v>
      </c>
      <c r="H1349" s="25">
        <f t="shared" si="19"/>
        <v>18.267123241183302</v>
      </c>
      <c r="I1349" s="29">
        <f t="shared" si="18"/>
        <v>64.88491548888166</v>
      </c>
      <c r="J1349" s="29">
        <f t="shared" si="18"/>
        <v>0.68613056779316284</v>
      </c>
      <c r="K1349" s="29">
        <f t="shared" si="18"/>
        <v>33.792687271517572</v>
      </c>
      <c r="L1349" s="29">
        <f t="shared" si="18"/>
        <v>1.8252689409837624</v>
      </c>
      <c r="M1349" s="29">
        <f t="shared" si="18"/>
        <v>3.6623789020501967</v>
      </c>
      <c r="N1349" s="29">
        <f t="shared" si="18"/>
        <v>4.5288034045917529</v>
      </c>
      <c r="O1349" s="29">
        <f t="shared" si="18"/>
        <v>5.039933419596996E-2</v>
      </c>
      <c r="P1349" s="29">
        <f t="shared" si="18"/>
        <v>0.98108476740630401</v>
      </c>
      <c r="Q1349" s="29">
        <f t="shared" si="18"/>
        <v>4.0229566841015099E-2</v>
      </c>
      <c r="R1349" s="29">
        <f t="shared" si="18"/>
        <v>7.7051660963412552</v>
      </c>
      <c r="S1349" s="29">
        <f t="shared" si="18"/>
        <v>0.40136610067439032</v>
      </c>
      <c r="T1349" s="42"/>
    </row>
    <row r="1350" spans="1:20" x14ac:dyDescent="0.3">
      <c r="A1350" s="25" t="s">
        <v>142</v>
      </c>
      <c r="B1350" s="25">
        <v>4</v>
      </c>
      <c r="C1350" s="25" t="s">
        <v>137</v>
      </c>
      <c r="D1350" s="25" t="s">
        <v>105</v>
      </c>
      <c r="E1350" s="25" t="s">
        <v>105</v>
      </c>
      <c r="H1350" s="25">
        <f t="shared" si="19"/>
        <v>10.925781103331424</v>
      </c>
      <c r="I1350" s="29">
        <f t="shared" si="18"/>
        <v>27.682431856884879</v>
      </c>
      <c r="J1350" s="29">
        <f t="shared" si="18"/>
        <v>0.28925813365212549</v>
      </c>
      <c r="K1350" s="29">
        <f t="shared" si="18"/>
        <v>25.925262766234173</v>
      </c>
      <c r="L1350" s="29">
        <f t="shared" si="18"/>
        <v>1.7193998990954291</v>
      </c>
      <c r="M1350" s="29">
        <f t="shared" si="18"/>
        <v>3.4867706165393026</v>
      </c>
      <c r="N1350" s="29">
        <f t="shared" si="18"/>
        <v>0.45916294448207845</v>
      </c>
      <c r="O1350" s="29">
        <f t="shared" si="18"/>
        <v>3.3311651233067112E-2</v>
      </c>
      <c r="P1350" s="29">
        <f t="shared" si="18"/>
        <v>0.42631669688452994</v>
      </c>
      <c r="Q1350" s="29">
        <f t="shared" si="18"/>
        <v>3.3439767828436169E-2</v>
      </c>
      <c r="R1350" s="29">
        <f t="shared" si="18"/>
        <v>2.9812139345180544</v>
      </c>
      <c r="S1350" s="29">
        <f t="shared" si="18"/>
        <v>0.44833105884124724</v>
      </c>
      <c r="T1350" s="42"/>
    </row>
    <row r="1351" spans="1:20" x14ac:dyDescent="0.3">
      <c r="A1351" s="25" t="s">
        <v>142</v>
      </c>
      <c r="B1351" s="25">
        <v>4</v>
      </c>
      <c r="C1351" s="25" t="s">
        <v>138</v>
      </c>
      <c r="D1351" s="25" t="s">
        <v>105</v>
      </c>
      <c r="E1351" s="25" t="s">
        <v>105</v>
      </c>
      <c r="H1351" s="25">
        <f t="shared" si="19"/>
        <v>10.880883537207872</v>
      </c>
      <c r="I1351" s="29">
        <f t="shared" si="18"/>
        <v>23.4982429521231</v>
      </c>
      <c r="J1351" s="29">
        <f t="shared" si="18"/>
        <v>0.60245452388596354</v>
      </c>
      <c r="K1351" s="29">
        <f t="shared" si="18"/>
        <v>23.819474653295757</v>
      </c>
      <c r="L1351" s="29">
        <f t="shared" si="18"/>
        <v>2.0276512258319914</v>
      </c>
      <c r="M1351" s="29">
        <f t="shared" si="18"/>
        <v>4.1204618148522272</v>
      </c>
      <c r="N1351" s="29">
        <f t="shared" si="18"/>
        <v>0.18614427994556756</v>
      </c>
      <c r="O1351" s="29">
        <f t="shared" si="18"/>
        <v>2.9160574861904261E-2</v>
      </c>
      <c r="P1351" s="29">
        <f t="shared" si="18"/>
        <v>0.41187870942570137</v>
      </c>
      <c r="Q1351" s="29">
        <f t="shared" si="18"/>
        <v>3.8010713901088192E-2</v>
      </c>
      <c r="R1351" s="29">
        <f t="shared" si="18"/>
        <v>2.4766863694787462</v>
      </c>
      <c r="S1351" s="29">
        <f t="shared" si="18"/>
        <v>0.49043643666541592</v>
      </c>
      <c r="T1351" s="42"/>
    </row>
    <row r="1352" spans="1:20" x14ac:dyDescent="0.3">
      <c r="A1352" s="25" t="s">
        <v>142</v>
      </c>
      <c r="B1352" s="25">
        <v>4</v>
      </c>
      <c r="C1352" s="25" t="s">
        <v>139</v>
      </c>
      <c r="D1352" s="25" t="s">
        <v>105</v>
      </c>
      <c r="E1352" s="25" t="s">
        <v>105</v>
      </c>
      <c r="H1352" s="25">
        <f t="shared" si="19"/>
        <v>10.929045153834682</v>
      </c>
      <c r="I1352" s="29">
        <f t="shared" si="18"/>
        <v>25.555377096412492</v>
      </c>
      <c r="J1352" s="29">
        <f t="shared" si="18"/>
        <v>0.52919099333917197</v>
      </c>
      <c r="K1352" s="29">
        <f t="shared" si="18"/>
        <v>23.676664800829933</v>
      </c>
      <c r="L1352" s="29">
        <f t="shared" si="18"/>
        <v>2.4030249832954587</v>
      </c>
      <c r="M1352" s="29">
        <f t="shared" si="18"/>
        <v>4.1106523257123735</v>
      </c>
      <c r="N1352" s="29">
        <f t="shared" si="18"/>
        <v>0.19416363970124459</v>
      </c>
      <c r="O1352" s="29">
        <f t="shared" si="18"/>
        <v>3.3164926912574222E-2</v>
      </c>
      <c r="P1352" s="29">
        <f t="shared" si="18"/>
        <v>0.37166877882667393</v>
      </c>
      <c r="Q1352" s="29">
        <f t="shared" si="18"/>
        <v>4.3885688242074401E-2</v>
      </c>
      <c r="R1352" s="29">
        <f t="shared" si="18"/>
        <v>2.232190683815932</v>
      </c>
      <c r="S1352" s="29">
        <f t="shared" si="18"/>
        <v>0.48863355314002171</v>
      </c>
      <c r="T1352" s="42"/>
    </row>
    <row r="1353" spans="1:20" x14ac:dyDescent="0.3">
      <c r="A1353" s="25" t="s">
        <v>142</v>
      </c>
      <c r="B1353" s="25">
        <v>4</v>
      </c>
      <c r="C1353" s="25" t="s">
        <v>57</v>
      </c>
      <c r="D1353" s="25" t="s">
        <v>105</v>
      </c>
      <c r="E1353" s="25" t="s">
        <v>105</v>
      </c>
      <c r="H1353" s="25">
        <f t="shared" si="19"/>
        <v>12.898376003868407</v>
      </c>
      <c r="I1353" s="29">
        <f t="shared" si="18"/>
        <v>34.832978537917185</v>
      </c>
      <c r="J1353" s="29">
        <f t="shared" si="18"/>
        <v>0.74818702916281143</v>
      </c>
      <c r="K1353" s="29">
        <f t="shared" si="18"/>
        <v>28.68558191733613</v>
      </c>
      <c r="L1353" s="29">
        <f t="shared" si="18"/>
        <v>3.1105056638863546</v>
      </c>
      <c r="M1353" s="29">
        <f t="shared" si="18"/>
        <v>4.8922515219970615</v>
      </c>
      <c r="N1353" s="29">
        <f t="shared" si="18"/>
        <v>0.23938168003202565</v>
      </c>
      <c r="O1353" s="29">
        <f t="shared" si="18"/>
        <v>3.8456046235679914E-2</v>
      </c>
      <c r="P1353" s="29">
        <f t="shared" si="18"/>
        <v>0.50233404234151324</v>
      </c>
      <c r="Q1353" s="29">
        <f t="shared" si="18"/>
        <v>5.8278981188768286E-2</v>
      </c>
      <c r="R1353" s="29">
        <f t="shared" si="18"/>
        <v>2.9455296968009472</v>
      </c>
      <c r="S1353" s="29">
        <f t="shared" si="18"/>
        <v>0.59911468282258107</v>
      </c>
      <c r="T1353" s="42"/>
    </row>
    <row r="1354" spans="1:20" x14ac:dyDescent="0.3">
      <c r="A1354" s="25" t="s">
        <v>143</v>
      </c>
      <c r="B1354" s="25">
        <v>1</v>
      </c>
      <c r="C1354" s="25" t="s">
        <v>108</v>
      </c>
      <c r="D1354" s="25" t="s">
        <v>105</v>
      </c>
      <c r="E1354" s="25" t="s">
        <v>105</v>
      </c>
      <c r="H1354" s="25">
        <f t="shared" si="19"/>
        <v>0</v>
      </c>
      <c r="I1354" s="29">
        <f t="shared" si="18"/>
        <v>0</v>
      </c>
      <c r="J1354" s="29">
        <f t="shared" si="18"/>
        <v>0</v>
      </c>
      <c r="K1354" s="29">
        <f t="shared" si="18"/>
        <v>0</v>
      </c>
      <c r="L1354" s="29">
        <f t="shared" si="18"/>
        <v>0</v>
      </c>
      <c r="M1354" s="29">
        <f t="shared" si="18"/>
        <v>0</v>
      </c>
      <c r="N1354" s="29">
        <f t="shared" si="18"/>
        <v>0</v>
      </c>
      <c r="O1354" s="29">
        <f t="shared" si="18"/>
        <v>0</v>
      </c>
      <c r="P1354" s="29">
        <f t="shared" si="18"/>
        <v>0</v>
      </c>
      <c r="Q1354" s="29">
        <f t="shared" si="18"/>
        <v>0</v>
      </c>
      <c r="R1354" s="29">
        <f t="shared" si="18"/>
        <v>0</v>
      </c>
      <c r="S1354" s="29">
        <f t="shared" si="18"/>
        <v>0</v>
      </c>
      <c r="T1354" s="42"/>
    </row>
    <row r="1355" spans="1:20" x14ac:dyDescent="0.3">
      <c r="A1355" s="25" t="s">
        <v>143</v>
      </c>
      <c r="B1355" s="25">
        <v>1</v>
      </c>
      <c r="C1355" s="25" t="s">
        <v>9</v>
      </c>
      <c r="D1355" s="25" t="s">
        <v>105</v>
      </c>
      <c r="E1355" s="25" t="s">
        <v>105</v>
      </c>
      <c r="H1355" s="25">
        <f t="shared" si="19"/>
        <v>1.1932261348875546</v>
      </c>
      <c r="I1355" s="29">
        <f t="shared" si="18"/>
        <v>22.820711404809632</v>
      </c>
      <c r="J1355" s="29">
        <f t="shared" si="18"/>
        <v>0.85672099610120933</v>
      </c>
      <c r="K1355" s="29">
        <f t="shared" si="18"/>
        <v>1.8272766780597804</v>
      </c>
      <c r="L1355" s="29">
        <f t="shared" si="18"/>
        <v>0.26520355734645079</v>
      </c>
      <c r="M1355" s="29">
        <f t="shared" si="18"/>
        <v>0.1090474511823889</v>
      </c>
      <c r="N1355" s="29">
        <f t="shared" si="18"/>
        <v>4.3889243478246354E-2</v>
      </c>
      <c r="O1355" s="29">
        <f t="shared" si="18"/>
        <v>4.6624961148657988E-2</v>
      </c>
      <c r="P1355" s="29">
        <f t="shared" si="18"/>
        <v>0.36401305874899892</v>
      </c>
      <c r="Q1355" s="29">
        <f t="shared" si="18"/>
        <v>5.1291874914545267E-3</v>
      </c>
      <c r="R1355" s="29">
        <f t="shared" si="18"/>
        <v>5.7723194606931036</v>
      </c>
      <c r="S1355" s="29">
        <f t="shared" si="18"/>
        <v>4.5210955325353186E-2</v>
      </c>
      <c r="T1355" s="42"/>
    </row>
    <row r="1356" spans="1:20" x14ac:dyDescent="0.3">
      <c r="A1356" s="25" t="s">
        <v>143</v>
      </c>
      <c r="B1356" s="25">
        <v>1</v>
      </c>
      <c r="C1356" s="25" t="s">
        <v>5</v>
      </c>
      <c r="D1356" s="25" t="s">
        <v>105</v>
      </c>
      <c r="E1356" s="25" t="s">
        <v>105</v>
      </c>
      <c r="H1356" s="25">
        <f t="shared" si="19"/>
        <v>4.2914027862118136</v>
      </c>
      <c r="I1356" s="29">
        <f t="shared" si="18"/>
        <v>6.2149473904466426</v>
      </c>
      <c r="J1356" s="29">
        <f t="shared" si="18"/>
        <v>8.1262596680235125E-2</v>
      </c>
      <c r="K1356" s="29">
        <f t="shared" si="18"/>
        <v>10.911813050182563</v>
      </c>
      <c r="L1356" s="29">
        <f t="shared" si="18"/>
        <v>0.18491845874462173</v>
      </c>
      <c r="M1356" s="29">
        <f t="shared" si="18"/>
        <v>0.58975016087739207</v>
      </c>
      <c r="N1356" s="29">
        <f t="shared" si="18"/>
        <v>2.9766009272185145E-2</v>
      </c>
      <c r="O1356" s="29">
        <f t="shared" si="18"/>
        <v>3.068636639021554E-2</v>
      </c>
      <c r="P1356" s="29">
        <f t="shared" si="18"/>
        <v>0.12348348897911979</v>
      </c>
      <c r="Q1356" s="29">
        <f t="shared" si="18"/>
        <v>1.3525981761937401E-2</v>
      </c>
      <c r="R1356" s="29">
        <f t="shared" si="18"/>
        <v>0.76746296213486409</v>
      </c>
      <c r="S1356" s="29">
        <f t="shared" si="18"/>
        <v>0.22653296595891245</v>
      </c>
      <c r="T1356" s="42"/>
    </row>
    <row r="1357" spans="1:20" x14ac:dyDescent="0.3">
      <c r="A1357" s="25" t="s">
        <v>143</v>
      </c>
      <c r="B1357" s="25">
        <v>1</v>
      </c>
      <c r="C1357" s="25" t="s">
        <v>137</v>
      </c>
      <c r="D1357" s="25" t="s">
        <v>105</v>
      </c>
      <c r="E1357" s="25" t="s">
        <v>105</v>
      </c>
      <c r="H1357" s="25">
        <f t="shared" si="19"/>
        <v>12.053987700042381</v>
      </c>
      <c r="I1357" s="29">
        <f t="shared" si="18"/>
        <v>8.0487281420179269</v>
      </c>
      <c r="J1357" s="29">
        <f t="shared" si="18"/>
        <v>5.0806519256005524E-2</v>
      </c>
      <c r="K1357" s="29">
        <f t="shared" si="18"/>
        <v>12.621896888503684</v>
      </c>
      <c r="L1357" s="29">
        <f t="shared" si="18"/>
        <v>0.17126334926582085</v>
      </c>
      <c r="M1357" s="29">
        <f t="shared" si="18"/>
        <v>0.19472489350262095</v>
      </c>
      <c r="N1357" s="29">
        <f t="shared" si="18"/>
        <v>4.7001252606463137E-2</v>
      </c>
      <c r="O1357" s="29">
        <f t="shared" si="18"/>
        <v>2.884138703719457E-2</v>
      </c>
      <c r="P1357" s="29">
        <f t="shared" si="18"/>
        <v>8.8796671514381559E-2</v>
      </c>
      <c r="Q1357" s="29">
        <f t="shared" si="18"/>
        <v>1.1920970876781418E-2</v>
      </c>
      <c r="R1357" s="29">
        <f t="shared" si="18"/>
        <v>0.4997354533232915</v>
      </c>
      <c r="S1357" s="29">
        <f t="shared" si="18"/>
        <v>8.6447095251724532E-2</v>
      </c>
      <c r="T1357" s="42"/>
    </row>
    <row r="1358" spans="1:20" x14ac:dyDescent="0.3">
      <c r="A1358" s="25" t="s">
        <v>143</v>
      </c>
      <c r="B1358" s="25">
        <v>1</v>
      </c>
      <c r="C1358" s="25" t="s">
        <v>138</v>
      </c>
      <c r="D1358" s="25" t="s">
        <v>105</v>
      </c>
      <c r="E1358" s="25" t="s">
        <v>105</v>
      </c>
      <c r="H1358" s="25">
        <f t="shared" si="19"/>
        <v>11.404917123843653</v>
      </c>
      <c r="I1358" s="29">
        <f t="shared" si="18"/>
        <v>7.2858720453303487</v>
      </c>
      <c r="J1358" s="29">
        <f t="shared" si="18"/>
        <v>4.7267906004823328E-2</v>
      </c>
      <c r="K1358" s="29">
        <f t="shared" si="18"/>
        <v>8.7039487205117485</v>
      </c>
      <c r="L1358" s="29">
        <f t="shared" si="18"/>
        <v>0.12225798717067667</v>
      </c>
      <c r="M1358" s="29">
        <f t="shared" si="18"/>
        <v>0.13191441172478713</v>
      </c>
      <c r="N1358" s="29">
        <f t="shared" si="18"/>
        <v>2.5891391064385726E-2</v>
      </c>
      <c r="O1358" s="29">
        <f t="shared" si="18"/>
        <v>2.7743598818582241E-2</v>
      </c>
      <c r="P1358" s="29">
        <f t="shared" si="18"/>
        <v>7.7809549438198289E-2</v>
      </c>
      <c r="Q1358" s="29">
        <f t="shared" si="18"/>
        <v>9.9088838092411032E-3</v>
      </c>
      <c r="R1358" s="29">
        <f t="shared" si="18"/>
        <v>0.48120071875439746</v>
      </c>
      <c r="S1358" s="29">
        <f t="shared" si="18"/>
        <v>3.9289727127722926E-2</v>
      </c>
      <c r="T1358" s="42"/>
    </row>
    <row r="1359" spans="1:20" x14ac:dyDescent="0.3">
      <c r="A1359" s="25" t="s">
        <v>143</v>
      </c>
      <c r="B1359" s="25">
        <v>1</v>
      </c>
      <c r="C1359" s="25" t="s">
        <v>139</v>
      </c>
      <c r="D1359" s="25" t="s">
        <v>105</v>
      </c>
      <c r="E1359" s="25" t="s">
        <v>105</v>
      </c>
      <c r="H1359" s="25">
        <f t="shared" si="19"/>
        <v>15.388797741301692</v>
      </c>
      <c r="I1359" s="29">
        <f t="shared" si="18"/>
        <v>12.019068100417343</v>
      </c>
      <c r="J1359" s="29">
        <f t="shared" si="18"/>
        <v>7.2318831342669851E-2</v>
      </c>
      <c r="K1359" s="29">
        <f t="shared" si="18"/>
        <v>11.824892951001777</v>
      </c>
      <c r="L1359" s="29">
        <f t="shared" si="18"/>
        <v>0.30529338368695907</v>
      </c>
      <c r="M1359" s="29">
        <f t="shared" si="18"/>
        <v>0.57766457551719141</v>
      </c>
      <c r="N1359" s="29">
        <f t="shared" si="18"/>
        <v>7.003760379018327E-2</v>
      </c>
      <c r="O1359" s="29">
        <f t="shared" si="18"/>
        <v>3.527666390099022E-2</v>
      </c>
      <c r="P1359" s="29">
        <f t="shared" si="18"/>
        <v>9.8041119865963131E-2</v>
      </c>
      <c r="Q1359" s="29">
        <f t="shared" si="18"/>
        <v>1.7070598835855814E-2</v>
      </c>
      <c r="R1359" s="29">
        <f t="shared" si="18"/>
        <v>0.54396210354108232</v>
      </c>
      <c r="S1359" s="29">
        <f t="shared" si="18"/>
        <v>9.8632653658246874E-2</v>
      </c>
      <c r="T1359" s="42"/>
    </row>
    <row r="1360" spans="1:20" x14ac:dyDescent="0.3">
      <c r="A1360" s="25" t="s">
        <v>143</v>
      </c>
      <c r="B1360" s="25">
        <v>1</v>
      </c>
      <c r="C1360" s="25" t="s">
        <v>57</v>
      </c>
      <c r="D1360" s="25" t="s">
        <v>105</v>
      </c>
      <c r="E1360" s="25" t="s">
        <v>105</v>
      </c>
      <c r="H1360" s="25">
        <f t="shared" si="19"/>
        <v>14.061367671676068</v>
      </c>
      <c r="I1360" s="29">
        <f t="shared" si="18"/>
        <v>24.59341796563627</v>
      </c>
      <c r="J1360" s="29">
        <f t="shared" si="18"/>
        <v>0.13308194923196945</v>
      </c>
      <c r="K1360" s="29">
        <f t="shared" si="18"/>
        <v>10.865557484042222</v>
      </c>
      <c r="L1360" s="29">
        <f t="shared" si="18"/>
        <v>0.97578458144792535</v>
      </c>
      <c r="M1360" s="29">
        <f t="shared" si="18"/>
        <v>0.9317981767966198</v>
      </c>
      <c r="N1360" s="29">
        <f t="shared" si="18"/>
        <v>0.22635091588421999</v>
      </c>
      <c r="O1360" s="29">
        <f t="shared" si="18"/>
        <v>7.2590202634432985E-2</v>
      </c>
      <c r="P1360" s="29">
        <f t="shared" si="18"/>
        <v>0.14939282486394556</v>
      </c>
      <c r="Q1360" s="29">
        <f t="shared" si="18"/>
        <v>3.2475826466400536E-2</v>
      </c>
      <c r="R1360" s="29">
        <f t="shared" si="18"/>
        <v>0.89006338898868853</v>
      </c>
      <c r="S1360" s="29">
        <f t="shared" si="18"/>
        <v>0.11666453780555136</v>
      </c>
      <c r="T1360" s="42"/>
    </row>
    <row r="1361" spans="1:20" x14ac:dyDescent="0.3">
      <c r="A1361" s="25" t="s">
        <v>143</v>
      </c>
      <c r="B1361" s="25">
        <v>2</v>
      </c>
      <c r="C1361" s="25" t="s">
        <v>108</v>
      </c>
      <c r="D1361" s="25" t="s">
        <v>105</v>
      </c>
      <c r="E1361" s="25" t="s">
        <v>105</v>
      </c>
      <c r="H1361" s="25">
        <f t="shared" si="19"/>
        <v>0</v>
      </c>
      <c r="I1361" s="29">
        <f t="shared" si="18"/>
        <v>0</v>
      </c>
      <c r="J1361" s="29">
        <f t="shared" si="18"/>
        <v>0</v>
      </c>
      <c r="K1361" s="29">
        <f t="shared" si="18"/>
        <v>0</v>
      </c>
      <c r="L1361" s="29">
        <f t="shared" si="18"/>
        <v>0</v>
      </c>
      <c r="M1361" s="29">
        <f t="shared" si="18"/>
        <v>0</v>
      </c>
      <c r="N1361" s="29">
        <f t="shared" si="18"/>
        <v>0</v>
      </c>
      <c r="O1361" s="29">
        <f t="shared" si="18"/>
        <v>0</v>
      </c>
      <c r="P1361" s="29">
        <f t="shared" si="18"/>
        <v>0</v>
      </c>
      <c r="Q1361" s="29">
        <f t="shared" si="18"/>
        <v>0</v>
      </c>
      <c r="R1361" s="29">
        <f t="shared" si="18"/>
        <v>0</v>
      </c>
      <c r="S1361" s="29">
        <f t="shared" si="18"/>
        <v>0</v>
      </c>
      <c r="T1361" s="42"/>
    </row>
    <row r="1362" spans="1:20" x14ac:dyDescent="0.3">
      <c r="A1362" s="25" t="s">
        <v>143</v>
      </c>
      <c r="B1362" s="25">
        <v>2</v>
      </c>
      <c r="C1362" s="25" t="s">
        <v>9</v>
      </c>
      <c r="D1362" s="25" t="s">
        <v>105</v>
      </c>
      <c r="E1362" s="25" t="s">
        <v>105</v>
      </c>
      <c r="H1362" s="25">
        <f t="shared" si="19"/>
        <v>0.89579889678767599</v>
      </c>
      <c r="I1362" s="29">
        <f t="shared" si="18"/>
        <v>35.620945182738133</v>
      </c>
      <c r="J1362" s="29">
        <f t="shared" si="18"/>
        <v>3.0763497492810128</v>
      </c>
      <c r="K1362" s="29">
        <f t="shared" si="18"/>
        <v>1.0804506812994661</v>
      </c>
      <c r="L1362" s="29">
        <f t="shared" si="18"/>
        <v>0.38371125455426125</v>
      </c>
      <c r="M1362" s="29">
        <f t="shared" si="18"/>
        <v>0.22837313373789736</v>
      </c>
      <c r="N1362" s="29">
        <f t="shared" si="18"/>
        <v>0.23627119995127926</v>
      </c>
      <c r="O1362" s="29">
        <f t="shared" si="18"/>
        <v>7.7019377855785942E-2</v>
      </c>
      <c r="P1362" s="29">
        <f t="shared" si="18"/>
        <v>0.59000171230061849</v>
      </c>
      <c r="Q1362" s="29">
        <f t="shared" si="18"/>
        <v>6.2965292393284125E-3</v>
      </c>
      <c r="R1362" s="29">
        <f t="shared" si="18"/>
        <v>13.117103669903212</v>
      </c>
      <c r="S1362" s="29">
        <f t="shared" si="18"/>
        <v>5.7436641667815848E-2</v>
      </c>
      <c r="T1362" s="42"/>
    </row>
    <row r="1363" spans="1:20" x14ac:dyDescent="0.3">
      <c r="A1363" s="25" t="s">
        <v>143</v>
      </c>
      <c r="B1363" s="25">
        <v>2</v>
      </c>
      <c r="C1363" s="25" t="s">
        <v>5</v>
      </c>
      <c r="D1363" s="25" t="s">
        <v>105</v>
      </c>
      <c r="E1363" s="25" t="s">
        <v>105</v>
      </c>
      <c r="H1363" s="25">
        <f t="shared" si="19"/>
        <v>0.90040508047293766</v>
      </c>
      <c r="I1363" s="29">
        <f t="shared" si="18"/>
        <v>4.7905963297586656</v>
      </c>
      <c r="J1363" s="29">
        <f t="shared" si="18"/>
        <v>0.2258920401471827</v>
      </c>
      <c r="K1363" s="29">
        <f t="shared" si="18"/>
        <v>2.4519464597906113</v>
      </c>
      <c r="L1363" s="29">
        <f t="shared" si="18"/>
        <v>0.18384158361589317</v>
      </c>
      <c r="M1363" s="29">
        <f t="shared" si="18"/>
        <v>3.2321437215119535E-2</v>
      </c>
      <c r="N1363" s="29">
        <f t="shared" si="18"/>
        <v>1.9282100582738038E-2</v>
      </c>
      <c r="O1363" s="29">
        <f t="shared" si="18"/>
        <v>3.0524250427912257E-2</v>
      </c>
      <c r="P1363" s="29">
        <f t="shared" si="18"/>
        <v>0.10733320619193273</v>
      </c>
      <c r="Q1363" s="29">
        <f t="shared" si="18"/>
        <v>9.800541762010638E-3</v>
      </c>
      <c r="R1363" s="29">
        <f t="shared" si="18"/>
        <v>1.14327645483512</v>
      </c>
      <c r="S1363" s="29">
        <f t="shared" si="18"/>
        <v>9.0533679033618586E-2</v>
      </c>
      <c r="T1363" s="42"/>
    </row>
    <row r="1364" spans="1:20" x14ac:dyDescent="0.3">
      <c r="A1364" s="25" t="s">
        <v>143</v>
      </c>
      <c r="B1364" s="25">
        <v>2</v>
      </c>
      <c r="C1364" s="25" t="s">
        <v>137</v>
      </c>
      <c r="D1364" s="25" t="s">
        <v>105</v>
      </c>
      <c r="E1364" s="25" t="s">
        <v>105</v>
      </c>
      <c r="H1364" s="25">
        <f t="shared" si="19"/>
        <v>1.4832269301652963</v>
      </c>
      <c r="I1364" s="29">
        <f t="shared" si="18"/>
        <v>3.5488559353128077</v>
      </c>
      <c r="J1364" s="29">
        <f t="shared" si="18"/>
        <v>0.12185520635773546</v>
      </c>
      <c r="K1364" s="29">
        <f t="shared" si="18"/>
        <v>3.6836207651422082</v>
      </c>
      <c r="L1364" s="29">
        <f t="shared" si="18"/>
        <v>0.12369351183207712</v>
      </c>
      <c r="M1364" s="29">
        <f t="shared" si="18"/>
        <v>2.3181169768949982E-2</v>
      </c>
      <c r="N1364" s="29">
        <f t="shared" si="18"/>
        <v>1.4264835826356313E-2</v>
      </c>
      <c r="O1364" s="29">
        <f t="shared" si="18"/>
        <v>2.5025844882080543E-2</v>
      </c>
      <c r="P1364" s="29">
        <f t="shared" si="18"/>
        <v>8.9276526700834483E-2</v>
      </c>
      <c r="Q1364" s="29">
        <f t="shared" si="18"/>
        <v>1.0018242901411605E-2</v>
      </c>
      <c r="R1364" s="29">
        <f t="shared" si="18"/>
        <v>0.73684998725643636</v>
      </c>
      <c r="S1364" s="29">
        <f t="shared" si="18"/>
        <v>7.9710933379416149E-2</v>
      </c>
      <c r="T1364" s="42"/>
    </row>
    <row r="1365" spans="1:20" x14ac:dyDescent="0.3">
      <c r="A1365" s="25" t="s">
        <v>143</v>
      </c>
      <c r="B1365" s="25">
        <v>2</v>
      </c>
      <c r="C1365" s="25" t="s">
        <v>138</v>
      </c>
      <c r="D1365" s="25" t="s">
        <v>105</v>
      </c>
      <c r="E1365" s="25" t="s">
        <v>105</v>
      </c>
      <c r="H1365" s="25">
        <f t="shared" si="19"/>
        <v>5.7795491245201944</v>
      </c>
      <c r="I1365" s="29">
        <f t="shared" si="18"/>
        <v>6.1682510843657115</v>
      </c>
      <c r="J1365" s="29">
        <f t="shared" si="18"/>
        <v>0.17881607548679829</v>
      </c>
      <c r="K1365" s="29">
        <f t="shared" si="18"/>
        <v>9.0275017709410736</v>
      </c>
      <c r="L1365" s="29">
        <f t="shared" si="18"/>
        <v>0.2598775814670834</v>
      </c>
      <c r="M1365" s="29">
        <f t="shared" si="18"/>
        <v>9.1511391532245911E-2</v>
      </c>
      <c r="N1365" s="29">
        <f t="shared" si="18"/>
        <v>2.667851226189967E-2</v>
      </c>
      <c r="O1365" s="29">
        <f t="shared" si="18"/>
        <v>3.1336461627044683E-2</v>
      </c>
      <c r="P1365" s="29">
        <f t="shared" si="18"/>
        <v>0.1163348654968933</v>
      </c>
      <c r="Q1365" s="29">
        <f t="shared" si="18"/>
        <v>2.0990651489376115E-2</v>
      </c>
      <c r="R1365" s="29">
        <f t="shared" si="18"/>
        <v>1.1212824444834593</v>
      </c>
      <c r="S1365" s="29">
        <f t="shared" si="18"/>
        <v>0.14366566455632068</v>
      </c>
      <c r="T1365" s="42"/>
    </row>
    <row r="1366" spans="1:20" x14ac:dyDescent="0.3">
      <c r="A1366" s="25" t="s">
        <v>143</v>
      </c>
      <c r="B1366" s="25">
        <v>2</v>
      </c>
      <c r="C1366" s="25" t="s">
        <v>139</v>
      </c>
      <c r="D1366" s="25" t="s">
        <v>105</v>
      </c>
      <c r="E1366" s="25" t="s">
        <v>105</v>
      </c>
      <c r="H1366" s="25">
        <f t="shared" si="19"/>
        <v>12.106320501773885</v>
      </c>
      <c r="I1366" s="29">
        <f t="shared" si="18"/>
        <v>7.4812596595273657</v>
      </c>
      <c r="J1366" s="29">
        <f t="shared" si="18"/>
        <v>0.15505882781965444</v>
      </c>
      <c r="K1366" s="29">
        <f t="shared" si="18"/>
        <v>10.29087394459483</v>
      </c>
      <c r="L1366" s="29">
        <f t="shared" si="18"/>
        <v>0.38222622829242264</v>
      </c>
      <c r="M1366" s="29">
        <f t="shared" si="18"/>
        <v>0.22743114546349055</v>
      </c>
      <c r="N1366" s="29">
        <f t="shared" si="18"/>
        <v>7.0024824536796079E-2</v>
      </c>
      <c r="O1366" s="29">
        <f t="shared" si="18"/>
        <v>3.3874512419559133E-2</v>
      </c>
      <c r="P1366" s="29">
        <f t="shared" si="18"/>
        <v>0.13673808665330192</v>
      </c>
      <c r="Q1366" s="29">
        <f t="shared" si="18"/>
        <v>2.7658873822446573E-2</v>
      </c>
      <c r="R1366" s="29">
        <f t="shared" si="18"/>
        <v>0.83062933634814562</v>
      </c>
      <c r="S1366" s="29">
        <f t="shared" si="18"/>
        <v>0.16662312352694492</v>
      </c>
      <c r="T1366" s="42"/>
    </row>
    <row r="1367" spans="1:20" x14ac:dyDescent="0.3">
      <c r="A1367" s="25" t="s">
        <v>143</v>
      </c>
      <c r="B1367" s="25">
        <v>2</v>
      </c>
      <c r="C1367" s="25" t="s">
        <v>57</v>
      </c>
      <c r="D1367" s="25" t="s">
        <v>105</v>
      </c>
      <c r="E1367" s="25" t="s">
        <v>105</v>
      </c>
      <c r="H1367" s="25">
        <f t="shared" si="19"/>
        <v>9.3579298117122924</v>
      </c>
      <c r="I1367" s="29">
        <f t="shared" si="18"/>
        <v>10.684631624898827</v>
      </c>
      <c r="J1367" s="29">
        <f t="shared" si="18"/>
        <v>0.55207933332607728</v>
      </c>
      <c r="K1367" s="29">
        <f t="shared" si="18"/>
        <v>8.1032258663727639</v>
      </c>
      <c r="L1367" s="29">
        <f t="shared" si="18"/>
        <v>0.4104932551436915</v>
      </c>
      <c r="M1367" s="29">
        <f t="shared" si="18"/>
        <v>0.674614510120357</v>
      </c>
      <c r="N1367" s="29">
        <f t="shared" si="18"/>
        <v>0.14243040703732393</v>
      </c>
      <c r="O1367" s="29">
        <f t="shared" si="18"/>
        <v>4.9873499706677392E-2</v>
      </c>
      <c r="P1367" s="29">
        <f t="shared" si="18"/>
        <v>0.37323656864698429</v>
      </c>
      <c r="Q1367" s="29">
        <f t="shared" si="18"/>
        <v>1.5475433912095091E-2</v>
      </c>
      <c r="R1367" s="29">
        <f t="shared" si="18"/>
        <v>1.4991898670021486</v>
      </c>
      <c r="S1367" s="29">
        <f t="shared" si="18"/>
        <v>0.15864449728378005</v>
      </c>
      <c r="T1367" s="42"/>
    </row>
    <row r="1368" spans="1:20" x14ac:dyDescent="0.3">
      <c r="A1368" s="25" t="s">
        <v>143</v>
      </c>
      <c r="B1368" s="25">
        <v>3</v>
      </c>
      <c r="C1368" s="25" t="s">
        <v>108</v>
      </c>
      <c r="D1368" s="25" t="s">
        <v>105</v>
      </c>
      <c r="E1368" s="25" t="s">
        <v>105</v>
      </c>
      <c r="H1368" s="25">
        <f t="shared" si="19"/>
        <v>0</v>
      </c>
      <c r="I1368" s="29">
        <f t="shared" si="18"/>
        <v>0</v>
      </c>
      <c r="J1368" s="29">
        <f t="shared" si="18"/>
        <v>0</v>
      </c>
      <c r="K1368" s="29">
        <f t="shared" si="18"/>
        <v>0</v>
      </c>
      <c r="L1368" s="29">
        <f t="shared" si="18"/>
        <v>0</v>
      </c>
      <c r="M1368" s="29">
        <f t="shared" si="18"/>
        <v>0</v>
      </c>
      <c r="N1368" s="29">
        <f t="shared" si="18"/>
        <v>0</v>
      </c>
      <c r="O1368" s="29">
        <f t="shared" si="18"/>
        <v>0</v>
      </c>
      <c r="P1368" s="29">
        <f t="shared" si="18"/>
        <v>0</v>
      </c>
      <c r="Q1368" s="29">
        <f t="shared" si="18"/>
        <v>0</v>
      </c>
      <c r="R1368" s="29">
        <f t="shared" si="18"/>
        <v>0</v>
      </c>
      <c r="S1368" s="29">
        <f t="shared" si="18"/>
        <v>0</v>
      </c>
      <c r="T1368" s="42"/>
    </row>
    <row r="1369" spans="1:20" x14ac:dyDescent="0.3">
      <c r="A1369" s="25" t="s">
        <v>143</v>
      </c>
      <c r="B1369" s="25">
        <v>3</v>
      </c>
      <c r="C1369" s="25" t="s">
        <v>9</v>
      </c>
      <c r="D1369" s="25" t="s">
        <v>105</v>
      </c>
      <c r="E1369" s="25" t="s">
        <v>105</v>
      </c>
      <c r="H1369" s="25">
        <f t="shared" si="19"/>
        <v>2.3146038969664851</v>
      </c>
      <c r="I1369" s="29">
        <f t="shared" si="18"/>
        <v>37.493533023419822</v>
      </c>
      <c r="J1369" s="29">
        <f t="shared" si="18"/>
        <v>3.8409878820499022</v>
      </c>
      <c r="K1369" s="29">
        <f t="shared" si="18"/>
        <v>2.55338918494239</v>
      </c>
      <c r="L1369" s="29">
        <f t="shared" si="18"/>
        <v>0.51794027036612678</v>
      </c>
      <c r="M1369" s="29">
        <f t="shared" ref="I1369:S1393" si="20">SUMIFS(M$2:M$1033,$A$2:$A$1033,$A1369,$B$2:$B$1033,$B1369,$C$2:$C$1033,$C1369)</f>
        <v>0.38309851440065668</v>
      </c>
      <c r="N1369" s="29">
        <f t="shared" si="20"/>
        <v>0.75797635794142204</v>
      </c>
      <c r="O1369" s="29">
        <f t="shared" si="20"/>
        <v>4.9131897161253539E-2</v>
      </c>
      <c r="P1369" s="29">
        <f t="shared" si="20"/>
        <v>0.50145846530434912</v>
      </c>
      <c r="Q1369" s="29">
        <f t="shared" si="20"/>
        <v>6.7450791278490319E-3</v>
      </c>
      <c r="R1369" s="29">
        <f t="shared" si="20"/>
        <v>11.90223001868431</v>
      </c>
      <c r="S1369" s="29">
        <f t="shared" si="20"/>
        <v>4.3833128985329262E-2</v>
      </c>
      <c r="T1369" s="42"/>
    </row>
    <row r="1370" spans="1:20" x14ac:dyDescent="0.3">
      <c r="A1370" s="25" t="s">
        <v>143</v>
      </c>
      <c r="B1370" s="25">
        <v>3</v>
      </c>
      <c r="C1370" s="25" t="s">
        <v>5</v>
      </c>
      <c r="D1370" s="25" t="s">
        <v>105</v>
      </c>
      <c r="E1370" s="25" t="s">
        <v>105</v>
      </c>
      <c r="H1370" s="25">
        <f t="shared" si="19"/>
        <v>10.1518084653886</v>
      </c>
      <c r="I1370" s="29">
        <f t="shared" si="20"/>
        <v>11.315516000542058</v>
      </c>
      <c r="J1370" s="29">
        <f t="shared" si="20"/>
        <v>0.13805319249958883</v>
      </c>
      <c r="K1370" s="29">
        <f t="shared" si="20"/>
        <v>10.810912520784035</v>
      </c>
      <c r="L1370" s="29">
        <f t="shared" si="20"/>
        <v>0.39292916913985132</v>
      </c>
      <c r="M1370" s="29">
        <f t="shared" si="20"/>
        <v>0.43419987087496487</v>
      </c>
      <c r="N1370" s="29">
        <f t="shared" si="20"/>
        <v>0.15165434759896448</v>
      </c>
      <c r="O1370" s="29">
        <f t="shared" si="20"/>
        <v>3.2341770410243553E-2</v>
      </c>
      <c r="P1370" s="29">
        <f t="shared" si="20"/>
        <v>0.15690018777937798</v>
      </c>
      <c r="Q1370" s="29">
        <f t="shared" si="20"/>
        <v>1.5560586818034095E-2</v>
      </c>
      <c r="R1370" s="29">
        <f t="shared" si="20"/>
        <v>0.82929334524969067</v>
      </c>
      <c r="S1370" s="29">
        <f t="shared" si="20"/>
        <v>6.8704591135288401E-2</v>
      </c>
      <c r="T1370" s="42"/>
    </row>
    <row r="1371" spans="1:20" x14ac:dyDescent="0.3">
      <c r="A1371" s="25" t="s">
        <v>143</v>
      </c>
      <c r="B1371" s="25">
        <v>3</v>
      </c>
      <c r="C1371" s="25" t="s">
        <v>137</v>
      </c>
      <c r="D1371" s="25" t="s">
        <v>105</v>
      </c>
      <c r="E1371" s="25" t="s">
        <v>105</v>
      </c>
      <c r="H1371" s="25">
        <f t="shared" si="19"/>
        <v>7.5248400419697354</v>
      </c>
      <c r="I1371" s="29">
        <f t="shared" si="20"/>
        <v>10.960759416522446</v>
      </c>
      <c r="J1371" s="29">
        <f t="shared" si="20"/>
        <v>0.17371357544221738</v>
      </c>
      <c r="K1371" s="29">
        <f t="shared" si="20"/>
        <v>8.5122126718324509</v>
      </c>
      <c r="L1371" s="29">
        <f t="shared" si="20"/>
        <v>0.28658074413001017</v>
      </c>
      <c r="M1371" s="29">
        <f t="shared" si="20"/>
        <v>0.25040435955985191</v>
      </c>
      <c r="N1371" s="29">
        <f t="shared" si="20"/>
        <v>6.856103335955209E-2</v>
      </c>
      <c r="O1371" s="29">
        <f t="shared" si="20"/>
        <v>4.1811993560948682E-2</v>
      </c>
      <c r="P1371" s="29">
        <f t="shared" si="20"/>
        <v>0.15462224844380099</v>
      </c>
      <c r="Q1371" s="29">
        <f t="shared" si="20"/>
        <v>1.0206798414587227E-2</v>
      </c>
      <c r="R1371" s="29">
        <f t="shared" si="20"/>
        <v>1.16177387279614</v>
      </c>
      <c r="S1371" s="29">
        <f t="shared" si="20"/>
        <v>8.6979411302952808E-2</v>
      </c>
      <c r="T1371" s="42"/>
    </row>
    <row r="1372" spans="1:20" x14ac:dyDescent="0.3">
      <c r="A1372" s="25" t="s">
        <v>143</v>
      </c>
      <c r="B1372" s="25">
        <v>3</v>
      </c>
      <c r="C1372" s="25" t="s">
        <v>138</v>
      </c>
      <c r="D1372" s="25" t="s">
        <v>105</v>
      </c>
      <c r="E1372" s="25" t="s">
        <v>105</v>
      </c>
      <c r="H1372" s="25">
        <f t="shared" si="19"/>
        <v>9.4342908303727864</v>
      </c>
      <c r="I1372" s="29">
        <f t="shared" si="20"/>
        <v>8.3012456670210106</v>
      </c>
      <c r="J1372" s="29">
        <f t="shared" si="20"/>
        <v>0.11331828392113887</v>
      </c>
      <c r="K1372" s="29">
        <f t="shared" si="20"/>
        <v>11.40588545531315</v>
      </c>
      <c r="L1372" s="29">
        <f t="shared" si="20"/>
        <v>0.25385570507320682</v>
      </c>
      <c r="M1372" s="29">
        <f t="shared" si="20"/>
        <v>0.22183804855778838</v>
      </c>
      <c r="N1372" s="29">
        <f t="shared" si="20"/>
        <v>6.2938666244367697E-2</v>
      </c>
      <c r="O1372" s="29">
        <f t="shared" si="20"/>
        <v>3.791783223944957E-2</v>
      </c>
      <c r="P1372" s="29">
        <f t="shared" si="20"/>
        <v>0.10112411023798862</v>
      </c>
      <c r="Q1372" s="29">
        <f t="shared" si="20"/>
        <v>1.0356744525864783E-2</v>
      </c>
      <c r="R1372" s="29">
        <f t="shared" si="20"/>
        <v>0.81658607932419514</v>
      </c>
      <c r="S1372" s="29">
        <f t="shared" si="20"/>
        <v>8.9262962446551866E-2</v>
      </c>
      <c r="T1372" s="42"/>
    </row>
    <row r="1373" spans="1:20" x14ac:dyDescent="0.3">
      <c r="A1373" s="25" t="s">
        <v>143</v>
      </c>
      <c r="B1373" s="25">
        <v>3</v>
      </c>
      <c r="C1373" s="25" t="s">
        <v>139</v>
      </c>
      <c r="D1373" s="25" t="s">
        <v>105</v>
      </c>
      <c r="E1373" s="25" t="s">
        <v>105</v>
      </c>
      <c r="H1373" s="25">
        <f t="shared" si="19"/>
        <v>17.447980579833889</v>
      </c>
      <c r="I1373" s="29">
        <f t="shared" si="20"/>
        <v>15.225733555084078</v>
      </c>
      <c r="J1373" s="29">
        <f t="shared" si="20"/>
        <v>9.6934544116208651E-2</v>
      </c>
      <c r="K1373" s="29">
        <f t="shared" si="20"/>
        <v>13.009456425840932</v>
      </c>
      <c r="L1373" s="29">
        <f t="shared" si="20"/>
        <v>0.4912459674127258</v>
      </c>
      <c r="M1373" s="29">
        <f t="shared" si="20"/>
        <v>0.58105791838817533</v>
      </c>
      <c r="N1373" s="29">
        <f t="shared" si="20"/>
        <v>0.11394949795706016</v>
      </c>
      <c r="O1373" s="29">
        <f t="shared" si="20"/>
        <v>4.9219576984942157E-2</v>
      </c>
      <c r="P1373" s="29">
        <f t="shared" si="20"/>
        <v>0.10054899085143101</v>
      </c>
      <c r="Q1373" s="29">
        <f t="shared" si="20"/>
        <v>2.0760488133470707E-2</v>
      </c>
      <c r="R1373" s="29">
        <f t="shared" si="20"/>
        <v>0.83941707215245209</v>
      </c>
      <c r="S1373" s="29">
        <f t="shared" si="20"/>
        <v>6.2891228040978228E-2</v>
      </c>
      <c r="T1373" s="42"/>
    </row>
    <row r="1374" spans="1:20" x14ac:dyDescent="0.3">
      <c r="A1374" s="25" t="s">
        <v>143</v>
      </c>
      <c r="B1374" s="25">
        <v>3</v>
      </c>
      <c r="C1374" s="25" t="s">
        <v>57</v>
      </c>
      <c r="D1374" s="25" t="s">
        <v>105</v>
      </c>
      <c r="E1374" s="25" t="s">
        <v>105</v>
      </c>
      <c r="H1374" s="25">
        <f t="shared" si="19"/>
        <v>13.03557398657173</v>
      </c>
      <c r="I1374" s="29">
        <f t="shared" si="20"/>
        <v>21.637387416162849</v>
      </c>
      <c r="J1374" s="29">
        <f t="shared" si="20"/>
        <v>6.1170699193130347E-2</v>
      </c>
      <c r="K1374" s="29">
        <f t="shared" si="20"/>
        <v>11.583097316135115</v>
      </c>
      <c r="L1374" s="29">
        <f t="shared" si="20"/>
        <v>0.76236322794825118</v>
      </c>
      <c r="M1374" s="29">
        <f t="shared" si="20"/>
        <v>1.297936685726214</v>
      </c>
      <c r="N1374" s="29">
        <f t="shared" si="20"/>
        <v>0.2024044807880514</v>
      </c>
      <c r="O1374" s="29">
        <f t="shared" si="20"/>
        <v>4.9332277365058574E-2</v>
      </c>
      <c r="P1374" s="29">
        <f t="shared" si="20"/>
        <v>0.13341594833492065</v>
      </c>
      <c r="Q1374" s="29">
        <f t="shared" si="20"/>
        <v>2.898802473176874E-2</v>
      </c>
      <c r="R1374" s="29">
        <f t="shared" si="20"/>
        <v>0.89704582213539585</v>
      </c>
      <c r="S1374" s="29">
        <f t="shared" si="20"/>
        <v>7.6847446590470422E-2</v>
      </c>
      <c r="T1374" s="42"/>
    </row>
    <row r="1375" spans="1:20" x14ac:dyDescent="0.3">
      <c r="A1375" s="25" t="s">
        <v>144</v>
      </c>
      <c r="B1375" s="25">
        <v>1</v>
      </c>
      <c r="C1375" s="25" t="s">
        <v>108</v>
      </c>
      <c r="D1375" s="25" t="s">
        <v>105</v>
      </c>
      <c r="E1375" s="25" t="s">
        <v>105</v>
      </c>
      <c r="H1375" s="25">
        <f t="shared" si="19"/>
        <v>0</v>
      </c>
      <c r="I1375" s="29">
        <f t="shared" si="20"/>
        <v>0</v>
      </c>
      <c r="J1375" s="29">
        <f t="shared" si="20"/>
        <v>0</v>
      </c>
      <c r="K1375" s="29">
        <f t="shared" si="20"/>
        <v>0</v>
      </c>
      <c r="L1375" s="29">
        <f t="shared" si="20"/>
        <v>0</v>
      </c>
      <c r="M1375" s="29">
        <f t="shared" si="20"/>
        <v>0</v>
      </c>
      <c r="N1375" s="29">
        <f t="shared" si="20"/>
        <v>0</v>
      </c>
      <c r="O1375" s="29">
        <f t="shared" si="20"/>
        <v>0</v>
      </c>
      <c r="P1375" s="29">
        <f t="shared" si="20"/>
        <v>0</v>
      </c>
      <c r="Q1375" s="29">
        <f t="shared" si="20"/>
        <v>0</v>
      </c>
      <c r="R1375" s="29">
        <f t="shared" si="20"/>
        <v>0</v>
      </c>
      <c r="S1375" s="29">
        <f t="shared" si="20"/>
        <v>0</v>
      </c>
      <c r="T1375" s="42"/>
    </row>
    <row r="1376" spans="1:20" x14ac:dyDescent="0.3">
      <c r="A1376" s="25" t="s">
        <v>144</v>
      </c>
      <c r="B1376" s="25">
        <v>1</v>
      </c>
      <c r="C1376" s="25" t="s">
        <v>9</v>
      </c>
      <c r="D1376" s="25" t="s">
        <v>105</v>
      </c>
      <c r="E1376" s="25" t="s">
        <v>105</v>
      </c>
      <c r="H1376" s="25">
        <f t="shared" si="19"/>
        <v>1.9739982217291625</v>
      </c>
      <c r="I1376" s="29">
        <f t="shared" si="20"/>
        <v>68.018830061272226</v>
      </c>
      <c r="J1376" s="29">
        <f t="shared" si="20"/>
        <v>1.8496931793225817</v>
      </c>
      <c r="K1376" s="29">
        <f t="shared" si="20"/>
        <v>3.9531324805848227</v>
      </c>
      <c r="L1376" s="29">
        <f t="shared" si="20"/>
        <v>0.56154868842601491</v>
      </c>
      <c r="M1376" s="29">
        <f t="shared" si="20"/>
        <v>0.48676570014469434</v>
      </c>
      <c r="N1376" s="29">
        <f t="shared" si="20"/>
        <v>0.14491414820397605</v>
      </c>
      <c r="O1376" s="29">
        <f t="shared" si="20"/>
        <v>6.6456972780059437E-2</v>
      </c>
      <c r="P1376" s="29">
        <f t="shared" si="20"/>
        <v>0.64999372465677174</v>
      </c>
      <c r="Q1376" s="29">
        <f t="shared" si="20"/>
        <v>5.6147566514832938E-3</v>
      </c>
      <c r="R1376" s="29">
        <f t="shared" si="20"/>
        <v>22.614408828049193</v>
      </c>
      <c r="S1376" s="29">
        <f t="shared" si="20"/>
        <v>0.12832957749060445</v>
      </c>
      <c r="T1376" s="42"/>
    </row>
    <row r="1377" spans="1:20" x14ac:dyDescent="0.3">
      <c r="A1377" s="25" t="s">
        <v>144</v>
      </c>
      <c r="B1377" s="25">
        <v>1</v>
      </c>
      <c r="C1377" s="25" t="s">
        <v>5</v>
      </c>
      <c r="D1377" s="25" t="s">
        <v>105</v>
      </c>
      <c r="E1377" s="25" t="s">
        <v>105</v>
      </c>
      <c r="H1377" s="25">
        <f t="shared" si="19"/>
        <v>13.288598806348622</v>
      </c>
      <c r="I1377" s="29">
        <f t="shared" si="20"/>
        <v>29.254998575821205</v>
      </c>
      <c r="J1377" s="29">
        <f t="shared" si="20"/>
        <v>0.29254858919756271</v>
      </c>
      <c r="K1377" s="29">
        <f t="shared" si="20"/>
        <v>15.534097696098378</v>
      </c>
      <c r="L1377" s="29">
        <f t="shared" si="20"/>
        <v>0.88478670982819074</v>
      </c>
      <c r="M1377" s="29">
        <f t="shared" si="20"/>
        <v>1.9203818177390641</v>
      </c>
      <c r="N1377" s="29">
        <f t="shared" si="20"/>
        <v>0.15183368298370958</v>
      </c>
      <c r="O1377" s="29">
        <f t="shared" si="20"/>
        <v>3.9484559201949453E-2</v>
      </c>
      <c r="P1377" s="29">
        <f t="shared" si="20"/>
        <v>0.3696479119530966</v>
      </c>
      <c r="Q1377" s="29">
        <f t="shared" si="20"/>
        <v>1.7429517584843238E-2</v>
      </c>
      <c r="R1377" s="29">
        <f t="shared" si="20"/>
        <v>2.877356763699753</v>
      </c>
      <c r="S1377" s="29">
        <f t="shared" si="20"/>
        <v>0.22143147024958632</v>
      </c>
      <c r="T1377" s="42"/>
    </row>
    <row r="1378" spans="1:20" x14ac:dyDescent="0.3">
      <c r="A1378" s="25" t="s">
        <v>144</v>
      </c>
      <c r="B1378" s="25">
        <v>1</v>
      </c>
      <c r="C1378" s="25" t="s">
        <v>137</v>
      </c>
      <c r="D1378" s="25" t="s">
        <v>105</v>
      </c>
      <c r="E1378" s="25" t="s">
        <v>105</v>
      </c>
      <c r="H1378" s="25">
        <f t="shared" si="19"/>
        <v>16.068860217050581</v>
      </c>
      <c r="I1378" s="29">
        <f t="shared" si="20"/>
        <v>36.725677927652043</v>
      </c>
      <c r="J1378" s="29">
        <f t="shared" si="20"/>
        <v>0.32042941903066163</v>
      </c>
      <c r="K1378" s="29">
        <f t="shared" si="20"/>
        <v>19.288619516860788</v>
      </c>
      <c r="L1378" s="29">
        <f t="shared" si="20"/>
        <v>1.178564029401435</v>
      </c>
      <c r="M1378" s="29">
        <f t="shared" si="20"/>
        <v>2.4568246262769762</v>
      </c>
      <c r="N1378" s="29">
        <f t="shared" si="20"/>
        <v>0.17014997214456706</v>
      </c>
      <c r="O1378" s="29">
        <f t="shared" si="20"/>
        <v>4.7987100724785278E-2</v>
      </c>
      <c r="P1378" s="29">
        <f t="shared" si="20"/>
        <v>0.44528205222417566</v>
      </c>
      <c r="Q1378" s="29">
        <f t="shared" si="20"/>
        <v>2.2003130400162267E-2</v>
      </c>
      <c r="R1378" s="29">
        <f t="shared" si="20"/>
        <v>2.7090492561650485</v>
      </c>
      <c r="S1378" s="29">
        <f t="shared" si="20"/>
        <v>0.33979633280093607</v>
      </c>
      <c r="T1378" s="42"/>
    </row>
    <row r="1379" spans="1:20" x14ac:dyDescent="0.3">
      <c r="A1379" s="25" t="s">
        <v>144</v>
      </c>
      <c r="B1379" s="25">
        <v>1</v>
      </c>
      <c r="C1379" s="25" t="s">
        <v>138</v>
      </c>
      <c r="D1379" s="25" t="s">
        <v>105</v>
      </c>
      <c r="E1379" s="25" t="s">
        <v>105</v>
      </c>
      <c r="H1379" s="25">
        <f t="shared" si="19"/>
        <v>14.614359971429501</v>
      </c>
      <c r="I1379" s="29">
        <f t="shared" si="20"/>
        <v>37.935020791508805</v>
      </c>
      <c r="J1379" s="29">
        <f t="shared" si="20"/>
        <v>0.14467960410189179</v>
      </c>
      <c r="K1379" s="29">
        <f t="shared" si="20"/>
        <v>21.971037715971068</v>
      </c>
      <c r="L1379" s="29">
        <f t="shared" si="20"/>
        <v>1.3584828439216443</v>
      </c>
      <c r="M1379" s="29">
        <f t="shared" si="20"/>
        <v>2.8141765683944899</v>
      </c>
      <c r="N1379" s="29">
        <f t="shared" si="20"/>
        <v>0.17563404927089882</v>
      </c>
      <c r="O1379" s="29">
        <f t="shared" si="20"/>
        <v>4.2771091210725927E-2</v>
      </c>
      <c r="P1379" s="29">
        <f t="shared" si="20"/>
        <v>0.44096925368228357</v>
      </c>
      <c r="Q1379" s="29">
        <f t="shared" si="20"/>
        <v>2.4653753443774861E-2</v>
      </c>
      <c r="R1379" s="29">
        <f t="shared" si="20"/>
        <v>2.4469881915471987</v>
      </c>
      <c r="S1379" s="29">
        <f t="shared" si="20"/>
        <v>0.40684278119037615</v>
      </c>
      <c r="T1379" s="42"/>
    </row>
    <row r="1380" spans="1:20" x14ac:dyDescent="0.3">
      <c r="A1380" s="25" t="s">
        <v>144</v>
      </c>
      <c r="B1380" s="25">
        <v>1</v>
      </c>
      <c r="C1380" s="25" t="s">
        <v>139</v>
      </c>
      <c r="D1380" s="25" t="s">
        <v>105</v>
      </c>
      <c r="E1380" s="25" t="s">
        <v>105</v>
      </c>
      <c r="H1380" s="25">
        <f t="shared" si="19"/>
        <v>15.721264543274735</v>
      </c>
      <c r="I1380" s="29">
        <f t="shared" si="20"/>
        <v>38.709488831936156</v>
      </c>
      <c r="J1380" s="29">
        <f t="shared" si="20"/>
        <v>0.31844094368529408</v>
      </c>
      <c r="K1380" s="29">
        <f t="shared" si="20"/>
        <v>17.969573834604795</v>
      </c>
      <c r="L1380" s="29">
        <f t="shared" si="20"/>
        <v>1.5769477716953237</v>
      </c>
      <c r="M1380" s="29">
        <f t="shared" si="20"/>
        <v>2.8395845934822672</v>
      </c>
      <c r="N1380" s="29">
        <f t="shared" si="20"/>
        <v>0.17933774259395296</v>
      </c>
      <c r="O1380" s="29">
        <f t="shared" si="20"/>
        <v>5.3605905393940528E-2</v>
      </c>
      <c r="P1380" s="29">
        <f t="shared" si="20"/>
        <v>0.42053760304906262</v>
      </c>
      <c r="Q1380" s="29">
        <f t="shared" si="20"/>
        <v>2.688444258196596E-2</v>
      </c>
      <c r="R1380" s="29">
        <f t="shared" si="20"/>
        <v>2.3882504747760187</v>
      </c>
      <c r="S1380" s="29">
        <f t="shared" si="20"/>
        <v>0.33262412355781718</v>
      </c>
      <c r="T1380" s="42"/>
    </row>
    <row r="1381" spans="1:20" x14ac:dyDescent="0.3">
      <c r="A1381" s="25" t="s">
        <v>144</v>
      </c>
      <c r="B1381" s="25">
        <v>1</v>
      </c>
      <c r="C1381" s="25" t="s">
        <v>57</v>
      </c>
      <c r="D1381" s="25" t="s">
        <v>105</v>
      </c>
      <c r="E1381" s="25" t="s">
        <v>105</v>
      </c>
      <c r="H1381" s="25">
        <f t="shared" si="19"/>
        <v>18.399781777317571</v>
      </c>
      <c r="I1381" s="29">
        <f t="shared" si="20"/>
        <v>49.080034770677202</v>
      </c>
      <c r="J1381" s="29">
        <f t="shared" si="20"/>
        <v>0.56656226623838146</v>
      </c>
      <c r="K1381" s="29">
        <f t="shared" si="20"/>
        <v>21.146954155858804</v>
      </c>
      <c r="L1381" s="29">
        <f t="shared" si="20"/>
        <v>3.221909167989776</v>
      </c>
      <c r="M1381" s="29">
        <f t="shared" si="20"/>
        <v>4.1051375677523145</v>
      </c>
      <c r="N1381" s="29">
        <f t="shared" si="20"/>
        <v>0.24182201764712957</v>
      </c>
      <c r="O1381" s="29">
        <f t="shared" si="20"/>
        <v>7.6780985142995695E-2</v>
      </c>
      <c r="P1381" s="29">
        <f t="shared" si="20"/>
        <v>0.49025754264200816</v>
      </c>
      <c r="Q1381" s="29">
        <f t="shared" si="20"/>
        <v>5.3431017582410915E-2</v>
      </c>
      <c r="R1381" s="29">
        <f t="shared" si="20"/>
        <v>3.3146531900834777</v>
      </c>
      <c r="S1381" s="29">
        <f t="shared" si="20"/>
        <v>0.40702838006084469</v>
      </c>
      <c r="T1381" s="42"/>
    </row>
    <row r="1382" spans="1:20" x14ac:dyDescent="0.3">
      <c r="A1382" s="25" t="s">
        <v>144</v>
      </c>
      <c r="B1382" s="25">
        <v>2</v>
      </c>
      <c r="C1382" s="25" t="s">
        <v>108</v>
      </c>
      <c r="D1382" s="25" t="s">
        <v>105</v>
      </c>
      <c r="E1382" s="25" t="s">
        <v>105</v>
      </c>
      <c r="H1382" s="25">
        <f t="shared" si="19"/>
        <v>0</v>
      </c>
      <c r="I1382" s="29">
        <f t="shared" si="20"/>
        <v>0</v>
      </c>
      <c r="J1382" s="29">
        <f t="shared" si="20"/>
        <v>0</v>
      </c>
      <c r="K1382" s="29">
        <f t="shared" si="20"/>
        <v>0</v>
      </c>
      <c r="L1382" s="29">
        <f t="shared" si="20"/>
        <v>0</v>
      </c>
      <c r="M1382" s="29">
        <f t="shared" si="20"/>
        <v>0</v>
      </c>
      <c r="N1382" s="29">
        <f t="shared" si="20"/>
        <v>0</v>
      </c>
      <c r="O1382" s="29">
        <f t="shared" si="20"/>
        <v>0</v>
      </c>
      <c r="P1382" s="29">
        <f t="shared" si="20"/>
        <v>0</v>
      </c>
      <c r="Q1382" s="29">
        <f t="shared" si="20"/>
        <v>0</v>
      </c>
      <c r="R1382" s="29">
        <f t="shared" si="20"/>
        <v>0</v>
      </c>
      <c r="S1382" s="29">
        <f t="shared" si="20"/>
        <v>0</v>
      </c>
      <c r="T1382" s="42"/>
    </row>
    <row r="1383" spans="1:20" x14ac:dyDescent="0.3">
      <c r="A1383" s="25" t="s">
        <v>144</v>
      </c>
      <c r="B1383" s="25">
        <v>2</v>
      </c>
      <c r="C1383" s="25" t="s">
        <v>9</v>
      </c>
      <c r="D1383" s="25" t="s">
        <v>105</v>
      </c>
      <c r="E1383" s="25" t="s">
        <v>105</v>
      </c>
      <c r="H1383" s="25">
        <f t="shared" si="19"/>
        <v>2.7344035831653253</v>
      </c>
      <c r="I1383" s="29">
        <f t="shared" si="20"/>
        <v>168.33028883457143</v>
      </c>
      <c r="J1383" s="29">
        <f t="shared" si="20"/>
        <v>3.7386008282153056</v>
      </c>
      <c r="K1383" s="29">
        <f t="shared" si="20"/>
        <v>5.3309357712578649</v>
      </c>
      <c r="L1383" s="29">
        <f t="shared" si="20"/>
        <v>0.57535660028066116</v>
      </c>
      <c r="M1383" s="29">
        <f t="shared" si="20"/>
        <v>0.75177658779010414</v>
      </c>
      <c r="N1383" s="29">
        <f t="shared" si="20"/>
        <v>0.59661087191702022</v>
      </c>
      <c r="O1383" s="29">
        <f t="shared" si="20"/>
        <v>5.0444052414365247E-2</v>
      </c>
      <c r="P1383" s="29">
        <f t="shared" si="20"/>
        <v>0.69169129115219452</v>
      </c>
      <c r="Q1383" s="29">
        <f t="shared" si="20"/>
        <v>5.6872166336061894E-3</v>
      </c>
      <c r="R1383" s="29">
        <f t="shared" si="20"/>
        <v>19.403098682981778</v>
      </c>
      <c r="S1383" s="29">
        <f t="shared" si="20"/>
        <v>0.12486060777000949</v>
      </c>
      <c r="T1383" s="42"/>
    </row>
    <row r="1384" spans="1:20" x14ac:dyDescent="0.3">
      <c r="A1384" s="25" t="s">
        <v>144</v>
      </c>
      <c r="B1384" s="25">
        <v>2</v>
      </c>
      <c r="C1384" s="25" t="s">
        <v>5</v>
      </c>
      <c r="D1384" s="25" t="s">
        <v>105</v>
      </c>
      <c r="E1384" s="25" t="s">
        <v>105</v>
      </c>
      <c r="H1384" s="25">
        <f t="shared" si="19"/>
        <v>7.4620803360606986</v>
      </c>
      <c r="I1384" s="29">
        <f t="shared" si="20"/>
        <v>75.147137694252649</v>
      </c>
      <c r="J1384" s="29">
        <f t="shared" si="20"/>
        <v>1.0450681248264246</v>
      </c>
      <c r="K1384" s="29">
        <f t="shared" si="20"/>
        <v>18.876373847763638</v>
      </c>
      <c r="L1384" s="29">
        <f t="shared" si="20"/>
        <v>0.46094410617804449</v>
      </c>
      <c r="M1384" s="29">
        <f t="shared" si="20"/>
        <v>0.76886890453389456</v>
      </c>
      <c r="N1384" s="29">
        <f t="shared" si="20"/>
        <v>0.36978942975008083</v>
      </c>
      <c r="O1384" s="29">
        <f t="shared" si="20"/>
        <v>3.5181312813801227E-2</v>
      </c>
      <c r="P1384" s="29">
        <f t="shared" si="20"/>
        <v>0.59164878404510723</v>
      </c>
      <c r="Q1384" s="29">
        <f t="shared" si="20"/>
        <v>1.0825670922525689E-2</v>
      </c>
      <c r="R1384" s="29">
        <f t="shared" si="20"/>
        <v>15.449023597192713</v>
      </c>
      <c r="S1384" s="29">
        <f t="shared" si="20"/>
        <v>0.37062488187368398</v>
      </c>
      <c r="T1384" s="42"/>
    </row>
    <row r="1385" spans="1:20" x14ac:dyDescent="0.3">
      <c r="A1385" s="25" t="s">
        <v>144</v>
      </c>
      <c r="B1385" s="25">
        <v>2</v>
      </c>
      <c r="C1385" s="25" t="s">
        <v>137</v>
      </c>
      <c r="D1385" s="25" t="s">
        <v>105</v>
      </c>
      <c r="E1385" s="25" t="s">
        <v>105</v>
      </c>
      <c r="H1385" s="25">
        <f t="shared" si="19"/>
        <v>11.764009983254711</v>
      </c>
      <c r="I1385" s="29">
        <f t="shared" si="20"/>
        <v>27.641767270388002</v>
      </c>
      <c r="J1385" s="29">
        <f t="shared" si="20"/>
        <v>0.5956332439713744</v>
      </c>
      <c r="K1385" s="29">
        <f t="shared" si="20"/>
        <v>20.192208951811484</v>
      </c>
      <c r="L1385" s="29">
        <f t="shared" si="20"/>
        <v>0.49760714079308793</v>
      </c>
      <c r="M1385" s="29">
        <f t="shared" si="20"/>
        <v>1.1648378134831976</v>
      </c>
      <c r="N1385" s="29">
        <f t="shared" si="20"/>
        <v>0.11575251001367741</v>
      </c>
      <c r="O1385" s="29">
        <f t="shared" si="20"/>
        <v>3.7340448480108292E-2</v>
      </c>
      <c r="P1385" s="29">
        <f t="shared" si="20"/>
        <v>0.4201481580016253</v>
      </c>
      <c r="Q1385" s="29">
        <f t="shared" si="20"/>
        <v>1.2626676866838374E-2</v>
      </c>
      <c r="R1385" s="29">
        <f t="shared" si="20"/>
        <v>9.1759151063082811</v>
      </c>
      <c r="S1385" s="29">
        <f t="shared" si="20"/>
        <v>0.31386725119741871</v>
      </c>
      <c r="T1385" s="42"/>
    </row>
    <row r="1386" spans="1:20" x14ac:dyDescent="0.3">
      <c r="A1386" s="25" t="s">
        <v>144</v>
      </c>
      <c r="B1386" s="25">
        <v>2</v>
      </c>
      <c r="C1386" s="25" t="s">
        <v>138</v>
      </c>
      <c r="D1386" s="25" t="s">
        <v>105</v>
      </c>
      <c r="E1386" s="25" t="s">
        <v>105</v>
      </c>
      <c r="H1386" s="25">
        <f t="shared" si="19"/>
        <v>11.045768070215766</v>
      </c>
      <c r="I1386" s="29">
        <f t="shared" si="20"/>
        <v>21.993429707443497</v>
      </c>
      <c r="J1386" s="29">
        <f t="shared" si="20"/>
        <v>0.26649999116101325</v>
      </c>
      <c r="K1386" s="29">
        <f t="shared" si="20"/>
        <v>15.916413543933476</v>
      </c>
      <c r="L1386" s="29">
        <f t="shared" si="20"/>
        <v>0.46020195320087076</v>
      </c>
      <c r="M1386" s="29">
        <f t="shared" si="20"/>
        <v>0.99904736748396039</v>
      </c>
      <c r="N1386" s="29">
        <f t="shared" si="20"/>
        <v>8.8936431481174236E-2</v>
      </c>
      <c r="O1386" s="29">
        <f t="shared" si="20"/>
        <v>3.7369542074560648E-2</v>
      </c>
      <c r="P1386" s="29">
        <f t="shared" si="20"/>
        <v>0.32279346563269712</v>
      </c>
      <c r="Q1386" s="29">
        <f t="shared" si="20"/>
        <v>1.1276721344195455E-2</v>
      </c>
      <c r="R1386" s="29">
        <f t="shared" si="20"/>
        <v>3.8288795038497216</v>
      </c>
      <c r="S1386" s="29">
        <f t="shared" si="20"/>
        <v>0.19944803995160507</v>
      </c>
      <c r="T1386" s="42"/>
    </row>
    <row r="1387" spans="1:20" x14ac:dyDescent="0.3">
      <c r="A1387" s="25" t="s">
        <v>144</v>
      </c>
      <c r="B1387" s="25">
        <v>2</v>
      </c>
      <c r="C1387" s="25" t="s">
        <v>139</v>
      </c>
      <c r="D1387" s="25" t="s">
        <v>105</v>
      </c>
      <c r="E1387" s="25" t="s">
        <v>105</v>
      </c>
      <c r="H1387" s="25">
        <f t="shared" si="19"/>
        <v>9.6411553023450036</v>
      </c>
      <c r="I1387" s="29">
        <f t="shared" si="20"/>
        <v>21.126040046305</v>
      </c>
      <c r="J1387" s="29">
        <f t="shared" si="20"/>
        <v>0.2962193010673756</v>
      </c>
      <c r="K1387" s="29">
        <f t="shared" si="20"/>
        <v>13.341766054644246</v>
      </c>
      <c r="L1387" s="29">
        <f t="shared" si="20"/>
        <v>0.75527889964746853</v>
      </c>
      <c r="M1387" s="29">
        <f t="shared" si="20"/>
        <v>1.3459124026655196</v>
      </c>
      <c r="N1387" s="29">
        <f t="shared" si="20"/>
        <v>9.3534938215207572E-2</v>
      </c>
      <c r="O1387" s="29">
        <f t="shared" si="20"/>
        <v>3.5678934055231232E-2</v>
      </c>
      <c r="P1387" s="29">
        <f t="shared" si="20"/>
        <v>0.40375703673901092</v>
      </c>
      <c r="Q1387" s="29">
        <f t="shared" si="20"/>
        <v>1.5699633309087933E-2</v>
      </c>
      <c r="R1387" s="29">
        <f t="shared" si="20"/>
        <v>1.9273421947146612</v>
      </c>
      <c r="S1387" s="29">
        <f t="shared" si="20"/>
        <v>0.23036662233095759</v>
      </c>
      <c r="T1387" s="42"/>
    </row>
    <row r="1388" spans="1:20" x14ac:dyDescent="0.3">
      <c r="A1388" s="25" t="s">
        <v>144</v>
      </c>
      <c r="B1388" s="25">
        <v>2</v>
      </c>
      <c r="C1388" s="25" t="s">
        <v>57</v>
      </c>
      <c r="D1388" s="25" t="s">
        <v>105</v>
      </c>
      <c r="E1388" s="25" t="s">
        <v>105</v>
      </c>
      <c r="H1388" s="25">
        <f t="shared" si="19"/>
        <v>17.606142474653456</v>
      </c>
      <c r="I1388" s="29">
        <f t="shared" si="20"/>
        <v>67.754377791090306</v>
      </c>
      <c r="J1388" s="29">
        <f t="shared" si="20"/>
        <v>0.24666126918435344</v>
      </c>
      <c r="K1388" s="29">
        <f t="shared" si="20"/>
        <v>21.018043732924692</v>
      </c>
      <c r="L1388" s="29">
        <f t="shared" si="20"/>
        <v>3.5110207572284424</v>
      </c>
      <c r="M1388" s="29">
        <f t="shared" si="20"/>
        <v>4.1845642420582463</v>
      </c>
      <c r="N1388" s="29">
        <f t="shared" si="20"/>
        <v>0.50474372476960283</v>
      </c>
      <c r="O1388" s="29">
        <f t="shared" si="20"/>
        <v>6.8456749051928181E-2</v>
      </c>
      <c r="P1388" s="29">
        <f t="shared" si="20"/>
        <v>0.3961620531356182</v>
      </c>
      <c r="Q1388" s="29">
        <f t="shared" si="20"/>
        <v>5.6667749187197428E-2</v>
      </c>
      <c r="R1388" s="29">
        <f t="shared" si="20"/>
        <v>3.6280247288274232</v>
      </c>
      <c r="S1388" s="29">
        <f t="shared" si="20"/>
        <v>0.44222493579085026</v>
      </c>
      <c r="T1388" s="42"/>
    </row>
    <row r="1389" spans="1:20" x14ac:dyDescent="0.3">
      <c r="A1389" s="25" t="s">
        <v>144</v>
      </c>
      <c r="B1389" s="25">
        <v>3</v>
      </c>
      <c r="C1389" s="25" t="s">
        <v>108</v>
      </c>
      <c r="D1389" s="25" t="s">
        <v>105</v>
      </c>
      <c r="E1389" s="25" t="s">
        <v>105</v>
      </c>
      <c r="H1389" s="25">
        <f t="shared" si="19"/>
        <v>0</v>
      </c>
      <c r="I1389" s="29">
        <f t="shared" si="20"/>
        <v>0</v>
      </c>
      <c r="J1389" s="29">
        <f t="shared" si="20"/>
        <v>0</v>
      </c>
      <c r="K1389" s="29">
        <f t="shared" si="20"/>
        <v>0</v>
      </c>
      <c r="L1389" s="29">
        <f t="shared" si="20"/>
        <v>0</v>
      </c>
      <c r="M1389" s="29">
        <f t="shared" si="20"/>
        <v>0</v>
      </c>
      <c r="N1389" s="29">
        <f t="shared" si="20"/>
        <v>0</v>
      </c>
      <c r="O1389" s="29">
        <f t="shared" si="20"/>
        <v>0</v>
      </c>
      <c r="P1389" s="29">
        <f t="shared" si="20"/>
        <v>0</v>
      </c>
      <c r="Q1389" s="29">
        <f t="shared" si="20"/>
        <v>0</v>
      </c>
      <c r="R1389" s="29">
        <f t="shared" si="20"/>
        <v>0</v>
      </c>
      <c r="S1389" s="29">
        <f t="shared" si="20"/>
        <v>0</v>
      </c>
      <c r="T1389" s="42"/>
    </row>
    <row r="1390" spans="1:20" x14ac:dyDescent="0.3">
      <c r="A1390" s="25" t="s">
        <v>144</v>
      </c>
      <c r="B1390" s="25">
        <v>3</v>
      </c>
      <c r="C1390" s="25" t="s">
        <v>9</v>
      </c>
      <c r="D1390" s="25" t="s">
        <v>105</v>
      </c>
      <c r="E1390" s="25" t="s">
        <v>105</v>
      </c>
      <c r="H1390" s="25">
        <f t="shared" si="19"/>
        <v>5.9704995323180379</v>
      </c>
      <c r="I1390" s="29">
        <f t="shared" si="20"/>
        <v>53.184302046077178</v>
      </c>
      <c r="J1390" s="29">
        <f t="shared" si="20"/>
        <v>2.2970851916716248</v>
      </c>
      <c r="K1390" s="29">
        <f t="shared" si="20"/>
        <v>8.8027390943608808</v>
      </c>
      <c r="L1390" s="29">
        <f t="shared" si="20"/>
        <v>0.89801718354156246</v>
      </c>
      <c r="M1390" s="29">
        <f t="shared" si="20"/>
        <v>1.430401753895967</v>
      </c>
      <c r="N1390" s="29">
        <f t="shared" si="20"/>
        <v>0.46751701370553816</v>
      </c>
      <c r="O1390" s="29">
        <f t="shared" si="20"/>
        <v>5.6107548149881115E-2</v>
      </c>
      <c r="P1390" s="29">
        <f t="shared" si="20"/>
        <v>0.75344403845714769</v>
      </c>
      <c r="Q1390" s="29">
        <f t="shared" si="20"/>
        <v>1.3148956575904574E-2</v>
      </c>
      <c r="R1390" s="29">
        <f t="shared" si="20"/>
        <v>24.309301193295759</v>
      </c>
      <c r="S1390" s="29">
        <f t="shared" si="20"/>
        <v>0.22474094942371375</v>
      </c>
      <c r="T1390" s="42"/>
    </row>
    <row r="1391" spans="1:20" x14ac:dyDescent="0.3">
      <c r="A1391" s="25" t="s">
        <v>144</v>
      </c>
      <c r="B1391" s="25">
        <v>3</v>
      </c>
      <c r="C1391" s="25" t="s">
        <v>5</v>
      </c>
      <c r="D1391" s="25" t="s">
        <v>105</v>
      </c>
      <c r="E1391" s="25" t="s">
        <v>105</v>
      </c>
      <c r="H1391" s="25">
        <f t="shared" si="19"/>
        <v>15.64563789025148</v>
      </c>
      <c r="I1391" s="29">
        <f t="shared" si="20"/>
        <v>37.825233774081461</v>
      </c>
      <c r="J1391" s="29">
        <f t="shared" si="20"/>
        <v>0.2748252077065213</v>
      </c>
      <c r="K1391" s="29">
        <f t="shared" si="20"/>
        <v>24.048522446135635</v>
      </c>
      <c r="L1391" s="29">
        <f t="shared" si="20"/>
        <v>1.6518344357836237</v>
      </c>
      <c r="M1391" s="29">
        <f t="shared" si="20"/>
        <v>3.1083596627222332</v>
      </c>
      <c r="N1391" s="29">
        <f t="shared" si="20"/>
        <v>0.19951586171443053</v>
      </c>
      <c r="O1391" s="29">
        <f t="shared" si="20"/>
        <v>5.1400181991649189E-2</v>
      </c>
      <c r="P1391" s="29">
        <f t="shared" si="20"/>
        <v>0.56786895123995984</v>
      </c>
      <c r="Q1391" s="29">
        <f t="shared" si="20"/>
        <v>3.0202266608512312E-2</v>
      </c>
      <c r="R1391" s="29">
        <f t="shared" si="20"/>
        <v>3.8982792383491489</v>
      </c>
      <c r="S1391" s="29">
        <f t="shared" si="20"/>
        <v>0.39412878713160504</v>
      </c>
      <c r="T1391" s="42"/>
    </row>
    <row r="1392" spans="1:20" x14ac:dyDescent="0.3">
      <c r="A1392" s="25" t="s">
        <v>144</v>
      </c>
      <c r="B1392" s="25">
        <v>3</v>
      </c>
      <c r="C1392" s="25" t="s">
        <v>137</v>
      </c>
      <c r="D1392" s="25" t="s">
        <v>105</v>
      </c>
      <c r="E1392" s="25" t="s">
        <v>105</v>
      </c>
      <c r="H1392" s="25">
        <f t="shared" si="19"/>
        <v>16.941477608566871</v>
      </c>
      <c r="I1392" s="29">
        <f t="shared" si="20"/>
        <v>40.409463170461478</v>
      </c>
      <c r="J1392" s="29">
        <f t="shared" si="20"/>
        <v>0.32516388518139905</v>
      </c>
      <c r="K1392" s="29">
        <f t="shared" si="20"/>
        <v>20.762297317142284</v>
      </c>
      <c r="L1392" s="29">
        <f t="shared" si="20"/>
        <v>1.8263071034777187</v>
      </c>
      <c r="M1392" s="29">
        <f t="shared" si="20"/>
        <v>3.1824510215226804</v>
      </c>
      <c r="N1392" s="29">
        <f t="shared" si="20"/>
        <v>0.19694348336103412</v>
      </c>
      <c r="O1392" s="29">
        <f t="shared" ref="I1392:S1394" si="21">SUMIFS(O$2:O$1033,$A$2:$A$1033,$A1392,$B$2:$B$1033,$B1392,$C$2:$C$1033,$C1392)</f>
        <v>5.4838483337672814E-2</v>
      </c>
      <c r="P1392" s="29">
        <f t="shared" si="21"/>
        <v>0.52381389656000543</v>
      </c>
      <c r="Q1392" s="29">
        <f t="shared" si="21"/>
        <v>3.1760956374479336E-2</v>
      </c>
      <c r="R1392" s="29">
        <f t="shared" si="21"/>
        <v>2.8093933914360578</v>
      </c>
      <c r="S1392" s="29">
        <f t="shared" si="21"/>
        <v>0.35902053664319955</v>
      </c>
      <c r="T1392" s="42"/>
    </row>
    <row r="1393" spans="1:20" x14ac:dyDescent="0.3">
      <c r="A1393" s="25" t="s">
        <v>144</v>
      </c>
      <c r="B1393" s="25">
        <v>3</v>
      </c>
      <c r="C1393" s="25" t="s">
        <v>57</v>
      </c>
      <c r="D1393" s="25" t="s">
        <v>105</v>
      </c>
      <c r="E1393" s="25" t="s">
        <v>105</v>
      </c>
      <c r="H1393" s="25">
        <f t="shared" si="19"/>
        <v>13.75700758822925</v>
      </c>
      <c r="I1393" s="29">
        <f t="shared" si="21"/>
        <v>38.419900803477326</v>
      </c>
      <c r="J1393" s="29">
        <f t="shared" si="21"/>
        <v>0.53629733163764715</v>
      </c>
      <c r="K1393" s="29">
        <f t="shared" si="21"/>
        <v>16.40318831386401</v>
      </c>
      <c r="L1393" s="29">
        <f t="shared" si="21"/>
        <v>2.0310733234051335</v>
      </c>
      <c r="M1393" s="29">
        <f t="shared" si="21"/>
        <v>3.1225512141919158</v>
      </c>
      <c r="N1393" s="29">
        <f t="shared" si="21"/>
        <v>0.15415636791440931</v>
      </c>
      <c r="O1393" s="29">
        <f t="shared" si="21"/>
        <v>5.8532991955902162E-2</v>
      </c>
      <c r="P1393" s="29">
        <f t="shared" si="21"/>
        <v>0.5041119979220845</v>
      </c>
      <c r="Q1393" s="29">
        <f t="shared" si="21"/>
        <v>3.1246325459993632E-2</v>
      </c>
      <c r="R1393" s="29">
        <f t="shared" si="21"/>
        <v>2.7833915454507405</v>
      </c>
      <c r="S1393" s="29">
        <f t="shared" si="21"/>
        <v>0.31438144751909186</v>
      </c>
      <c r="T1393" s="42"/>
    </row>
    <row r="1394" spans="1:20" x14ac:dyDescent="0.3">
      <c r="I1394" s="29"/>
      <c r="J1394" s="29"/>
      <c r="K1394" s="29"/>
      <c r="L1394" s="29"/>
      <c r="M1394" s="29"/>
      <c r="N1394" s="29"/>
      <c r="O1394" s="29"/>
      <c r="P1394" s="29"/>
      <c r="Q1394" s="29"/>
      <c r="R1394" s="29"/>
      <c r="S1394" s="29"/>
      <c r="T1394" s="42"/>
    </row>
    <row r="1395" spans="1:20" x14ac:dyDescent="0.3">
      <c r="I1395" s="29"/>
      <c r="J1395" s="29"/>
      <c r="K1395" s="29"/>
      <c r="L1395" s="29"/>
      <c r="M1395" s="29"/>
      <c r="N1395" s="29"/>
      <c r="O1395" s="29"/>
      <c r="P1395" s="29"/>
      <c r="Q1395" s="29"/>
      <c r="R1395" s="29"/>
      <c r="S1395" s="29"/>
      <c r="T1395" s="42"/>
    </row>
    <row r="1396" spans="1:20" x14ac:dyDescent="0.3">
      <c r="I1396" s="29"/>
      <c r="J1396" s="29"/>
      <c r="K1396" s="29"/>
      <c r="L1396" s="29"/>
      <c r="M1396" s="29"/>
      <c r="N1396" s="29"/>
      <c r="O1396" s="29"/>
      <c r="P1396" s="29"/>
      <c r="Q1396" s="29"/>
      <c r="R1396" s="29"/>
      <c r="S1396" s="29"/>
      <c r="T1396" s="42"/>
    </row>
    <row r="1397" spans="1:20" x14ac:dyDescent="0.3">
      <c r="I1397" s="29"/>
      <c r="J1397" s="29"/>
      <c r="K1397" s="29"/>
      <c r="L1397" s="29"/>
      <c r="M1397" s="29"/>
      <c r="N1397" s="29"/>
      <c r="O1397" s="29"/>
      <c r="P1397" s="29"/>
      <c r="Q1397" s="29"/>
      <c r="R1397" s="29"/>
      <c r="S1397" s="29"/>
      <c r="T1397" s="42"/>
    </row>
    <row r="1398" spans="1:20" x14ac:dyDescent="0.3">
      <c r="I1398" s="29"/>
      <c r="J1398" s="29"/>
      <c r="K1398" s="29"/>
      <c r="L1398" s="29"/>
      <c r="M1398" s="29"/>
      <c r="N1398" s="29"/>
      <c r="O1398" s="29"/>
      <c r="P1398" s="29"/>
      <c r="Q1398" s="29"/>
      <c r="R1398" s="29"/>
      <c r="S1398" s="29"/>
      <c r="T1398" s="42"/>
    </row>
    <row r="1399" spans="1:20" x14ac:dyDescent="0.3">
      <c r="I1399" s="29"/>
      <c r="J1399" s="29"/>
      <c r="K1399" s="29"/>
      <c r="L1399" s="29"/>
      <c r="M1399" s="29"/>
      <c r="N1399" s="29"/>
      <c r="O1399" s="29"/>
      <c r="P1399" s="29"/>
      <c r="Q1399" s="29"/>
      <c r="R1399" s="29"/>
      <c r="S1399" s="29"/>
      <c r="T1399" s="42"/>
    </row>
    <row r="1400" spans="1:20" x14ac:dyDescent="0.3">
      <c r="I1400" s="29"/>
      <c r="J1400" s="29"/>
      <c r="K1400" s="29"/>
      <c r="L1400" s="29"/>
      <c r="M1400" s="29"/>
      <c r="N1400" s="29"/>
      <c r="O1400" s="29"/>
      <c r="P1400" s="29"/>
      <c r="Q1400" s="29"/>
      <c r="R1400" s="29"/>
      <c r="S1400" s="29"/>
      <c r="T1400" s="42"/>
    </row>
    <row r="1401" spans="1:20" x14ac:dyDescent="0.3">
      <c r="I1401" s="29"/>
      <c r="J1401" s="29"/>
      <c r="K1401" s="29"/>
      <c r="L1401" s="29"/>
      <c r="M1401" s="29"/>
      <c r="N1401" s="29"/>
      <c r="O1401" s="29"/>
      <c r="P1401" s="29"/>
      <c r="Q1401" s="29"/>
      <c r="R1401" s="29"/>
      <c r="S1401" s="29"/>
      <c r="T1401" s="42"/>
    </row>
    <row r="1402" spans="1:20" x14ac:dyDescent="0.3">
      <c r="I1402" s="29"/>
      <c r="J1402" s="29"/>
      <c r="K1402" s="29"/>
      <c r="L1402" s="29"/>
      <c r="M1402" s="29"/>
      <c r="N1402" s="29"/>
      <c r="O1402" s="29"/>
      <c r="P1402" s="29"/>
      <c r="Q1402" s="29"/>
      <c r="R1402" s="29"/>
      <c r="S1402" s="29"/>
      <c r="T1402" s="42"/>
    </row>
    <row r="1403" spans="1:20" x14ac:dyDescent="0.3">
      <c r="I1403" s="29"/>
      <c r="J1403" s="29"/>
      <c r="K1403" s="29"/>
      <c r="L1403" s="29"/>
      <c r="M1403" s="29"/>
      <c r="N1403" s="29"/>
      <c r="O1403" s="29"/>
      <c r="P1403" s="29"/>
      <c r="Q1403" s="29"/>
      <c r="R1403" s="29"/>
      <c r="S1403" s="29"/>
      <c r="T1403" s="42"/>
    </row>
    <row r="1404" spans="1:20" x14ac:dyDescent="0.3">
      <c r="I1404" s="29"/>
      <c r="J1404" s="29"/>
      <c r="K1404" s="29"/>
      <c r="L1404" s="29"/>
      <c r="M1404" s="29"/>
      <c r="N1404" s="29"/>
      <c r="O1404" s="29"/>
      <c r="P1404" s="29"/>
      <c r="Q1404" s="29"/>
      <c r="R1404" s="29"/>
      <c r="S1404" s="29"/>
      <c r="T1404" s="42"/>
    </row>
    <row r="1405" spans="1:20" x14ac:dyDescent="0.3">
      <c r="I1405" s="29"/>
      <c r="J1405" s="29"/>
      <c r="K1405" s="29"/>
      <c r="L1405" s="29"/>
      <c r="M1405" s="29"/>
      <c r="N1405" s="29"/>
      <c r="O1405" s="29"/>
      <c r="P1405" s="29"/>
      <c r="Q1405" s="29"/>
      <c r="R1405" s="29"/>
      <c r="S1405" s="29"/>
      <c r="T1405" s="42"/>
    </row>
    <row r="1406" spans="1:20" x14ac:dyDescent="0.3">
      <c r="I1406" s="29"/>
      <c r="J1406" s="29"/>
      <c r="K1406" s="29"/>
      <c r="L1406" s="29"/>
      <c r="M1406" s="29"/>
      <c r="N1406" s="29"/>
      <c r="O1406" s="29"/>
      <c r="P1406" s="29"/>
      <c r="Q1406" s="29"/>
      <c r="R1406" s="29"/>
      <c r="S1406" s="29"/>
      <c r="T1406" s="42"/>
    </row>
    <row r="1407" spans="1:20" x14ac:dyDescent="0.3">
      <c r="I1407" s="29"/>
      <c r="J1407" s="29"/>
      <c r="K1407" s="29"/>
      <c r="L1407" s="29"/>
      <c r="M1407" s="29"/>
      <c r="N1407" s="29"/>
      <c r="O1407" s="29"/>
      <c r="P1407" s="29"/>
      <c r="Q1407" s="29"/>
      <c r="R1407" s="29"/>
      <c r="S1407" s="29"/>
      <c r="T1407" s="42"/>
    </row>
    <row r="1408" spans="1:20" x14ac:dyDescent="0.3">
      <c r="I1408" s="29"/>
      <c r="J1408" s="29"/>
      <c r="K1408" s="29"/>
      <c r="L1408" s="29"/>
      <c r="M1408" s="29"/>
      <c r="N1408" s="29"/>
      <c r="O1408" s="29"/>
      <c r="P1408" s="29"/>
      <c r="Q1408" s="29"/>
      <c r="R1408" s="29"/>
      <c r="S1408" s="29"/>
      <c r="T1408" s="42"/>
    </row>
    <row r="1409" spans="9:20" x14ac:dyDescent="0.3">
      <c r="I1409" s="29"/>
      <c r="J1409" s="29"/>
      <c r="K1409" s="29"/>
      <c r="L1409" s="29"/>
      <c r="M1409" s="29"/>
      <c r="N1409" s="29"/>
      <c r="O1409" s="29"/>
      <c r="P1409" s="29"/>
      <c r="Q1409" s="29"/>
      <c r="R1409" s="29"/>
      <c r="S1409" s="29"/>
      <c r="T1409" s="42"/>
    </row>
    <row r="1410" spans="9:20" x14ac:dyDescent="0.3">
      <c r="I1410" s="29"/>
      <c r="J1410" s="29"/>
      <c r="K1410" s="29"/>
      <c r="L1410" s="29"/>
      <c r="M1410" s="29"/>
      <c r="N1410" s="29"/>
      <c r="O1410" s="29"/>
      <c r="P1410" s="29"/>
      <c r="Q1410" s="29"/>
      <c r="R1410" s="29"/>
      <c r="S1410" s="29"/>
      <c r="T1410" s="42"/>
    </row>
    <row r="1411" spans="9:20" x14ac:dyDescent="0.3">
      <c r="I1411" s="29"/>
      <c r="J1411" s="29"/>
      <c r="K1411" s="29"/>
      <c r="L1411" s="29"/>
      <c r="M1411" s="29"/>
      <c r="N1411" s="29"/>
      <c r="O1411" s="29"/>
      <c r="P1411" s="29"/>
      <c r="Q1411" s="29"/>
      <c r="R1411" s="29"/>
      <c r="S1411" s="29"/>
      <c r="T1411" s="42"/>
    </row>
    <row r="1412" spans="9:20" x14ac:dyDescent="0.3">
      <c r="I1412" s="29"/>
      <c r="J1412" s="29"/>
      <c r="K1412" s="29"/>
      <c r="L1412" s="29"/>
      <c r="M1412" s="29"/>
      <c r="N1412" s="29"/>
      <c r="O1412" s="29"/>
      <c r="P1412" s="29"/>
      <c r="Q1412" s="29"/>
      <c r="R1412" s="29"/>
      <c r="S1412" s="29"/>
      <c r="T1412" s="42"/>
    </row>
    <row r="1413" spans="9:20" x14ac:dyDescent="0.3">
      <c r="I1413" s="29"/>
      <c r="J1413" s="29"/>
      <c r="K1413" s="29"/>
      <c r="L1413" s="29"/>
      <c r="M1413" s="29"/>
      <c r="N1413" s="29"/>
      <c r="O1413" s="29"/>
      <c r="P1413" s="29"/>
      <c r="Q1413" s="29"/>
      <c r="R1413" s="29"/>
      <c r="S1413" s="29"/>
      <c r="T1413" s="42"/>
    </row>
    <row r="1414" spans="9:20" x14ac:dyDescent="0.3">
      <c r="I1414" s="29"/>
      <c r="J1414" s="29"/>
      <c r="K1414" s="29"/>
      <c r="L1414" s="29"/>
      <c r="M1414" s="29"/>
      <c r="N1414" s="29"/>
      <c r="O1414" s="29"/>
      <c r="P1414" s="29"/>
      <c r="Q1414" s="29"/>
      <c r="R1414" s="29"/>
      <c r="S1414" s="29"/>
      <c r="T1414" s="42"/>
    </row>
    <row r="1415" spans="9:20" x14ac:dyDescent="0.3">
      <c r="I1415" s="29"/>
      <c r="J1415" s="29"/>
      <c r="K1415" s="29"/>
      <c r="L1415" s="29"/>
      <c r="M1415" s="29"/>
      <c r="N1415" s="29"/>
      <c r="O1415" s="29"/>
      <c r="P1415" s="29"/>
      <c r="Q1415" s="29"/>
      <c r="R1415" s="29"/>
      <c r="S1415" s="29"/>
      <c r="T1415" s="42"/>
    </row>
    <row r="1416" spans="9:20" x14ac:dyDescent="0.3">
      <c r="I1416" s="29"/>
      <c r="J1416" s="29"/>
      <c r="K1416" s="29"/>
      <c r="L1416" s="29"/>
      <c r="M1416" s="29"/>
      <c r="N1416" s="29"/>
      <c r="O1416" s="29"/>
      <c r="P1416" s="29"/>
      <c r="Q1416" s="29"/>
      <c r="R1416" s="29"/>
      <c r="S1416" s="29"/>
      <c r="T1416" s="42"/>
    </row>
    <row r="1417" spans="9:20" x14ac:dyDescent="0.3">
      <c r="I1417" s="29"/>
      <c r="J1417" s="29"/>
      <c r="K1417" s="29"/>
      <c r="L1417" s="29"/>
      <c r="M1417" s="29"/>
      <c r="N1417" s="29"/>
      <c r="O1417" s="29"/>
      <c r="P1417" s="29"/>
      <c r="Q1417" s="29"/>
      <c r="R1417" s="29"/>
      <c r="S1417" s="29"/>
      <c r="T1417" s="42"/>
    </row>
    <row r="1418" spans="9:20" x14ac:dyDescent="0.3">
      <c r="I1418" s="29"/>
      <c r="J1418" s="29"/>
      <c r="K1418" s="29"/>
      <c r="L1418" s="29"/>
      <c r="M1418" s="29"/>
      <c r="N1418" s="29"/>
      <c r="O1418" s="29"/>
      <c r="P1418" s="29"/>
      <c r="Q1418" s="29"/>
      <c r="R1418" s="29"/>
      <c r="S1418" s="29"/>
      <c r="T1418" s="42"/>
    </row>
    <row r="1419" spans="9:20" x14ac:dyDescent="0.3">
      <c r="I1419" s="29"/>
      <c r="J1419" s="29"/>
      <c r="K1419" s="29"/>
      <c r="L1419" s="29"/>
      <c r="M1419" s="29"/>
      <c r="N1419" s="29"/>
      <c r="O1419" s="29"/>
      <c r="P1419" s="29"/>
      <c r="Q1419" s="29"/>
      <c r="R1419" s="29"/>
      <c r="S1419" s="29"/>
      <c r="T1419" s="42"/>
    </row>
    <row r="1420" spans="9:20" x14ac:dyDescent="0.3">
      <c r="I1420" s="29"/>
      <c r="J1420" s="29"/>
      <c r="K1420" s="29"/>
      <c r="L1420" s="29"/>
      <c r="M1420" s="29"/>
      <c r="N1420" s="29"/>
      <c r="O1420" s="29"/>
      <c r="P1420" s="29"/>
      <c r="Q1420" s="29"/>
      <c r="R1420" s="29"/>
      <c r="S1420" s="29"/>
      <c r="T1420" s="42"/>
    </row>
    <row r="1421" spans="9:20" x14ac:dyDescent="0.3">
      <c r="I1421" s="29"/>
      <c r="J1421" s="29"/>
      <c r="K1421" s="29"/>
      <c r="L1421" s="29"/>
      <c r="M1421" s="29"/>
      <c r="N1421" s="29"/>
      <c r="O1421" s="29"/>
      <c r="P1421" s="29"/>
      <c r="Q1421" s="29"/>
      <c r="R1421" s="29"/>
      <c r="S1421" s="29"/>
      <c r="T1421" s="42"/>
    </row>
    <row r="1422" spans="9:20" x14ac:dyDescent="0.3">
      <c r="I1422" s="29"/>
      <c r="J1422" s="29"/>
      <c r="K1422" s="29"/>
      <c r="L1422" s="29"/>
      <c r="M1422" s="29"/>
      <c r="N1422" s="29"/>
      <c r="O1422" s="29"/>
      <c r="P1422" s="29"/>
      <c r="Q1422" s="29"/>
      <c r="R1422" s="29"/>
      <c r="S1422" s="29"/>
      <c r="T1422" s="42"/>
    </row>
    <row r="1423" spans="9:20" x14ac:dyDescent="0.3">
      <c r="I1423" s="29"/>
      <c r="J1423" s="29"/>
      <c r="K1423" s="29"/>
      <c r="L1423" s="29"/>
      <c r="M1423" s="29"/>
      <c r="N1423" s="29"/>
      <c r="O1423" s="29"/>
      <c r="P1423" s="29"/>
      <c r="Q1423" s="29"/>
      <c r="R1423" s="29"/>
      <c r="S1423" s="29"/>
      <c r="T1423" s="42"/>
    </row>
    <row r="1424" spans="9:20" x14ac:dyDescent="0.3">
      <c r="I1424" s="29"/>
      <c r="J1424" s="29"/>
      <c r="K1424" s="29"/>
      <c r="L1424" s="29"/>
      <c r="M1424" s="29"/>
      <c r="N1424" s="29"/>
      <c r="O1424" s="29"/>
      <c r="P1424" s="29"/>
      <c r="Q1424" s="29"/>
      <c r="R1424" s="29"/>
      <c r="S1424" s="29"/>
      <c r="T1424" s="42"/>
    </row>
    <row r="1425" spans="9:20" x14ac:dyDescent="0.3">
      <c r="I1425" s="29"/>
      <c r="J1425" s="29"/>
      <c r="K1425" s="29"/>
      <c r="L1425" s="29"/>
      <c r="M1425" s="29"/>
      <c r="N1425" s="29"/>
      <c r="O1425" s="29"/>
      <c r="P1425" s="29"/>
      <c r="Q1425" s="29"/>
      <c r="R1425" s="29"/>
      <c r="S1425" s="29"/>
      <c r="T1425" s="42"/>
    </row>
    <row r="1426" spans="9:20" x14ac:dyDescent="0.3">
      <c r="I1426" s="29"/>
      <c r="J1426" s="29"/>
      <c r="K1426" s="29"/>
      <c r="L1426" s="29"/>
      <c r="M1426" s="29"/>
      <c r="N1426" s="29"/>
      <c r="O1426" s="29"/>
      <c r="P1426" s="29"/>
      <c r="Q1426" s="29"/>
      <c r="R1426" s="29"/>
      <c r="S1426" s="29"/>
      <c r="T1426" s="42"/>
    </row>
    <row r="1427" spans="9:20" x14ac:dyDescent="0.3">
      <c r="I1427" s="29"/>
      <c r="J1427" s="29"/>
      <c r="K1427" s="29"/>
      <c r="L1427" s="29"/>
      <c r="M1427" s="29"/>
      <c r="N1427" s="29"/>
      <c r="O1427" s="29"/>
      <c r="P1427" s="29"/>
      <c r="Q1427" s="29"/>
      <c r="R1427" s="29"/>
      <c r="S1427" s="29"/>
      <c r="T1427" s="42"/>
    </row>
    <row r="1428" spans="9:20" x14ac:dyDescent="0.3">
      <c r="I1428" s="29"/>
      <c r="J1428" s="29"/>
      <c r="K1428" s="29"/>
      <c r="L1428" s="29"/>
      <c r="M1428" s="29"/>
      <c r="N1428" s="29"/>
      <c r="O1428" s="29"/>
      <c r="P1428" s="29"/>
      <c r="Q1428" s="29"/>
      <c r="R1428" s="29"/>
      <c r="S1428" s="29"/>
      <c r="T1428" s="42"/>
    </row>
    <row r="1429" spans="9:20" x14ac:dyDescent="0.3">
      <c r="I1429" s="29"/>
      <c r="J1429" s="29"/>
      <c r="K1429" s="29"/>
      <c r="L1429" s="29"/>
      <c r="M1429" s="29"/>
      <c r="N1429" s="29"/>
      <c r="O1429" s="29"/>
      <c r="P1429" s="29"/>
      <c r="Q1429" s="29"/>
      <c r="R1429" s="29"/>
      <c r="S1429" s="29"/>
      <c r="T1429" s="42"/>
    </row>
    <row r="1430" spans="9:20" x14ac:dyDescent="0.3">
      <c r="I1430" s="29"/>
      <c r="J1430" s="29"/>
      <c r="K1430" s="42"/>
      <c r="L1430" s="42"/>
      <c r="M1430" s="42"/>
      <c r="N1430" s="42"/>
      <c r="O1430" s="42"/>
      <c r="P1430" s="42"/>
      <c r="Q1430" s="42"/>
      <c r="R1430" s="42"/>
      <c r="S1430" s="42"/>
      <c r="T1430" s="42"/>
    </row>
    <row r="1431" spans="9:20" x14ac:dyDescent="0.3">
      <c r="I1431" s="29"/>
      <c r="J1431" s="29"/>
      <c r="K1431" s="42"/>
      <c r="L1431" s="42"/>
      <c r="M1431" s="42"/>
      <c r="N1431" s="42"/>
      <c r="O1431" s="42"/>
      <c r="P1431" s="42"/>
      <c r="Q1431" s="42"/>
      <c r="R1431" s="42"/>
      <c r="S1431" s="42"/>
      <c r="T1431" s="42"/>
    </row>
    <row r="1432" spans="9:20" x14ac:dyDescent="0.3">
      <c r="I1432" s="29"/>
      <c r="J1432" s="29"/>
      <c r="K1432" s="42"/>
      <c r="L1432" s="42"/>
      <c r="M1432" s="42"/>
      <c r="N1432" s="42"/>
      <c r="O1432" s="42"/>
      <c r="P1432" s="42"/>
      <c r="Q1432" s="42"/>
      <c r="R1432" s="42"/>
      <c r="S1432" s="42"/>
      <c r="T1432" s="42"/>
    </row>
    <row r="1433" spans="9:20" x14ac:dyDescent="0.3">
      <c r="I1433" s="29"/>
      <c r="J1433" s="29"/>
      <c r="K1433" s="42"/>
      <c r="L1433" s="42"/>
      <c r="M1433" s="42"/>
      <c r="N1433" s="42"/>
      <c r="O1433" s="42"/>
      <c r="P1433" s="42"/>
      <c r="Q1433" s="42"/>
      <c r="R1433" s="42"/>
      <c r="S1433" s="42"/>
      <c r="T1433" s="42"/>
    </row>
    <row r="1434" spans="9:20" x14ac:dyDescent="0.3">
      <c r="I1434" s="29"/>
      <c r="J1434" s="29"/>
      <c r="K1434" s="42"/>
      <c r="L1434" s="42"/>
      <c r="M1434" s="42"/>
      <c r="N1434" s="42"/>
      <c r="O1434" s="42"/>
      <c r="P1434" s="42"/>
      <c r="Q1434" s="42"/>
      <c r="R1434" s="42"/>
      <c r="S1434" s="42"/>
      <c r="T1434" s="42"/>
    </row>
    <row r="1435" spans="9:20" x14ac:dyDescent="0.3">
      <c r="I1435" s="29"/>
      <c r="J1435" s="29"/>
      <c r="K1435" s="42"/>
      <c r="L1435" s="42"/>
      <c r="M1435" s="42"/>
      <c r="N1435" s="42"/>
      <c r="O1435" s="42"/>
      <c r="P1435" s="42"/>
      <c r="Q1435" s="42"/>
      <c r="R1435" s="42"/>
      <c r="S1435" s="42"/>
      <c r="T1435" s="42"/>
    </row>
    <row r="1436" spans="9:20" x14ac:dyDescent="0.3">
      <c r="I1436" s="29"/>
      <c r="J1436" s="29"/>
      <c r="K1436" s="42"/>
      <c r="L1436" s="42"/>
      <c r="M1436" s="42"/>
      <c r="N1436" s="42"/>
      <c r="O1436" s="42"/>
      <c r="P1436" s="42"/>
      <c r="Q1436" s="42"/>
      <c r="R1436" s="42"/>
      <c r="S1436" s="42"/>
      <c r="T1436" s="42"/>
    </row>
    <row r="1437" spans="9:20" x14ac:dyDescent="0.3">
      <c r="I1437" s="29"/>
      <c r="J1437" s="29"/>
      <c r="K1437" s="42"/>
      <c r="L1437" s="42"/>
      <c r="M1437" s="42"/>
      <c r="N1437" s="42"/>
      <c r="O1437" s="42"/>
      <c r="P1437" s="42"/>
      <c r="Q1437" s="42"/>
      <c r="R1437" s="42"/>
      <c r="S1437" s="42"/>
      <c r="T1437" s="42"/>
    </row>
    <row r="1438" spans="9:20" x14ac:dyDescent="0.3">
      <c r="I1438" s="29"/>
      <c r="J1438" s="29"/>
      <c r="K1438" s="42"/>
      <c r="L1438" s="42"/>
      <c r="M1438" s="42"/>
      <c r="N1438" s="42"/>
      <c r="O1438" s="42"/>
      <c r="P1438" s="42"/>
      <c r="Q1438" s="42"/>
      <c r="R1438" s="42"/>
      <c r="S1438" s="42"/>
      <c r="T1438" s="42"/>
    </row>
    <row r="1439" spans="9:20" x14ac:dyDescent="0.3">
      <c r="I1439" s="29"/>
      <c r="J1439" s="29"/>
      <c r="K1439" s="42"/>
      <c r="L1439" s="42"/>
      <c r="M1439" s="42"/>
      <c r="N1439" s="42"/>
      <c r="O1439" s="42"/>
      <c r="P1439" s="42"/>
      <c r="Q1439" s="42"/>
      <c r="R1439" s="42"/>
      <c r="S1439" s="42"/>
      <c r="T1439" s="42"/>
    </row>
    <row r="1440" spans="9:20" x14ac:dyDescent="0.3">
      <c r="I1440" s="29"/>
      <c r="J1440" s="29"/>
      <c r="K1440" s="42"/>
      <c r="L1440" s="42"/>
      <c r="M1440" s="42"/>
      <c r="N1440" s="42"/>
      <c r="O1440" s="42"/>
      <c r="P1440" s="42"/>
      <c r="Q1440" s="42"/>
      <c r="R1440" s="42"/>
      <c r="S1440" s="42"/>
      <c r="T1440" s="42"/>
    </row>
    <row r="1441" spans="9:20" x14ac:dyDescent="0.3">
      <c r="I1441" s="29"/>
      <c r="J1441" s="29"/>
      <c r="K1441" s="42"/>
      <c r="L1441" s="42"/>
      <c r="M1441" s="42"/>
      <c r="N1441" s="42"/>
      <c r="O1441" s="42"/>
      <c r="P1441" s="42"/>
      <c r="Q1441" s="42"/>
      <c r="R1441" s="42"/>
      <c r="S1441" s="42"/>
      <c r="T1441" s="42"/>
    </row>
    <row r="1442" spans="9:20" x14ac:dyDescent="0.3">
      <c r="I1442" s="29"/>
      <c r="J1442" s="29"/>
      <c r="K1442" s="42"/>
      <c r="L1442" s="42"/>
      <c r="M1442" s="42"/>
      <c r="N1442" s="42"/>
      <c r="O1442" s="42"/>
      <c r="P1442" s="42"/>
      <c r="Q1442" s="42"/>
      <c r="R1442" s="42"/>
      <c r="S1442" s="42"/>
      <c r="T1442" s="42"/>
    </row>
    <row r="1443" spans="9:20" x14ac:dyDescent="0.3">
      <c r="I1443" s="29"/>
      <c r="J1443" s="29"/>
      <c r="K1443" s="42"/>
      <c r="L1443" s="42"/>
      <c r="M1443" s="42"/>
      <c r="N1443" s="42"/>
      <c r="O1443" s="42"/>
      <c r="P1443" s="42"/>
      <c r="Q1443" s="42"/>
      <c r="R1443" s="42"/>
      <c r="S1443" s="42"/>
      <c r="T1443" s="42"/>
    </row>
    <row r="1444" spans="9:20" x14ac:dyDescent="0.3">
      <c r="I1444" s="29"/>
      <c r="J1444" s="29"/>
      <c r="K1444" s="42"/>
      <c r="L1444" s="42"/>
      <c r="M1444" s="42"/>
      <c r="N1444" s="42"/>
      <c r="O1444" s="42"/>
      <c r="P1444" s="42"/>
      <c r="Q1444" s="42"/>
      <c r="R1444" s="42"/>
      <c r="S1444" s="42"/>
      <c r="T1444" s="42"/>
    </row>
    <row r="1445" spans="9:20" x14ac:dyDescent="0.3">
      <c r="I1445" s="29"/>
      <c r="J1445" s="29"/>
      <c r="K1445" s="42"/>
      <c r="L1445" s="42"/>
      <c r="M1445" s="42"/>
      <c r="N1445" s="42"/>
      <c r="O1445" s="42"/>
      <c r="P1445" s="42"/>
      <c r="Q1445" s="42"/>
      <c r="R1445" s="42"/>
      <c r="S1445" s="42"/>
      <c r="T1445" s="42"/>
    </row>
    <row r="1446" spans="9:20" x14ac:dyDescent="0.3">
      <c r="I1446" s="29"/>
      <c r="J1446" s="29"/>
      <c r="K1446" s="42"/>
      <c r="L1446" s="42"/>
      <c r="M1446" s="42"/>
      <c r="N1446" s="42"/>
      <c r="O1446" s="42"/>
      <c r="P1446" s="42"/>
      <c r="Q1446" s="42"/>
      <c r="R1446" s="42"/>
      <c r="S1446" s="42"/>
      <c r="T1446" s="42"/>
    </row>
    <row r="1447" spans="9:20" x14ac:dyDescent="0.3">
      <c r="I1447" s="29"/>
      <c r="J1447" s="29"/>
      <c r="K1447" s="42"/>
      <c r="L1447" s="42"/>
      <c r="M1447" s="42"/>
      <c r="N1447" s="42"/>
      <c r="O1447" s="42"/>
      <c r="P1447" s="42"/>
      <c r="Q1447" s="42"/>
      <c r="R1447" s="42"/>
      <c r="S1447" s="42"/>
      <c r="T1447" s="42"/>
    </row>
    <row r="1448" spans="9:20" x14ac:dyDescent="0.3">
      <c r="I1448" s="29"/>
      <c r="J1448" s="29"/>
      <c r="K1448" s="42"/>
      <c r="L1448" s="42"/>
      <c r="M1448" s="42"/>
      <c r="N1448" s="42"/>
      <c r="O1448" s="42"/>
      <c r="P1448" s="42"/>
      <c r="Q1448" s="42"/>
      <c r="R1448" s="42"/>
      <c r="S1448" s="42"/>
      <c r="T1448" s="42"/>
    </row>
    <row r="1449" spans="9:20" x14ac:dyDescent="0.3">
      <c r="I1449" s="29"/>
      <c r="J1449" s="29"/>
      <c r="K1449" s="42"/>
      <c r="L1449" s="42"/>
      <c r="M1449" s="42"/>
      <c r="N1449" s="42"/>
      <c r="O1449" s="42"/>
      <c r="P1449" s="42"/>
      <c r="Q1449" s="42"/>
      <c r="R1449" s="42"/>
      <c r="S1449" s="42"/>
      <c r="T1449" s="42"/>
    </row>
    <row r="1450" spans="9:20" x14ac:dyDescent="0.3">
      <c r="I1450" s="29"/>
      <c r="J1450" s="29"/>
      <c r="K1450" s="42"/>
      <c r="L1450" s="42"/>
      <c r="M1450" s="42"/>
      <c r="N1450" s="42"/>
      <c r="O1450" s="42"/>
      <c r="P1450" s="42"/>
      <c r="Q1450" s="42"/>
      <c r="R1450" s="42"/>
      <c r="S1450" s="42"/>
      <c r="T1450" s="42"/>
    </row>
    <row r="1451" spans="9:20" x14ac:dyDescent="0.3">
      <c r="I1451" s="29"/>
      <c r="J1451" s="29"/>
      <c r="K1451" s="42"/>
      <c r="L1451" s="42"/>
      <c r="M1451" s="42"/>
      <c r="N1451" s="42"/>
      <c r="O1451" s="42"/>
      <c r="P1451" s="42"/>
      <c r="Q1451" s="42"/>
      <c r="R1451" s="42"/>
      <c r="S1451" s="42"/>
      <c r="T1451" s="42"/>
    </row>
    <row r="1452" spans="9:20" x14ac:dyDescent="0.3">
      <c r="I1452" s="29"/>
      <c r="J1452" s="29"/>
      <c r="K1452" s="42"/>
      <c r="L1452" s="42"/>
      <c r="M1452" s="42"/>
      <c r="N1452" s="42"/>
      <c r="O1452" s="42"/>
      <c r="P1452" s="42"/>
      <c r="Q1452" s="42"/>
      <c r="R1452" s="42"/>
      <c r="S1452" s="42"/>
      <c r="T1452" s="42"/>
    </row>
    <row r="1453" spans="9:20" x14ac:dyDescent="0.3">
      <c r="I1453" s="29"/>
      <c r="J1453" s="29"/>
      <c r="K1453" s="42"/>
      <c r="L1453" s="42"/>
      <c r="M1453" s="42"/>
      <c r="N1453" s="42"/>
      <c r="O1453" s="42"/>
      <c r="P1453" s="42"/>
      <c r="Q1453" s="42"/>
      <c r="R1453" s="42"/>
      <c r="S1453" s="42"/>
      <c r="T1453" s="42"/>
    </row>
    <row r="1454" spans="9:20" x14ac:dyDescent="0.3">
      <c r="I1454" s="29"/>
      <c r="J1454" s="29"/>
      <c r="K1454" s="42"/>
      <c r="L1454" s="42"/>
      <c r="M1454" s="42"/>
      <c r="N1454" s="42"/>
      <c r="O1454" s="42"/>
      <c r="P1454" s="42"/>
      <c r="Q1454" s="42"/>
      <c r="R1454" s="42"/>
      <c r="S1454" s="42"/>
      <c r="T1454" s="42"/>
    </row>
    <row r="1455" spans="9:20" x14ac:dyDescent="0.3">
      <c r="I1455" s="29"/>
      <c r="J1455" s="29"/>
      <c r="K1455" s="42"/>
      <c r="L1455" s="42"/>
      <c r="M1455" s="42"/>
      <c r="N1455" s="42"/>
      <c r="O1455" s="42"/>
      <c r="P1455" s="42"/>
      <c r="Q1455" s="42"/>
      <c r="R1455" s="42"/>
      <c r="S1455" s="42"/>
      <c r="T1455" s="42"/>
    </row>
    <row r="1456" spans="9:20" x14ac:dyDescent="0.3">
      <c r="I1456" s="29"/>
      <c r="J1456" s="29"/>
      <c r="K1456" s="42"/>
      <c r="L1456" s="42"/>
      <c r="M1456" s="42"/>
      <c r="N1456" s="42"/>
      <c r="O1456" s="42"/>
      <c r="P1456" s="42"/>
      <c r="Q1456" s="42"/>
      <c r="R1456" s="42"/>
      <c r="S1456" s="42"/>
      <c r="T1456" s="42"/>
    </row>
    <row r="1457" spans="9:20" x14ac:dyDescent="0.3">
      <c r="I1457" s="29"/>
      <c r="J1457" s="29"/>
      <c r="K1457" s="42"/>
      <c r="L1457" s="42"/>
      <c r="M1457" s="42"/>
      <c r="N1457" s="42"/>
      <c r="O1457" s="42"/>
      <c r="P1457" s="42"/>
      <c r="Q1457" s="42"/>
      <c r="R1457" s="42"/>
      <c r="S1457" s="42"/>
      <c r="T1457" s="42"/>
    </row>
    <row r="1458" spans="9:20" x14ac:dyDescent="0.3">
      <c r="I1458" s="29"/>
      <c r="J1458" s="29"/>
      <c r="K1458" s="42"/>
      <c r="L1458" s="42"/>
      <c r="M1458" s="42"/>
      <c r="N1458" s="42"/>
      <c r="O1458" s="42"/>
      <c r="P1458" s="42"/>
      <c r="Q1458" s="42"/>
      <c r="R1458" s="42"/>
      <c r="S1458" s="42"/>
      <c r="T1458" s="42"/>
    </row>
    <row r="1459" spans="9:20" x14ac:dyDescent="0.3">
      <c r="I1459" s="29"/>
      <c r="J1459" s="29"/>
      <c r="K1459" s="42"/>
      <c r="L1459" s="42"/>
      <c r="M1459" s="42"/>
      <c r="N1459" s="42"/>
      <c r="O1459" s="42"/>
      <c r="P1459" s="42"/>
      <c r="Q1459" s="42"/>
      <c r="R1459" s="42"/>
      <c r="S1459" s="42"/>
      <c r="T1459" s="42"/>
    </row>
    <row r="1460" spans="9:20" x14ac:dyDescent="0.3">
      <c r="I1460" s="29"/>
      <c r="J1460" s="29"/>
      <c r="K1460" s="42"/>
      <c r="L1460" s="42"/>
      <c r="M1460" s="42"/>
      <c r="N1460" s="42"/>
      <c r="O1460" s="42"/>
      <c r="P1460" s="42"/>
      <c r="Q1460" s="42"/>
      <c r="R1460" s="42"/>
      <c r="S1460" s="42"/>
      <c r="T1460" s="42"/>
    </row>
    <row r="1461" spans="9:20" x14ac:dyDescent="0.3">
      <c r="I1461" s="29"/>
      <c r="J1461" s="29"/>
      <c r="K1461" s="42"/>
      <c r="L1461" s="42"/>
      <c r="M1461" s="42"/>
      <c r="N1461" s="42"/>
      <c r="O1461" s="42"/>
      <c r="P1461" s="42"/>
      <c r="Q1461" s="42"/>
      <c r="R1461" s="42"/>
      <c r="S1461" s="42"/>
      <c r="T1461" s="42"/>
    </row>
    <row r="1462" spans="9:20" x14ac:dyDescent="0.3">
      <c r="I1462" s="29"/>
      <c r="J1462" s="29"/>
      <c r="K1462" s="42"/>
      <c r="L1462" s="42"/>
      <c r="M1462" s="42"/>
      <c r="N1462" s="42"/>
      <c r="O1462" s="42"/>
      <c r="P1462" s="42"/>
      <c r="Q1462" s="42"/>
      <c r="R1462" s="42"/>
      <c r="S1462" s="42"/>
      <c r="T1462" s="42"/>
    </row>
    <row r="1463" spans="9:20" x14ac:dyDescent="0.3">
      <c r="I1463" s="29"/>
      <c r="J1463" s="29"/>
      <c r="K1463" s="42"/>
      <c r="L1463" s="42"/>
      <c r="M1463" s="42"/>
      <c r="N1463" s="42"/>
      <c r="O1463" s="42"/>
      <c r="P1463" s="42"/>
      <c r="Q1463" s="42"/>
      <c r="R1463" s="42"/>
      <c r="S1463" s="42"/>
      <c r="T1463" s="42"/>
    </row>
    <row r="1464" spans="9:20" x14ac:dyDescent="0.3">
      <c r="I1464" s="29"/>
      <c r="J1464" s="29"/>
      <c r="K1464" s="42"/>
      <c r="L1464" s="42"/>
      <c r="M1464" s="42"/>
      <c r="N1464" s="42"/>
      <c r="O1464" s="42"/>
      <c r="P1464" s="42"/>
      <c r="Q1464" s="42"/>
      <c r="R1464" s="42"/>
      <c r="S1464" s="42"/>
      <c r="T1464" s="42"/>
    </row>
    <row r="1465" spans="9:20" x14ac:dyDescent="0.3">
      <c r="I1465" s="29"/>
      <c r="J1465" s="29"/>
      <c r="K1465" s="42"/>
      <c r="L1465" s="42"/>
      <c r="M1465" s="42"/>
      <c r="N1465" s="42"/>
      <c r="O1465" s="42"/>
      <c r="P1465" s="42"/>
      <c r="Q1465" s="42"/>
      <c r="R1465" s="42"/>
      <c r="S1465" s="42"/>
      <c r="T1465" s="42"/>
    </row>
    <row r="1466" spans="9:20" x14ac:dyDescent="0.3">
      <c r="I1466" s="29"/>
      <c r="J1466" s="29"/>
      <c r="K1466" s="42"/>
      <c r="L1466" s="42"/>
      <c r="M1466" s="42"/>
      <c r="N1466" s="42"/>
      <c r="O1466" s="42"/>
      <c r="P1466" s="42"/>
      <c r="Q1466" s="42"/>
      <c r="R1466" s="42"/>
      <c r="S1466" s="42"/>
      <c r="T1466" s="42"/>
    </row>
    <row r="1467" spans="9:20" x14ac:dyDescent="0.3">
      <c r="I1467" s="29"/>
      <c r="J1467" s="29"/>
      <c r="K1467" s="42"/>
      <c r="L1467" s="42"/>
      <c r="M1467" s="42"/>
      <c r="N1467" s="42"/>
      <c r="O1467" s="42"/>
      <c r="P1467" s="42"/>
      <c r="Q1467" s="42"/>
      <c r="R1467" s="42"/>
      <c r="S1467" s="42"/>
      <c r="T1467" s="42"/>
    </row>
    <row r="1468" spans="9:20" x14ac:dyDescent="0.3">
      <c r="I1468" s="29"/>
      <c r="J1468" s="29"/>
      <c r="K1468" s="42"/>
      <c r="L1468" s="42"/>
      <c r="M1468" s="42"/>
      <c r="N1468" s="42"/>
      <c r="O1468" s="42"/>
      <c r="P1468" s="42"/>
      <c r="Q1468" s="42"/>
      <c r="R1468" s="42"/>
      <c r="S1468" s="42"/>
      <c r="T1468" s="42"/>
    </row>
    <row r="1469" spans="9:20" x14ac:dyDescent="0.3">
      <c r="I1469" s="29"/>
      <c r="J1469" s="29"/>
      <c r="K1469" s="42"/>
      <c r="L1469" s="42"/>
      <c r="M1469" s="42"/>
      <c r="N1469" s="42"/>
      <c r="O1469" s="42"/>
      <c r="P1469" s="42"/>
      <c r="Q1469" s="42"/>
      <c r="R1469" s="42"/>
      <c r="S1469" s="42"/>
      <c r="T1469" s="42"/>
    </row>
    <row r="1470" spans="9:20" x14ac:dyDescent="0.3">
      <c r="I1470" s="29"/>
      <c r="J1470" s="29"/>
      <c r="K1470" s="42"/>
      <c r="L1470" s="42"/>
      <c r="M1470" s="42"/>
      <c r="N1470" s="42"/>
      <c r="O1470" s="42"/>
      <c r="P1470" s="42"/>
      <c r="Q1470" s="42"/>
      <c r="R1470" s="42"/>
      <c r="S1470" s="42"/>
      <c r="T1470" s="42"/>
    </row>
    <row r="1471" spans="9:20" x14ac:dyDescent="0.3">
      <c r="I1471" s="29"/>
      <c r="J1471" s="29"/>
      <c r="K1471" s="42"/>
      <c r="L1471" s="42"/>
      <c r="M1471" s="42"/>
      <c r="N1471" s="42"/>
      <c r="O1471" s="42"/>
      <c r="P1471" s="42"/>
      <c r="Q1471" s="42"/>
      <c r="R1471" s="42"/>
      <c r="S1471" s="42"/>
      <c r="T1471" s="42"/>
    </row>
    <row r="1472" spans="9:20" x14ac:dyDescent="0.3">
      <c r="I1472" s="29"/>
      <c r="J1472" s="29"/>
      <c r="K1472" s="42"/>
      <c r="L1472" s="42"/>
      <c r="M1472" s="42"/>
      <c r="N1472" s="42"/>
      <c r="O1472" s="42"/>
      <c r="P1472" s="42"/>
      <c r="Q1472" s="42"/>
      <c r="R1472" s="42"/>
      <c r="S1472" s="42"/>
      <c r="T1472" s="42"/>
    </row>
    <row r="1473" spans="9:20" x14ac:dyDescent="0.3">
      <c r="I1473" s="29"/>
      <c r="J1473" s="29"/>
      <c r="K1473" s="42"/>
      <c r="L1473" s="42"/>
      <c r="M1473" s="42"/>
      <c r="N1473" s="42"/>
      <c r="O1473" s="42"/>
      <c r="P1473" s="42"/>
      <c r="Q1473" s="42"/>
      <c r="R1473" s="42"/>
      <c r="S1473" s="42"/>
      <c r="T1473" s="42"/>
    </row>
    <row r="1474" spans="9:20" x14ac:dyDescent="0.3">
      <c r="I1474" s="29"/>
      <c r="J1474" s="29"/>
      <c r="K1474" s="42"/>
      <c r="L1474" s="42"/>
      <c r="M1474" s="42"/>
      <c r="N1474" s="42"/>
      <c r="O1474" s="42"/>
      <c r="P1474" s="42"/>
      <c r="Q1474" s="42"/>
      <c r="R1474" s="42"/>
      <c r="S1474" s="42"/>
      <c r="T1474" s="42"/>
    </row>
    <row r="1475" spans="9:20" x14ac:dyDescent="0.3">
      <c r="I1475" s="29"/>
      <c r="J1475" s="29"/>
      <c r="K1475" s="42"/>
      <c r="L1475" s="42"/>
      <c r="M1475" s="42"/>
      <c r="N1475" s="42"/>
      <c r="O1475" s="42"/>
      <c r="P1475" s="42"/>
      <c r="Q1475" s="42"/>
      <c r="R1475" s="42"/>
      <c r="S1475" s="42"/>
      <c r="T1475" s="42"/>
    </row>
    <row r="1476" spans="9:20" x14ac:dyDescent="0.3">
      <c r="I1476" s="29"/>
      <c r="J1476" s="29"/>
      <c r="K1476" s="42"/>
      <c r="L1476" s="42"/>
      <c r="M1476" s="42"/>
      <c r="N1476" s="42"/>
      <c r="O1476" s="42"/>
      <c r="P1476" s="42"/>
      <c r="Q1476" s="42"/>
      <c r="R1476" s="42"/>
      <c r="S1476" s="42"/>
      <c r="T1476" s="42"/>
    </row>
    <row r="1477" spans="9:20" x14ac:dyDescent="0.3">
      <c r="I1477" s="29"/>
      <c r="J1477" s="29"/>
      <c r="K1477" s="42"/>
      <c r="L1477" s="42"/>
      <c r="M1477" s="42"/>
      <c r="N1477" s="42"/>
      <c r="O1477" s="42"/>
      <c r="P1477" s="42"/>
      <c r="Q1477" s="42"/>
      <c r="R1477" s="42"/>
      <c r="S1477" s="42"/>
      <c r="T1477" s="42"/>
    </row>
    <row r="1478" spans="9:20" x14ac:dyDescent="0.3">
      <c r="I1478" s="29"/>
      <c r="J1478" s="29"/>
      <c r="K1478" s="42"/>
      <c r="L1478" s="42"/>
      <c r="M1478" s="42"/>
      <c r="N1478" s="42"/>
      <c r="O1478" s="42"/>
      <c r="P1478" s="42"/>
      <c r="Q1478" s="42"/>
      <c r="R1478" s="42"/>
      <c r="S1478" s="42"/>
      <c r="T1478" s="42"/>
    </row>
    <row r="1479" spans="9:20" x14ac:dyDescent="0.3">
      <c r="I1479" s="29"/>
      <c r="J1479" s="29"/>
      <c r="K1479" s="42"/>
      <c r="L1479" s="42"/>
      <c r="M1479" s="42"/>
      <c r="N1479" s="42"/>
      <c r="O1479" s="42"/>
      <c r="P1479" s="42"/>
      <c r="Q1479" s="42"/>
      <c r="R1479" s="42"/>
      <c r="S1479" s="42"/>
      <c r="T1479" s="42"/>
    </row>
    <row r="1480" spans="9:20" x14ac:dyDescent="0.3">
      <c r="I1480" s="29"/>
      <c r="J1480" s="29"/>
      <c r="K1480" s="42"/>
      <c r="L1480" s="42"/>
      <c r="M1480" s="42"/>
      <c r="N1480" s="42"/>
      <c r="O1480" s="42"/>
      <c r="P1480" s="42"/>
      <c r="Q1480" s="42"/>
      <c r="R1480" s="42"/>
      <c r="S1480" s="42"/>
      <c r="T1480" s="42"/>
    </row>
    <row r="1481" spans="9:20" x14ac:dyDescent="0.3">
      <c r="I1481" s="29"/>
      <c r="J1481" s="29"/>
      <c r="K1481" s="42"/>
      <c r="L1481" s="42"/>
      <c r="M1481" s="42"/>
      <c r="N1481" s="42"/>
      <c r="O1481" s="42"/>
      <c r="P1481" s="42"/>
      <c r="Q1481" s="42"/>
      <c r="R1481" s="42"/>
      <c r="S1481" s="42"/>
      <c r="T1481" s="42"/>
    </row>
    <row r="1482" spans="9:20" x14ac:dyDescent="0.3">
      <c r="I1482" s="29"/>
      <c r="J1482" s="29"/>
      <c r="K1482" s="42"/>
      <c r="L1482" s="42"/>
      <c r="M1482" s="42"/>
      <c r="N1482" s="42"/>
      <c r="O1482" s="42"/>
      <c r="P1482" s="42"/>
      <c r="Q1482" s="42"/>
      <c r="R1482" s="42"/>
      <c r="S1482" s="42"/>
      <c r="T1482" s="42"/>
    </row>
    <row r="1483" spans="9:20" x14ac:dyDescent="0.3">
      <c r="I1483" s="29"/>
      <c r="J1483" s="29"/>
      <c r="K1483" s="42"/>
      <c r="L1483" s="42"/>
      <c r="M1483" s="42"/>
      <c r="N1483" s="42"/>
      <c r="O1483" s="42"/>
      <c r="P1483" s="42"/>
      <c r="Q1483" s="42"/>
      <c r="R1483" s="42"/>
      <c r="S1483" s="42"/>
      <c r="T1483" s="42"/>
    </row>
    <row r="1484" spans="9:20" x14ac:dyDescent="0.3">
      <c r="I1484" s="29"/>
      <c r="J1484" s="29"/>
      <c r="K1484" s="42"/>
      <c r="L1484" s="42"/>
      <c r="M1484" s="42"/>
      <c r="N1484" s="42"/>
      <c r="O1484" s="42"/>
      <c r="P1484" s="42"/>
      <c r="Q1484" s="42"/>
      <c r="R1484" s="42"/>
      <c r="S1484" s="42"/>
      <c r="T1484" s="42"/>
    </row>
    <row r="1485" spans="9:20" x14ac:dyDescent="0.3">
      <c r="I1485" s="29"/>
      <c r="J1485" s="29"/>
      <c r="K1485" s="42"/>
      <c r="L1485" s="42"/>
      <c r="M1485" s="42"/>
      <c r="N1485" s="42"/>
      <c r="O1485" s="42"/>
      <c r="P1485" s="42"/>
      <c r="Q1485" s="42"/>
      <c r="R1485" s="42"/>
      <c r="S1485" s="42"/>
      <c r="T1485" s="42"/>
    </row>
    <row r="1486" spans="9:20" x14ac:dyDescent="0.3">
      <c r="I1486" s="29"/>
      <c r="J1486" s="29"/>
      <c r="K1486" s="42"/>
      <c r="L1486" s="42"/>
      <c r="M1486" s="42"/>
      <c r="N1486" s="42"/>
      <c r="O1486" s="42"/>
      <c r="P1486" s="42"/>
      <c r="Q1486" s="42"/>
      <c r="R1486" s="42"/>
      <c r="S1486" s="42"/>
      <c r="T1486" s="42"/>
    </row>
    <row r="1487" spans="9:20" x14ac:dyDescent="0.3">
      <c r="I1487" s="29"/>
      <c r="J1487" s="29"/>
      <c r="K1487" s="42"/>
      <c r="L1487" s="42"/>
      <c r="M1487" s="42"/>
      <c r="N1487" s="42"/>
      <c r="O1487" s="42"/>
      <c r="P1487" s="42"/>
      <c r="Q1487" s="42"/>
      <c r="R1487" s="42"/>
      <c r="S1487" s="42"/>
      <c r="T1487" s="42"/>
    </row>
    <row r="1488" spans="9:20" x14ac:dyDescent="0.3">
      <c r="I1488" s="29"/>
      <c r="J1488" s="29"/>
      <c r="K1488" s="42"/>
      <c r="L1488" s="42"/>
      <c r="M1488" s="42"/>
      <c r="N1488" s="42"/>
      <c r="O1488" s="42"/>
      <c r="P1488" s="42"/>
      <c r="Q1488" s="42"/>
      <c r="R1488" s="42"/>
      <c r="S1488" s="42"/>
      <c r="T1488" s="42"/>
    </row>
    <row r="1489" spans="9:20" x14ac:dyDescent="0.3">
      <c r="I1489" s="29"/>
      <c r="J1489" s="29"/>
      <c r="K1489" s="42"/>
      <c r="L1489" s="42"/>
      <c r="M1489" s="42"/>
      <c r="N1489" s="42"/>
      <c r="O1489" s="42"/>
      <c r="P1489" s="42"/>
      <c r="Q1489" s="42"/>
      <c r="R1489" s="42"/>
      <c r="S1489" s="42"/>
      <c r="T1489" s="42"/>
    </row>
    <row r="1490" spans="9:20" x14ac:dyDescent="0.3">
      <c r="I1490" s="29"/>
      <c r="J1490" s="29"/>
      <c r="K1490" s="42"/>
      <c r="L1490" s="42"/>
      <c r="M1490" s="42"/>
      <c r="N1490" s="42"/>
      <c r="O1490" s="42"/>
      <c r="P1490" s="42"/>
      <c r="Q1490" s="42"/>
      <c r="R1490" s="42"/>
      <c r="S1490" s="42"/>
      <c r="T1490" s="42"/>
    </row>
    <row r="1491" spans="9:20" x14ac:dyDescent="0.3">
      <c r="I1491" s="29"/>
      <c r="J1491" s="29"/>
      <c r="K1491" s="42"/>
      <c r="L1491" s="42"/>
      <c r="M1491" s="42"/>
      <c r="N1491" s="42"/>
      <c r="O1491" s="42"/>
      <c r="P1491" s="42"/>
      <c r="Q1491" s="42"/>
      <c r="R1491" s="42"/>
      <c r="S1491" s="42"/>
      <c r="T1491" s="42"/>
    </row>
    <row r="1492" spans="9:20" x14ac:dyDescent="0.3">
      <c r="I1492" s="29"/>
      <c r="J1492" s="29"/>
      <c r="K1492" s="42"/>
      <c r="L1492" s="42"/>
      <c r="M1492" s="42"/>
      <c r="N1492" s="42"/>
      <c r="O1492" s="42"/>
      <c r="P1492" s="42"/>
      <c r="Q1492" s="42"/>
      <c r="R1492" s="42"/>
      <c r="S1492" s="42"/>
      <c r="T1492" s="42"/>
    </row>
    <row r="1493" spans="9:20" x14ac:dyDescent="0.3">
      <c r="I1493" s="29"/>
      <c r="J1493" s="29"/>
      <c r="K1493" s="42"/>
      <c r="L1493" s="42"/>
      <c r="M1493" s="42"/>
      <c r="N1493" s="42"/>
      <c r="O1493" s="42"/>
      <c r="P1493" s="42"/>
      <c r="Q1493" s="42"/>
      <c r="R1493" s="42"/>
      <c r="S1493" s="42"/>
      <c r="T1493" s="42"/>
    </row>
    <row r="1494" spans="9:20" x14ac:dyDescent="0.3">
      <c r="I1494" s="29"/>
      <c r="J1494" s="29"/>
      <c r="K1494" s="42"/>
      <c r="L1494" s="42"/>
      <c r="M1494" s="42"/>
      <c r="N1494" s="42"/>
      <c r="O1494" s="42"/>
      <c r="P1494" s="42"/>
      <c r="Q1494" s="42"/>
      <c r="R1494" s="42"/>
      <c r="S1494" s="42"/>
      <c r="T1494" s="42"/>
    </row>
    <row r="1495" spans="9:20" x14ac:dyDescent="0.3">
      <c r="I1495" s="29"/>
      <c r="J1495" s="29"/>
      <c r="K1495" s="42"/>
      <c r="L1495" s="42"/>
      <c r="M1495" s="42"/>
      <c r="N1495" s="42"/>
      <c r="O1495" s="42"/>
      <c r="P1495" s="42"/>
      <c r="Q1495" s="42"/>
      <c r="R1495" s="42"/>
      <c r="S1495" s="42"/>
      <c r="T1495" s="42"/>
    </row>
    <row r="1496" spans="9:20" x14ac:dyDescent="0.3">
      <c r="I1496" s="29"/>
      <c r="J1496" s="29"/>
      <c r="K1496" s="42"/>
      <c r="L1496" s="42"/>
      <c r="M1496" s="42"/>
      <c r="N1496" s="42"/>
      <c r="O1496" s="42"/>
      <c r="P1496" s="42"/>
      <c r="Q1496" s="42"/>
      <c r="R1496" s="42"/>
      <c r="S1496" s="42"/>
      <c r="T1496" s="42"/>
    </row>
    <row r="1497" spans="9:20" x14ac:dyDescent="0.3">
      <c r="I1497" s="29"/>
      <c r="J1497" s="29"/>
      <c r="K1497" s="42"/>
      <c r="L1497" s="42"/>
      <c r="M1497" s="42"/>
      <c r="N1497" s="42"/>
      <c r="O1497" s="42"/>
      <c r="P1497" s="42"/>
      <c r="Q1497" s="42"/>
      <c r="R1497" s="42"/>
      <c r="S1497" s="42"/>
      <c r="T1497" s="42"/>
    </row>
    <row r="1498" spans="9:20" x14ac:dyDescent="0.3">
      <c r="I1498" s="29"/>
      <c r="J1498" s="29"/>
      <c r="K1498" s="42"/>
      <c r="L1498" s="42"/>
      <c r="M1498" s="42"/>
      <c r="N1498" s="42"/>
      <c r="O1498" s="42"/>
      <c r="P1498" s="42"/>
      <c r="Q1498" s="42"/>
      <c r="R1498" s="42"/>
      <c r="S1498" s="42"/>
      <c r="T1498" s="42"/>
    </row>
    <row r="1499" spans="9:20" x14ac:dyDescent="0.3">
      <c r="I1499" s="29"/>
      <c r="J1499" s="29"/>
      <c r="K1499" s="42"/>
      <c r="L1499" s="42"/>
      <c r="M1499" s="42"/>
      <c r="N1499" s="42"/>
      <c r="O1499" s="42"/>
      <c r="P1499" s="42"/>
      <c r="Q1499" s="42"/>
      <c r="R1499" s="42"/>
      <c r="S1499" s="42"/>
      <c r="T1499" s="42"/>
    </row>
    <row r="1500" spans="9:20" x14ac:dyDescent="0.3">
      <c r="I1500" s="29"/>
      <c r="J1500" s="29"/>
      <c r="K1500" s="42"/>
      <c r="L1500" s="42"/>
      <c r="M1500" s="42"/>
      <c r="N1500" s="42"/>
      <c r="O1500" s="42"/>
      <c r="P1500" s="42"/>
      <c r="Q1500" s="42"/>
      <c r="R1500" s="42"/>
      <c r="S1500" s="42"/>
      <c r="T1500" s="42"/>
    </row>
    <row r="1501" spans="9:20" x14ac:dyDescent="0.3">
      <c r="I1501" s="29"/>
      <c r="J1501" s="29"/>
      <c r="K1501" s="42"/>
      <c r="L1501" s="42"/>
      <c r="M1501" s="42"/>
      <c r="N1501" s="42"/>
      <c r="O1501" s="42"/>
      <c r="P1501" s="42"/>
      <c r="Q1501" s="42"/>
      <c r="R1501" s="42"/>
      <c r="S1501" s="42"/>
      <c r="T1501" s="42"/>
    </row>
    <row r="1502" spans="9:20" x14ac:dyDescent="0.3">
      <c r="I1502" s="29"/>
      <c r="J1502" s="29"/>
      <c r="K1502" s="42"/>
      <c r="L1502" s="42"/>
      <c r="M1502" s="42"/>
      <c r="N1502" s="42"/>
      <c r="O1502" s="42"/>
      <c r="P1502" s="42"/>
      <c r="Q1502" s="42"/>
      <c r="R1502" s="42"/>
      <c r="S1502" s="42"/>
      <c r="T1502" s="42"/>
    </row>
    <row r="1503" spans="9:20" x14ac:dyDescent="0.3">
      <c r="I1503" s="29"/>
      <c r="J1503" s="29"/>
      <c r="K1503" s="42"/>
      <c r="L1503" s="42"/>
      <c r="M1503" s="42"/>
      <c r="N1503" s="42"/>
      <c r="O1503" s="42"/>
      <c r="P1503" s="42"/>
      <c r="Q1503" s="42"/>
      <c r="R1503" s="42"/>
      <c r="S1503" s="42"/>
      <c r="T1503" s="42"/>
    </row>
    <row r="1504" spans="9:20" x14ac:dyDescent="0.3">
      <c r="I1504" s="29"/>
      <c r="J1504" s="29"/>
      <c r="K1504" s="42"/>
      <c r="L1504" s="42"/>
      <c r="M1504" s="42"/>
      <c r="N1504" s="42"/>
      <c r="O1504" s="42"/>
      <c r="P1504" s="42"/>
      <c r="Q1504" s="42"/>
      <c r="R1504" s="42"/>
      <c r="S1504" s="42"/>
      <c r="T1504" s="42"/>
    </row>
    <row r="1505" spans="9:20" x14ac:dyDescent="0.3">
      <c r="I1505" s="29"/>
      <c r="J1505" s="29"/>
      <c r="K1505" s="42"/>
      <c r="L1505" s="42"/>
      <c r="M1505" s="42"/>
      <c r="N1505" s="42"/>
      <c r="O1505" s="42"/>
      <c r="P1505" s="42"/>
      <c r="Q1505" s="42"/>
      <c r="R1505" s="42"/>
      <c r="S1505" s="42"/>
      <c r="T1505" s="42"/>
    </row>
    <row r="1506" spans="9:20" x14ac:dyDescent="0.3">
      <c r="I1506" s="29"/>
      <c r="J1506" s="29"/>
      <c r="K1506" s="42"/>
      <c r="L1506" s="42"/>
      <c r="M1506" s="42"/>
      <c r="N1506" s="42"/>
      <c r="O1506" s="42"/>
      <c r="P1506" s="42"/>
      <c r="Q1506" s="42"/>
      <c r="R1506" s="42"/>
      <c r="S1506" s="42"/>
      <c r="T1506" s="42"/>
    </row>
    <row r="1507" spans="9:20" x14ac:dyDescent="0.3">
      <c r="I1507" s="29"/>
      <c r="J1507" s="29"/>
      <c r="K1507" s="42"/>
      <c r="L1507" s="42"/>
      <c r="M1507" s="42"/>
      <c r="N1507" s="42"/>
      <c r="O1507" s="42"/>
      <c r="P1507" s="42"/>
      <c r="Q1507" s="42"/>
      <c r="R1507" s="42"/>
      <c r="S1507" s="42"/>
      <c r="T1507" s="42"/>
    </row>
    <row r="1508" spans="9:20" x14ac:dyDescent="0.3">
      <c r="I1508" s="29"/>
      <c r="J1508" s="29"/>
      <c r="K1508" s="42"/>
      <c r="L1508" s="42"/>
      <c r="M1508" s="42"/>
      <c r="N1508" s="42"/>
      <c r="O1508" s="42"/>
      <c r="P1508" s="42"/>
      <c r="Q1508" s="42"/>
      <c r="R1508" s="42"/>
      <c r="S1508" s="42"/>
      <c r="T1508" s="42"/>
    </row>
    <row r="1509" spans="9:20" x14ac:dyDescent="0.3">
      <c r="I1509" s="29"/>
      <c r="J1509" s="29"/>
      <c r="K1509" s="42"/>
      <c r="L1509" s="42"/>
      <c r="M1509" s="42"/>
      <c r="N1509" s="42"/>
      <c r="O1509" s="42"/>
      <c r="P1509" s="42"/>
      <c r="Q1509" s="42"/>
      <c r="R1509" s="42"/>
      <c r="S1509" s="42"/>
      <c r="T1509" s="42"/>
    </row>
    <row r="1510" spans="9:20" x14ac:dyDescent="0.3">
      <c r="I1510" s="29"/>
      <c r="J1510" s="29"/>
      <c r="K1510" s="42"/>
      <c r="L1510" s="42"/>
      <c r="M1510" s="42"/>
      <c r="N1510" s="42"/>
      <c r="O1510" s="42"/>
      <c r="P1510" s="42"/>
      <c r="Q1510" s="42"/>
      <c r="R1510" s="42"/>
      <c r="S1510" s="42"/>
      <c r="T1510" s="42"/>
    </row>
    <row r="1511" spans="9:20" x14ac:dyDescent="0.3">
      <c r="I1511" s="29"/>
      <c r="J1511" s="29"/>
      <c r="K1511" s="42"/>
      <c r="L1511" s="42"/>
      <c r="M1511" s="42"/>
      <c r="N1511" s="42"/>
      <c r="O1511" s="42"/>
      <c r="P1511" s="42"/>
      <c r="Q1511" s="42"/>
      <c r="R1511" s="42"/>
      <c r="S1511" s="42"/>
      <c r="T1511" s="42"/>
    </row>
    <row r="1512" spans="9:20" x14ac:dyDescent="0.3">
      <c r="I1512" s="29"/>
      <c r="J1512" s="29"/>
      <c r="K1512" s="42"/>
      <c r="L1512" s="42"/>
      <c r="M1512" s="42"/>
      <c r="N1512" s="42"/>
      <c r="O1512" s="42"/>
      <c r="P1512" s="42"/>
      <c r="Q1512" s="42"/>
      <c r="R1512" s="42"/>
      <c r="S1512" s="42"/>
      <c r="T1512" s="42"/>
    </row>
    <row r="1513" spans="9:20" x14ac:dyDescent="0.3">
      <c r="I1513" s="29"/>
      <c r="J1513" s="29"/>
      <c r="K1513" s="42"/>
      <c r="L1513" s="42"/>
      <c r="M1513" s="42"/>
      <c r="N1513" s="42"/>
      <c r="O1513" s="42"/>
      <c r="P1513" s="42"/>
      <c r="Q1513" s="42"/>
      <c r="R1513" s="42"/>
      <c r="S1513" s="42"/>
      <c r="T1513" s="42"/>
    </row>
    <row r="1514" spans="9:20" x14ac:dyDescent="0.3">
      <c r="I1514" s="29"/>
      <c r="J1514" s="29"/>
      <c r="K1514" s="42"/>
      <c r="L1514" s="42"/>
      <c r="M1514" s="42"/>
      <c r="N1514" s="42"/>
      <c r="O1514" s="42"/>
      <c r="P1514" s="42"/>
      <c r="Q1514" s="42"/>
      <c r="R1514" s="42"/>
      <c r="S1514" s="42"/>
      <c r="T1514" s="42"/>
    </row>
    <row r="1515" spans="9:20" x14ac:dyDescent="0.3">
      <c r="I1515" s="29"/>
      <c r="J1515" s="29"/>
      <c r="K1515" s="42"/>
      <c r="L1515" s="42"/>
      <c r="M1515" s="42"/>
      <c r="N1515" s="42"/>
      <c r="O1515" s="42"/>
      <c r="P1515" s="42"/>
      <c r="Q1515" s="42"/>
      <c r="R1515" s="42"/>
      <c r="S1515" s="42"/>
      <c r="T1515" s="42"/>
    </row>
    <row r="1516" spans="9:20" x14ac:dyDescent="0.3">
      <c r="I1516" s="29"/>
      <c r="J1516" s="29"/>
      <c r="K1516" s="42"/>
      <c r="L1516" s="42"/>
      <c r="M1516" s="42"/>
      <c r="N1516" s="42"/>
      <c r="O1516" s="42"/>
      <c r="P1516" s="42"/>
      <c r="Q1516" s="42"/>
      <c r="R1516" s="42"/>
      <c r="S1516" s="42"/>
      <c r="T1516" s="42"/>
    </row>
    <row r="1517" spans="9:20" x14ac:dyDescent="0.3">
      <c r="I1517" s="29"/>
      <c r="J1517" s="29"/>
      <c r="K1517" s="42"/>
      <c r="L1517" s="42"/>
      <c r="M1517" s="42"/>
      <c r="N1517" s="42"/>
      <c r="O1517" s="42"/>
      <c r="P1517" s="42"/>
      <c r="Q1517" s="42"/>
      <c r="R1517" s="42"/>
      <c r="S1517" s="42"/>
      <c r="T1517" s="42"/>
    </row>
    <row r="1518" spans="9:20" x14ac:dyDescent="0.3">
      <c r="I1518" s="29"/>
      <c r="J1518" s="29"/>
      <c r="K1518" s="42"/>
      <c r="L1518" s="42"/>
      <c r="M1518" s="42"/>
      <c r="N1518" s="42"/>
      <c r="O1518" s="42"/>
      <c r="P1518" s="42"/>
      <c r="Q1518" s="42"/>
      <c r="R1518" s="42"/>
      <c r="S1518" s="42"/>
      <c r="T1518" s="42"/>
    </row>
    <row r="1519" spans="9:20" x14ac:dyDescent="0.3">
      <c r="I1519" s="29"/>
      <c r="J1519" s="29"/>
      <c r="K1519" s="42"/>
      <c r="L1519" s="42"/>
      <c r="M1519" s="42"/>
      <c r="N1519" s="42"/>
      <c r="O1519" s="42"/>
      <c r="P1519" s="42"/>
      <c r="Q1519" s="42"/>
      <c r="R1519" s="42"/>
      <c r="S1519" s="42"/>
      <c r="T1519" s="42"/>
    </row>
    <row r="1520" spans="9:20" x14ac:dyDescent="0.3">
      <c r="I1520" s="29"/>
      <c r="J1520" s="29"/>
      <c r="K1520" s="42"/>
      <c r="L1520" s="42"/>
      <c r="M1520" s="42"/>
      <c r="N1520" s="42"/>
      <c r="O1520" s="42"/>
      <c r="P1520" s="42"/>
      <c r="Q1520" s="42"/>
      <c r="R1520" s="42"/>
      <c r="S1520" s="42"/>
      <c r="T1520" s="42"/>
    </row>
    <row r="1521" spans="9:20" x14ac:dyDescent="0.3">
      <c r="I1521" s="29"/>
      <c r="J1521" s="29"/>
      <c r="K1521" s="42"/>
      <c r="L1521" s="42"/>
      <c r="M1521" s="42"/>
      <c r="N1521" s="42"/>
      <c r="O1521" s="42"/>
      <c r="P1521" s="42"/>
      <c r="Q1521" s="42"/>
      <c r="R1521" s="42"/>
      <c r="S1521" s="42"/>
      <c r="T1521" s="42"/>
    </row>
    <row r="1522" spans="9:20" x14ac:dyDescent="0.3">
      <c r="I1522" s="29"/>
      <c r="J1522" s="29"/>
      <c r="K1522" s="42"/>
      <c r="L1522" s="42"/>
      <c r="M1522" s="42"/>
      <c r="N1522" s="42"/>
      <c r="O1522" s="42"/>
      <c r="P1522" s="42"/>
      <c r="Q1522" s="42"/>
      <c r="R1522" s="42"/>
      <c r="S1522" s="42"/>
      <c r="T1522" s="42"/>
    </row>
    <row r="1523" spans="9:20" x14ac:dyDescent="0.3">
      <c r="I1523" s="29"/>
      <c r="J1523" s="29"/>
      <c r="K1523" s="42"/>
      <c r="L1523" s="42"/>
      <c r="M1523" s="42"/>
      <c r="N1523" s="42"/>
      <c r="O1523" s="42"/>
      <c r="P1523" s="42"/>
      <c r="Q1523" s="42"/>
      <c r="R1523" s="42"/>
      <c r="S1523" s="42"/>
      <c r="T1523" s="42"/>
    </row>
    <row r="1524" spans="9:20" x14ac:dyDescent="0.3">
      <c r="I1524" s="29"/>
      <c r="J1524" s="29"/>
      <c r="K1524" s="42"/>
      <c r="L1524" s="42"/>
      <c r="M1524" s="42"/>
      <c r="N1524" s="42"/>
      <c r="O1524" s="42"/>
      <c r="P1524" s="42"/>
      <c r="Q1524" s="42"/>
      <c r="R1524" s="42"/>
      <c r="S1524" s="42"/>
      <c r="T1524" s="42"/>
    </row>
    <row r="1525" spans="9:20" x14ac:dyDescent="0.3">
      <c r="I1525" s="29"/>
      <c r="J1525" s="29"/>
      <c r="K1525" s="42"/>
      <c r="L1525" s="42"/>
      <c r="M1525" s="42"/>
      <c r="N1525" s="42"/>
      <c r="O1525" s="42"/>
      <c r="P1525" s="42"/>
      <c r="Q1525" s="42"/>
      <c r="R1525" s="42"/>
      <c r="S1525" s="42"/>
      <c r="T1525" s="42"/>
    </row>
    <row r="1526" spans="9:20" x14ac:dyDescent="0.3">
      <c r="I1526" s="29"/>
      <c r="J1526" s="29"/>
      <c r="K1526" s="42"/>
      <c r="L1526" s="42"/>
      <c r="M1526" s="42"/>
      <c r="N1526" s="42"/>
      <c r="O1526" s="42"/>
      <c r="P1526" s="42"/>
      <c r="Q1526" s="42"/>
      <c r="R1526" s="42"/>
      <c r="S1526" s="42"/>
      <c r="T1526" s="42"/>
    </row>
    <row r="1527" spans="9:20" x14ac:dyDescent="0.3">
      <c r="I1527" s="29"/>
      <c r="J1527" s="29"/>
      <c r="K1527" s="42"/>
      <c r="L1527" s="42"/>
      <c r="M1527" s="42"/>
      <c r="N1527" s="42"/>
      <c r="O1527" s="42"/>
      <c r="P1527" s="42"/>
      <c r="Q1527" s="42"/>
      <c r="R1527" s="42"/>
      <c r="S1527" s="42"/>
      <c r="T1527" s="42"/>
    </row>
    <row r="1528" spans="9:20" x14ac:dyDescent="0.3">
      <c r="I1528" s="29"/>
      <c r="J1528" s="29"/>
      <c r="K1528" s="42"/>
      <c r="L1528" s="42"/>
      <c r="M1528" s="42"/>
      <c r="N1528" s="42"/>
      <c r="O1528" s="42"/>
      <c r="P1528" s="42"/>
      <c r="Q1528" s="42"/>
      <c r="R1528" s="42"/>
      <c r="S1528" s="42"/>
      <c r="T1528" s="42"/>
    </row>
    <row r="1529" spans="9:20" x14ac:dyDescent="0.3">
      <c r="I1529" s="29"/>
      <c r="J1529" s="29"/>
      <c r="K1529" s="42"/>
      <c r="L1529" s="42"/>
      <c r="M1529" s="42"/>
      <c r="N1529" s="42"/>
      <c r="O1529" s="42"/>
      <c r="P1529" s="42"/>
      <c r="Q1529" s="42"/>
      <c r="R1529" s="42"/>
      <c r="S1529" s="42"/>
      <c r="T1529" s="42"/>
    </row>
    <row r="1530" spans="9:20" x14ac:dyDescent="0.3">
      <c r="I1530" s="29"/>
      <c r="J1530" s="29"/>
      <c r="K1530" s="42"/>
      <c r="L1530" s="42"/>
      <c r="M1530" s="42"/>
      <c r="N1530" s="42"/>
      <c r="O1530" s="42"/>
      <c r="P1530" s="42"/>
      <c r="Q1530" s="42"/>
      <c r="R1530" s="42"/>
      <c r="S1530" s="42"/>
      <c r="T1530" s="42"/>
    </row>
    <row r="1531" spans="9:20" x14ac:dyDescent="0.3">
      <c r="I1531" s="29"/>
      <c r="J1531" s="29"/>
      <c r="K1531" s="42"/>
      <c r="L1531" s="42"/>
      <c r="M1531" s="42"/>
      <c r="N1531" s="42"/>
      <c r="O1531" s="42"/>
      <c r="P1531" s="42"/>
      <c r="Q1531" s="42"/>
      <c r="R1531" s="42"/>
      <c r="S1531" s="42"/>
      <c r="T1531" s="42"/>
    </row>
    <row r="1532" spans="9:20" x14ac:dyDescent="0.3">
      <c r="I1532" s="29"/>
      <c r="J1532" s="29"/>
      <c r="K1532" s="42"/>
      <c r="L1532" s="42"/>
      <c r="M1532" s="42"/>
      <c r="N1532" s="42"/>
      <c r="O1532" s="42"/>
      <c r="P1532" s="42"/>
      <c r="Q1532" s="42"/>
      <c r="R1532" s="42"/>
      <c r="S1532" s="42"/>
      <c r="T1532" s="42"/>
    </row>
    <row r="1533" spans="9:20" x14ac:dyDescent="0.3">
      <c r="I1533" s="29"/>
      <c r="J1533" s="29"/>
      <c r="K1533" s="42"/>
      <c r="L1533" s="42"/>
      <c r="M1533" s="42"/>
      <c r="N1533" s="42"/>
      <c r="O1533" s="42"/>
      <c r="P1533" s="42"/>
      <c r="Q1533" s="42"/>
      <c r="R1533" s="42"/>
      <c r="S1533" s="42"/>
      <c r="T1533" s="42"/>
    </row>
    <row r="1534" spans="9:20" x14ac:dyDescent="0.3">
      <c r="I1534" s="29"/>
      <c r="J1534" s="29"/>
      <c r="K1534" s="42"/>
      <c r="L1534" s="42"/>
      <c r="M1534" s="42"/>
      <c r="N1534" s="42"/>
      <c r="O1534" s="42"/>
      <c r="P1534" s="42"/>
      <c r="Q1534" s="42"/>
      <c r="R1534" s="42"/>
      <c r="S1534" s="42"/>
      <c r="T1534" s="42"/>
    </row>
    <row r="1535" spans="9:20" x14ac:dyDescent="0.3">
      <c r="I1535" s="29"/>
      <c r="J1535" s="29"/>
      <c r="K1535" s="42"/>
      <c r="L1535" s="42"/>
      <c r="M1535" s="42"/>
      <c r="N1535" s="42"/>
      <c r="O1535" s="42"/>
      <c r="P1535" s="42"/>
      <c r="Q1535" s="42"/>
      <c r="R1535" s="42"/>
      <c r="S1535" s="42"/>
      <c r="T1535" s="42"/>
    </row>
    <row r="1536" spans="9:20" x14ac:dyDescent="0.3">
      <c r="I1536" s="29"/>
      <c r="J1536" s="29"/>
      <c r="K1536" s="42"/>
      <c r="L1536" s="42"/>
      <c r="M1536" s="42"/>
      <c r="N1536" s="42"/>
      <c r="O1536" s="42"/>
      <c r="P1536" s="42"/>
      <c r="Q1536" s="42"/>
      <c r="R1536" s="42"/>
      <c r="S1536" s="42"/>
      <c r="T1536" s="42"/>
    </row>
    <row r="1537" spans="9:20" x14ac:dyDescent="0.3">
      <c r="I1537" s="29"/>
      <c r="J1537" s="29"/>
      <c r="K1537" s="42"/>
      <c r="L1537" s="42"/>
      <c r="M1537" s="42"/>
      <c r="N1537" s="42"/>
      <c r="O1537" s="42"/>
      <c r="P1537" s="42"/>
      <c r="Q1537" s="42"/>
      <c r="R1537" s="42"/>
      <c r="S1537" s="42"/>
      <c r="T1537" s="42"/>
    </row>
    <row r="1538" spans="9:20" x14ac:dyDescent="0.3">
      <c r="I1538" s="29"/>
      <c r="J1538" s="29"/>
      <c r="K1538" s="42"/>
      <c r="L1538" s="42"/>
      <c r="M1538" s="42"/>
      <c r="N1538" s="42"/>
      <c r="O1538" s="42"/>
      <c r="P1538" s="42"/>
      <c r="Q1538" s="42"/>
      <c r="R1538" s="42"/>
      <c r="S1538" s="42"/>
      <c r="T1538" s="42"/>
    </row>
    <row r="1539" spans="9:20" x14ac:dyDescent="0.3">
      <c r="I1539" s="29"/>
      <c r="J1539" s="29"/>
      <c r="K1539" s="42"/>
      <c r="L1539" s="42"/>
      <c r="M1539" s="42"/>
      <c r="N1539" s="42"/>
      <c r="O1539" s="42"/>
      <c r="P1539" s="42"/>
      <c r="Q1539" s="42"/>
      <c r="R1539" s="42"/>
      <c r="S1539" s="42"/>
      <c r="T1539" s="42"/>
    </row>
    <row r="1540" spans="9:20" x14ac:dyDescent="0.3">
      <c r="I1540" s="29"/>
      <c r="J1540" s="29"/>
      <c r="K1540" s="42"/>
      <c r="L1540" s="42"/>
      <c r="M1540" s="42"/>
      <c r="N1540" s="42"/>
      <c r="O1540" s="42"/>
      <c r="P1540" s="42"/>
      <c r="Q1540" s="42"/>
      <c r="R1540" s="42"/>
      <c r="S1540" s="42"/>
      <c r="T1540" s="42"/>
    </row>
    <row r="1541" spans="9:20" x14ac:dyDescent="0.3">
      <c r="I1541" s="29"/>
      <c r="J1541" s="29"/>
      <c r="K1541" s="42"/>
      <c r="L1541" s="42"/>
      <c r="M1541" s="42"/>
      <c r="N1541" s="42"/>
      <c r="O1541" s="42"/>
      <c r="P1541" s="42"/>
      <c r="Q1541" s="42"/>
      <c r="R1541" s="42"/>
      <c r="S1541" s="42"/>
      <c r="T1541" s="42"/>
    </row>
    <row r="1542" spans="9:20" x14ac:dyDescent="0.3">
      <c r="I1542" s="29"/>
      <c r="J1542" s="29"/>
      <c r="K1542" s="42"/>
      <c r="L1542" s="42"/>
      <c r="M1542" s="42"/>
      <c r="N1542" s="42"/>
      <c r="O1542" s="42"/>
      <c r="P1542" s="42"/>
      <c r="Q1542" s="42"/>
      <c r="R1542" s="42"/>
      <c r="S1542" s="42"/>
      <c r="T1542" s="42"/>
    </row>
    <row r="1543" spans="9:20" x14ac:dyDescent="0.3">
      <c r="I1543" s="29"/>
      <c r="J1543" s="29"/>
      <c r="K1543" s="42"/>
      <c r="L1543" s="42"/>
      <c r="M1543" s="42"/>
      <c r="N1543" s="42"/>
      <c r="O1543" s="42"/>
      <c r="P1543" s="42"/>
      <c r="Q1543" s="42"/>
      <c r="R1543" s="42"/>
      <c r="S1543" s="42"/>
      <c r="T1543" s="42"/>
    </row>
    <row r="1544" spans="9:20" x14ac:dyDescent="0.3">
      <c r="I1544" s="29"/>
      <c r="J1544" s="29"/>
      <c r="K1544" s="42"/>
      <c r="L1544" s="42"/>
      <c r="M1544" s="42"/>
      <c r="N1544" s="42"/>
      <c r="O1544" s="42"/>
      <c r="P1544" s="42"/>
      <c r="Q1544" s="42"/>
      <c r="R1544" s="42"/>
      <c r="S1544" s="42"/>
      <c r="T1544" s="42"/>
    </row>
    <row r="1545" spans="9:20" x14ac:dyDescent="0.3">
      <c r="I1545" s="29"/>
      <c r="J1545" s="29"/>
      <c r="K1545" s="42"/>
      <c r="L1545" s="42"/>
      <c r="M1545" s="42"/>
      <c r="N1545" s="42"/>
      <c r="O1545" s="42"/>
      <c r="P1545" s="42"/>
      <c r="Q1545" s="42"/>
      <c r="R1545" s="42"/>
      <c r="S1545" s="42"/>
      <c r="T1545" s="42"/>
    </row>
    <row r="1546" spans="9:20" x14ac:dyDescent="0.3">
      <c r="I1546" s="29"/>
      <c r="J1546" s="29"/>
      <c r="K1546" s="42"/>
      <c r="L1546" s="42"/>
      <c r="M1546" s="42"/>
      <c r="N1546" s="42"/>
      <c r="O1546" s="42"/>
      <c r="P1546" s="42"/>
      <c r="Q1546" s="42"/>
      <c r="R1546" s="42"/>
      <c r="S1546" s="42"/>
      <c r="T1546" s="42"/>
    </row>
    <row r="1547" spans="9:20" x14ac:dyDescent="0.3">
      <c r="I1547" s="29"/>
      <c r="J1547" s="29"/>
      <c r="K1547" s="42"/>
      <c r="L1547" s="42"/>
      <c r="M1547" s="42"/>
      <c r="N1547" s="42"/>
      <c r="O1547" s="42"/>
      <c r="P1547" s="42"/>
      <c r="Q1547" s="42"/>
      <c r="R1547" s="42"/>
      <c r="S1547" s="42"/>
      <c r="T1547" s="42"/>
    </row>
    <row r="1548" spans="9:20" x14ac:dyDescent="0.3">
      <c r="I1548" s="29"/>
      <c r="J1548" s="29"/>
      <c r="K1548" s="42"/>
      <c r="L1548" s="42"/>
      <c r="M1548" s="42"/>
      <c r="N1548" s="42"/>
      <c r="O1548" s="42"/>
      <c r="P1548" s="42"/>
      <c r="Q1548" s="42"/>
      <c r="R1548" s="42"/>
      <c r="S1548" s="42"/>
      <c r="T1548" s="42"/>
    </row>
    <row r="1549" spans="9:20" x14ac:dyDescent="0.3">
      <c r="I1549" s="29"/>
      <c r="J1549" s="29"/>
      <c r="K1549" s="42"/>
      <c r="L1549" s="42"/>
      <c r="M1549" s="42"/>
      <c r="N1549" s="42"/>
      <c r="O1549" s="42"/>
      <c r="P1549" s="42"/>
      <c r="Q1549" s="42"/>
      <c r="R1549" s="42"/>
      <c r="S1549" s="42"/>
      <c r="T1549" s="42"/>
    </row>
    <row r="1550" spans="9:20" x14ac:dyDescent="0.3">
      <c r="I1550" s="29"/>
      <c r="J1550" s="29"/>
      <c r="K1550" s="42"/>
      <c r="L1550" s="42"/>
      <c r="M1550" s="42"/>
      <c r="N1550" s="42"/>
      <c r="O1550" s="42"/>
      <c r="P1550" s="42"/>
      <c r="Q1550" s="42"/>
      <c r="R1550" s="42"/>
      <c r="S1550" s="42"/>
      <c r="T1550" s="42"/>
    </row>
    <row r="1551" spans="9:20" x14ac:dyDescent="0.3">
      <c r="I1551" s="29"/>
      <c r="J1551" s="29"/>
      <c r="K1551" s="42"/>
      <c r="L1551" s="42"/>
      <c r="M1551" s="42"/>
      <c r="N1551" s="42"/>
      <c r="O1551" s="42"/>
      <c r="P1551" s="42"/>
      <c r="Q1551" s="42"/>
      <c r="R1551" s="42"/>
      <c r="S1551" s="42"/>
      <c r="T1551" s="42"/>
    </row>
    <row r="1552" spans="9:20" x14ac:dyDescent="0.3">
      <c r="I1552" s="29"/>
      <c r="J1552" s="29"/>
      <c r="K1552" s="42"/>
      <c r="L1552" s="42"/>
      <c r="M1552" s="42"/>
      <c r="N1552" s="42"/>
      <c r="O1552" s="42"/>
      <c r="P1552" s="42"/>
      <c r="Q1552" s="42"/>
      <c r="R1552" s="42"/>
      <c r="S1552" s="42"/>
      <c r="T1552" s="42"/>
    </row>
    <row r="1553" spans="9:20" x14ac:dyDescent="0.3">
      <c r="I1553" s="29"/>
      <c r="J1553" s="29"/>
      <c r="K1553" s="42"/>
      <c r="L1553" s="42"/>
      <c r="M1553" s="42"/>
      <c r="N1553" s="42"/>
      <c r="O1553" s="42"/>
      <c r="P1553" s="42"/>
      <c r="Q1553" s="42"/>
      <c r="R1553" s="42"/>
      <c r="S1553" s="42"/>
      <c r="T1553" s="42"/>
    </row>
    <row r="1554" spans="9:20" x14ac:dyDescent="0.3">
      <c r="I1554" s="29"/>
      <c r="J1554" s="29"/>
      <c r="K1554" s="42"/>
      <c r="L1554" s="42"/>
      <c r="M1554" s="42"/>
      <c r="N1554" s="42"/>
      <c r="O1554" s="42"/>
      <c r="P1554" s="42"/>
      <c r="Q1554" s="42"/>
      <c r="R1554" s="42"/>
      <c r="S1554" s="42"/>
      <c r="T1554" s="42"/>
    </row>
    <row r="1555" spans="9:20" x14ac:dyDescent="0.3">
      <c r="I1555" s="29"/>
      <c r="J1555" s="29"/>
      <c r="K1555" s="42"/>
      <c r="L1555" s="42"/>
      <c r="M1555" s="42"/>
      <c r="N1555" s="42"/>
      <c r="O1555" s="42"/>
      <c r="P1555" s="42"/>
      <c r="Q1555" s="42"/>
      <c r="R1555" s="42"/>
      <c r="S1555" s="42"/>
      <c r="T1555" s="42"/>
    </row>
    <row r="1556" spans="9:20" x14ac:dyDescent="0.3">
      <c r="I1556" s="29"/>
      <c r="J1556" s="29"/>
      <c r="K1556" s="42"/>
      <c r="L1556" s="42"/>
      <c r="M1556" s="42"/>
      <c r="N1556" s="42"/>
      <c r="O1556" s="42"/>
      <c r="P1556" s="42"/>
      <c r="Q1556" s="42"/>
      <c r="R1556" s="42"/>
      <c r="S1556" s="42"/>
      <c r="T1556" s="42"/>
    </row>
    <row r="1557" spans="9:20" x14ac:dyDescent="0.3">
      <c r="I1557" s="29"/>
      <c r="J1557" s="29"/>
      <c r="K1557" s="42"/>
      <c r="L1557" s="42"/>
      <c r="M1557" s="42"/>
      <c r="N1557" s="42"/>
      <c r="O1557" s="42"/>
      <c r="P1557" s="42"/>
      <c r="Q1557" s="42"/>
      <c r="R1557" s="42"/>
      <c r="S1557" s="42"/>
      <c r="T1557" s="42"/>
    </row>
    <row r="1558" spans="9:20" x14ac:dyDescent="0.3">
      <c r="I1558" s="29"/>
      <c r="J1558" s="29"/>
      <c r="K1558" s="42"/>
      <c r="L1558" s="42"/>
      <c r="M1558" s="42"/>
      <c r="N1558" s="42"/>
      <c r="O1558" s="42"/>
      <c r="P1558" s="42"/>
      <c r="Q1558" s="42"/>
      <c r="R1558" s="42"/>
      <c r="S1558" s="42"/>
      <c r="T1558" s="42"/>
    </row>
    <row r="1559" spans="9:20" x14ac:dyDescent="0.3">
      <c r="I1559" s="29"/>
      <c r="J1559" s="29"/>
      <c r="K1559" s="42"/>
      <c r="L1559" s="42"/>
      <c r="M1559" s="42"/>
      <c r="N1559" s="42"/>
      <c r="O1559" s="42"/>
      <c r="P1559" s="42"/>
      <c r="Q1559" s="42"/>
      <c r="R1559" s="42"/>
      <c r="S1559" s="42"/>
      <c r="T1559" s="42"/>
    </row>
    <row r="1560" spans="9:20" x14ac:dyDescent="0.3">
      <c r="I1560" s="29"/>
      <c r="J1560" s="29"/>
      <c r="K1560" s="42"/>
      <c r="L1560" s="42"/>
      <c r="M1560" s="42"/>
      <c r="N1560" s="42"/>
      <c r="O1560" s="42"/>
      <c r="P1560" s="42"/>
      <c r="Q1560" s="42"/>
      <c r="R1560" s="42"/>
      <c r="S1560" s="42"/>
      <c r="T1560" s="42"/>
    </row>
    <row r="1561" spans="9:20" x14ac:dyDescent="0.3">
      <c r="I1561" s="29"/>
      <c r="J1561" s="29"/>
      <c r="K1561" s="42"/>
      <c r="L1561" s="42"/>
      <c r="M1561" s="42"/>
      <c r="N1561" s="42"/>
      <c r="O1561" s="42"/>
      <c r="P1561" s="42"/>
      <c r="Q1561" s="42"/>
      <c r="R1561" s="42"/>
      <c r="S1561" s="42"/>
      <c r="T1561" s="42"/>
    </row>
    <row r="1562" spans="9:20" x14ac:dyDescent="0.3">
      <c r="I1562" s="29"/>
      <c r="J1562" s="29"/>
      <c r="K1562" s="42"/>
      <c r="L1562" s="42"/>
      <c r="M1562" s="42"/>
      <c r="N1562" s="42"/>
      <c r="O1562" s="42"/>
      <c r="P1562" s="42"/>
      <c r="Q1562" s="42"/>
      <c r="R1562" s="42"/>
      <c r="S1562" s="42"/>
      <c r="T1562" s="42"/>
    </row>
    <row r="1563" spans="9:20" x14ac:dyDescent="0.3">
      <c r="I1563" s="29"/>
      <c r="J1563" s="29"/>
      <c r="K1563" s="42"/>
      <c r="L1563" s="42"/>
      <c r="M1563" s="42"/>
      <c r="N1563" s="42"/>
      <c r="O1563" s="42"/>
      <c r="P1563" s="42"/>
      <c r="Q1563" s="42"/>
      <c r="R1563" s="42"/>
      <c r="S1563" s="42"/>
      <c r="T1563" s="42"/>
    </row>
    <row r="1564" spans="9:20" x14ac:dyDescent="0.3">
      <c r="I1564" s="29"/>
      <c r="J1564" s="29"/>
      <c r="K1564" s="42"/>
      <c r="L1564" s="42"/>
      <c r="M1564" s="42"/>
      <c r="N1564" s="42"/>
      <c r="O1564" s="42"/>
      <c r="P1564" s="42"/>
      <c r="Q1564" s="42"/>
      <c r="R1564" s="42"/>
      <c r="S1564" s="42"/>
      <c r="T1564" s="42"/>
    </row>
    <row r="1565" spans="9:20" x14ac:dyDescent="0.3">
      <c r="I1565" s="29"/>
      <c r="J1565" s="29"/>
      <c r="K1565" s="42"/>
      <c r="L1565" s="42"/>
      <c r="M1565" s="42"/>
      <c r="N1565" s="42"/>
      <c r="O1565" s="42"/>
      <c r="P1565" s="42"/>
      <c r="Q1565" s="42"/>
      <c r="R1565" s="42"/>
      <c r="S1565" s="42"/>
      <c r="T1565" s="42"/>
    </row>
    <row r="1566" spans="9:20" x14ac:dyDescent="0.3">
      <c r="I1566" s="29"/>
      <c r="J1566" s="29"/>
      <c r="K1566" s="42"/>
      <c r="L1566" s="42"/>
      <c r="M1566" s="42"/>
      <c r="N1566" s="42"/>
      <c r="O1566" s="42"/>
      <c r="P1566" s="42"/>
      <c r="Q1566" s="42"/>
      <c r="R1566" s="42"/>
      <c r="S1566" s="42"/>
      <c r="T1566" s="42"/>
    </row>
    <row r="1567" spans="9:20" x14ac:dyDescent="0.3">
      <c r="I1567" s="29"/>
      <c r="J1567" s="29"/>
      <c r="K1567" s="42"/>
      <c r="L1567" s="42"/>
      <c r="M1567" s="42"/>
      <c r="N1567" s="42"/>
      <c r="O1567" s="42"/>
      <c r="P1567" s="42"/>
      <c r="Q1567" s="42"/>
      <c r="R1567" s="42"/>
      <c r="S1567" s="42"/>
      <c r="T1567" s="42"/>
    </row>
    <row r="1568" spans="9:20" x14ac:dyDescent="0.3">
      <c r="I1568" s="29"/>
      <c r="J1568" s="29"/>
      <c r="K1568" s="42"/>
      <c r="L1568" s="42"/>
      <c r="M1568" s="42"/>
      <c r="N1568" s="42"/>
      <c r="O1568" s="42"/>
      <c r="P1568" s="42"/>
      <c r="Q1568" s="42"/>
      <c r="R1568" s="42"/>
      <c r="S1568" s="42"/>
      <c r="T1568" s="42"/>
    </row>
    <row r="1569" spans="9:20" x14ac:dyDescent="0.3">
      <c r="I1569" s="29"/>
      <c r="J1569" s="29"/>
      <c r="K1569" s="42"/>
      <c r="L1569" s="42"/>
      <c r="M1569" s="42"/>
      <c r="N1569" s="42"/>
      <c r="O1569" s="42"/>
      <c r="P1569" s="42"/>
      <c r="Q1569" s="42"/>
      <c r="R1569" s="42"/>
      <c r="S1569" s="42"/>
      <c r="T1569" s="42"/>
    </row>
    <row r="1570" spans="9:20" x14ac:dyDescent="0.3">
      <c r="I1570" s="29"/>
      <c r="J1570" s="29"/>
      <c r="K1570" s="42"/>
      <c r="L1570" s="42"/>
      <c r="M1570" s="42"/>
      <c r="N1570" s="42"/>
      <c r="O1570" s="42"/>
      <c r="P1570" s="42"/>
      <c r="Q1570" s="42"/>
      <c r="R1570" s="42"/>
      <c r="S1570" s="42"/>
      <c r="T1570" s="42"/>
    </row>
    <row r="1571" spans="9:20" x14ac:dyDescent="0.3">
      <c r="I1571" s="29"/>
      <c r="J1571" s="29"/>
      <c r="K1571" s="42"/>
      <c r="L1571" s="42"/>
      <c r="M1571" s="42"/>
      <c r="N1571" s="42"/>
      <c r="O1571" s="42"/>
      <c r="P1571" s="42"/>
      <c r="Q1571" s="42"/>
      <c r="R1571" s="42"/>
      <c r="S1571" s="42"/>
      <c r="T1571" s="42"/>
    </row>
    <row r="1572" spans="9:20" x14ac:dyDescent="0.3">
      <c r="I1572" s="29"/>
      <c r="J1572" s="29"/>
      <c r="K1572" s="42"/>
      <c r="L1572" s="42"/>
      <c r="M1572" s="42"/>
      <c r="N1572" s="42"/>
      <c r="O1572" s="42"/>
      <c r="P1572" s="42"/>
      <c r="Q1572" s="42"/>
      <c r="R1572" s="42"/>
      <c r="S1572" s="42"/>
      <c r="T1572" s="42"/>
    </row>
    <row r="1573" spans="9:20" x14ac:dyDescent="0.3">
      <c r="I1573" s="29"/>
      <c r="J1573" s="29"/>
      <c r="K1573" s="42"/>
      <c r="L1573" s="42"/>
      <c r="M1573" s="42"/>
      <c r="N1573" s="42"/>
      <c r="O1573" s="42"/>
      <c r="P1573" s="42"/>
      <c r="Q1573" s="42"/>
      <c r="R1573" s="42"/>
      <c r="S1573" s="42"/>
      <c r="T1573" s="42"/>
    </row>
    <row r="1574" spans="9:20" x14ac:dyDescent="0.3">
      <c r="I1574" s="29"/>
      <c r="J1574" s="29"/>
      <c r="K1574" s="42"/>
      <c r="L1574" s="42"/>
      <c r="M1574" s="42"/>
      <c r="N1574" s="42"/>
      <c r="O1574" s="42"/>
      <c r="P1574" s="42"/>
      <c r="Q1574" s="42"/>
      <c r="R1574" s="42"/>
      <c r="S1574" s="42"/>
      <c r="T1574" s="42"/>
    </row>
    <row r="1575" spans="9:20" x14ac:dyDescent="0.3">
      <c r="I1575" s="29"/>
      <c r="J1575" s="29"/>
      <c r="K1575" s="42"/>
      <c r="L1575" s="42"/>
      <c r="M1575" s="42"/>
      <c r="N1575" s="42"/>
      <c r="O1575" s="42"/>
      <c r="P1575" s="42"/>
      <c r="Q1575" s="42"/>
      <c r="R1575" s="42"/>
      <c r="S1575" s="42"/>
      <c r="T1575" s="42"/>
    </row>
    <row r="1576" spans="9:20" x14ac:dyDescent="0.3">
      <c r="I1576" s="29"/>
      <c r="J1576" s="29"/>
      <c r="K1576" s="42"/>
      <c r="L1576" s="42"/>
      <c r="M1576" s="42"/>
      <c r="N1576" s="42"/>
      <c r="O1576" s="42"/>
      <c r="P1576" s="42"/>
      <c r="Q1576" s="42"/>
      <c r="R1576" s="42"/>
      <c r="S1576" s="42"/>
      <c r="T1576" s="42"/>
    </row>
    <row r="1577" spans="9:20" x14ac:dyDescent="0.3">
      <c r="I1577" s="29"/>
      <c r="J1577" s="29"/>
      <c r="K1577" s="42"/>
      <c r="L1577" s="42"/>
      <c r="M1577" s="42"/>
      <c r="N1577" s="42"/>
      <c r="O1577" s="42"/>
      <c r="P1577" s="42"/>
      <c r="Q1577" s="42"/>
      <c r="R1577" s="42"/>
      <c r="S1577" s="42"/>
      <c r="T1577" s="42"/>
    </row>
    <row r="1578" spans="9:20" x14ac:dyDescent="0.3">
      <c r="I1578" s="29"/>
      <c r="J1578" s="29"/>
      <c r="K1578" s="42"/>
      <c r="L1578" s="42"/>
      <c r="M1578" s="42"/>
      <c r="N1578" s="42"/>
      <c r="O1578" s="42"/>
      <c r="P1578" s="42"/>
      <c r="Q1578" s="42"/>
      <c r="R1578" s="42"/>
      <c r="S1578" s="42"/>
      <c r="T1578" s="42"/>
    </row>
    <row r="1579" spans="9:20" x14ac:dyDescent="0.3">
      <c r="I1579" s="29"/>
      <c r="J1579" s="29"/>
      <c r="K1579" s="42"/>
      <c r="L1579" s="42"/>
      <c r="M1579" s="42"/>
      <c r="N1579" s="42"/>
      <c r="O1579" s="42"/>
      <c r="P1579" s="42"/>
      <c r="Q1579" s="42"/>
      <c r="R1579" s="42"/>
      <c r="S1579" s="42"/>
      <c r="T1579" s="42"/>
    </row>
    <row r="1580" spans="9:20" x14ac:dyDescent="0.3">
      <c r="I1580" s="29"/>
      <c r="J1580" s="29"/>
      <c r="K1580" s="42"/>
      <c r="L1580" s="42"/>
      <c r="M1580" s="42"/>
      <c r="N1580" s="42"/>
      <c r="O1580" s="42"/>
      <c r="P1580" s="42"/>
      <c r="Q1580" s="42"/>
      <c r="R1580" s="42"/>
      <c r="S1580" s="42"/>
      <c r="T1580" s="42"/>
    </row>
    <row r="1581" spans="9:20" x14ac:dyDescent="0.3">
      <c r="I1581" s="29"/>
      <c r="J1581" s="29"/>
      <c r="K1581" s="42"/>
      <c r="L1581" s="42"/>
      <c r="M1581" s="42"/>
      <c r="N1581" s="42"/>
      <c r="O1581" s="42"/>
      <c r="P1581" s="42"/>
      <c r="Q1581" s="42"/>
      <c r="R1581" s="42"/>
      <c r="S1581" s="42"/>
      <c r="T1581" s="42"/>
    </row>
    <row r="1582" spans="9:20" x14ac:dyDescent="0.3">
      <c r="I1582" s="29"/>
      <c r="J1582" s="29"/>
      <c r="K1582" s="42"/>
      <c r="L1582" s="42"/>
      <c r="M1582" s="42"/>
      <c r="N1582" s="42"/>
      <c r="O1582" s="42"/>
      <c r="P1582" s="42"/>
      <c r="Q1582" s="42"/>
      <c r="R1582" s="42"/>
      <c r="S1582" s="42"/>
      <c r="T1582" s="42"/>
    </row>
    <row r="1583" spans="9:20" x14ac:dyDescent="0.3">
      <c r="I1583" s="29"/>
      <c r="J1583" s="29"/>
      <c r="K1583" s="42"/>
      <c r="L1583" s="42"/>
      <c r="M1583" s="42"/>
      <c r="N1583" s="42"/>
      <c r="O1583" s="42"/>
      <c r="P1583" s="42"/>
      <c r="Q1583" s="42"/>
      <c r="R1583" s="42"/>
      <c r="S1583" s="42"/>
      <c r="T1583" s="42"/>
    </row>
    <row r="1584" spans="9:20" x14ac:dyDescent="0.3">
      <c r="I1584" s="29"/>
      <c r="J1584" s="29"/>
      <c r="K1584" s="42"/>
      <c r="L1584" s="42"/>
      <c r="M1584" s="42"/>
      <c r="N1584" s="42"/>
      <c r="O1584" s="42"/>
      <c r="P1584" s="42"/>
      <c r="Q1584" s="42"/>
      <c r="R1584" s="42"/>
      <c r="S1584" s="42"/>
      <c r="T1584" s="42"/>
    </row>
    <row r="1585" spans="9:20" x14ac:dyDescent="0.3">
      <c r="I1585" s="29"/>
      <c r="J1585" s="29"/>
      <c r="K1585" s="42"/>
      <c r="L1585" s="42"/>
      <c r="M1585" s="42"/>
      <c r="N1585" s="42"/>
      <c r="O1585" s="42"/>
      <c r="P1585" s="42"/>
      <c r="Q1585" s="42"/>
      <c r="R1585" s="42"/>
      <c r="S1585" s="42"/>
      <c r="T1585" s="42"/>
    </row>
    <row r="1586" spans="9:20" x14ac:dyDescent="0.3">
      <c r="I1586" s="29"/>
      <c r="J1586" s="29"/>
      <c r="K1586" s="42"/>
      <c r="L1586" s="42"/>
      <c r="M1586" s="42"/>
      <c r="N1586" s="42"/>
      <c r="O1586" s="42"/>
      <c r="P1586" s="42"/>
      <c r="Q1586" s="42"/>
      <c r="R1586" s="42"/>
      <c r="S1586" s="42"/>
      <c r="T1586" s="42"/>
    </row>
    <row r="1587" spans="9:20" x14ac:dyDescent="0.3">
      <c r="I1587" s="29"/>
      <c r="J1587" s="29"/>
      <c r="K1587" s="42"/>
      <c r="L1587" s="42"/>
      <c r="M1587" s="42"/>
      <c r="N1587" s="42"/>
      <c r="O1587" s="42"/>
      <c r="P1587" s="42"/>
      <c r="Q1587" s="42"/>
      <c r="R1587" s="42"/>
      <c r="S1587" s="42"/>
      <c r="T1587" s="42"/>
    </row>
    <row r="1588" spans="9:20" x14ac:dyDescent="0.3">
      <c r="I1588" s="29"/>
      <c r="J1588" s="29"/>
      <c r="K1588" s="42"/>
      <c r="L1588" s="42"/>
      <c r="M1588" s="42"/>
      <c r="N1588" s="42"/>
      <c r="O1588" s="42"/>
      <c r="P1588" s="42"/>
      <c r="Q1588" s="42"/>
      <c r="R1588" s="42"/>
      <c r="S1588" s="42"/>
      <c r="T1588" s="42"/>
    </row>
    <row r="1589" spans="9:20" x14ac:dyDescent="0.3">
      <c r="I1589" s="29"/>
      <c r="J1589" s="29"/>
      <c r="K1589" s="42"/>
      <c r="L1589" s="42"/>
      <c r="M1589" s="42"/>
      <c r="N1589" s="42"/>
      <c r="O1589" s="42"/>
      <c r="P1589" s="42"/>
      <c r="Q1589" s="42"/>
      <c r="R1589" s="42"/>
      <c r="S1589" s="42"/>
      <c r="T1589" s="42"/>
    </row>
    <row r="1590" spans="9:20" x14ac:dyDescent="0.3">
      <c r="I1590" s="29"/>
      <c r="J1590" s="29"/>
      <c r="K1590" s="42"/>
      <c r="L1590" s="42"/>
      <c r="M1590" s="42"/>
      <c r="N1590" s="42"/>
      <c r="O1590" s="42"/>
      <c r="P1590" s="42"/>
      <c r="Q1590" s="42"/>
      <c r="R1590" s="42"/>
      <c r="S1590" s="42"/>
      <c r="T1590" s="42"/>
    </row>
    <row r="1591" spans="9:20" x14ac:dyDescent="0.3">
      <c r="I1591" s="29"/>
      <c r="J1591" s="29"/>
      <c r="K1591" s="42"/>
      <c r="L1591" s="42"/>
      <c r="M1591" s="42"/>
      <c r="N1591" s="42"/>
      <c r="O1591" s="42"/>
      <c r="P1591" s="42"/>
      <c r="Q1591" s="42"/>
      <c r="R1591" s="42"/>
      <c r="S1591" s="42"/>
      <c r="T1591" s="42"/>
    </row>
    <row r="1592" spans="9:20" x14ac:dyDescent="0.3">
      <c r="I1592" s="29"/>
      <c r="J1592" s="29"/>
      <c r="K1592" s="42"/>
      <c r="L1592" s="42"/>
      <c r="M1592" s="42"/>
      <c r="N1592" s="42"/>
      <c r="O1592" s="42"/>
      <c r="P1592" s="42"/>
      <c r="Q1592" s="42"/>
      <c r="R1592" s="42"/>
      <c r="S1592" s="42"/>
      <c r="T1592" s="42"/>
    </row>
    <row r="1593" spans="9:20" x14ac:dyDescent="0.3">
      <c r="I1593" s="29"/>
      <c r="J1593" s="29"/>
      <c r="K1593" s="42"/>
      <c r="L1593" s="42"/>
      <c r="M1593" s="42"/>
      <c r="N1593" s="42"/>
      <c r="O1593" s="42"/>
      <c r="P1593" s="42"/>
      <c r="Q1593" s="42"/>
      <c r="R1593" s="42"/>
      <c r="S1593" s="42"/>
      <c r="T1593" s="42"/>
    </row>
    <row r="1594" spans="9:20" x14ac:dyDescent="0.3">
      <c r="I1594" s="29"/>
      <c r="J1594" s="29"/>
      <c r="K1594" s="42"/>
      <c r="L1594" s="42"/>
      <c r="M1594" s="42"/>
      <c r="N1594" s="42"/>
      <c r="O1594" s="42"/>
      <c r="P1594" s="42"/>
      <c r="Q1594" s="42"/>
      <c r="R1594" s="42"/>
      <c r="S1594" s="42"/>
      <c r="T1594" s="42"/>
    </row>
    <row r="1595" spans="9:20" x14ac:dyDescent="0.3">
      <c r="I1595" s="29"/>
      <c r="J1595" s="29"/>
      <c r="K1595" s="42"/>
      <c r="L1595" s="42"/>
      <c r="M1595" s="42"/>
      <c r="N1595" s="42"/>
      <c r="O1595" s="42"/>
      <c r="P1595" s="42"/>
      <c r="Q1595" s="42"/>
      <c r="R1595" s="42"/>
      <c r="S1595" s="42"/>
      <c r="T1595" s="42"/>
    </row>
    <row r="1596" spans="9:20" x14ac:dyDescent="0.3">
      <c r="I1596" s="29"/>
      <c r="J1596" s="29"/>
      <c r="K1596" s="42"/>
      <c r="L1596" s="42"/>
      <c r="M1596" s="42"/>
      <c r="N1596" s="42"/>
      <c r="O1596" s="42"/>
      <c r="P1596" s="42"/>
      <c r="Q1596" s="42"/>
      <c r="R1596" s="42"/>
      <c r="S1596" s="42"/>
      <c r="T1596" s="42"/>
    </row>
    <row r="1597" spans="9:20" x14ac:dyDescent="0.3">
      <c r="I1597" s="29"/>
      <c r="J1597" s="29"/>
      <c r="K1597" s="42"/>
      <c r="L1597" s="42"/>
      <c r="M1597" s="42"/>
      <c r="N1597" s="42"/>
      <c r="O1597" s="42"/>
      <c r="P1597" s="42"/>
      <c r="Q1597" s="42"/>
      <c r="R1597" s="42"/>
      <c r="S1597" s="42"/>
      <c r="T1597" s="42"/>
    </row>
    <row r="1598" spans="9:20" x14ac:dyDescent="0.3">
      <c r="I1598" s="29"/>
      <c r="J1598" s="29"/>
      <c r="K1598" s="42"/>
      <c r="L1598" s="42"/>
      <c r="M1598" s="42"/>
      <c r="N1598" s="42"/>
      <c r="O1598" s="42"/>
      <c r="P1598" s="42"/>
      <c r="Q1598" s="42"/>
      <c r="R1598" s="42"/>
      <c r="S1598" s="42"/>
      <c r="T1598" s="42"/>
    </row>
    <row r="1599" spans="9:20" x14ac:dyDescent="0.3">
      <c r="I1599" s="29"/>
      <c r="J1599" s="29"/>
      <c r="K1599" s="42"/>
      <c r="L1599" s="42"/>
      <c r="M1599" s="42"/>
      <c r="N1599" s="42"/>
      <c r="O1599" s="42"/>
      <c r="P1599" s="42"/>
      <c r="Q1599" s="42"/>
      <c r="R1599" s="42"/>
      <c r="S1599" s="42"/>
      <c r="T1599" s="42"/>
    </row>
    <row r="1600" spans="9:20" x14ac:dyDescent="0.3">
      <c r="I1600" s="29"/>
      <c r="J1600" s="29"/>
      <c r="K1600" s="42"/>
      <c r="L1600" s="42"/>
      <c r="M1600" s="42"/>
      <c r="N1600" s="42"/>
      <c r="O1600" s="42"/>
      <c r="P1600" s="42"/>
      <c r="Q1600" s="42"/>
      <c r="R1600" s="42"/>
      <c r="S1600" s="42"/>
      <c r="T1600" s="42"/>
    </row>
    <row r="1601" spans="9:20" x14ac:dyDescent="0.3">
      <c r="I1601" s="29"/>
      <c r="J1601" s="29"/>
      <c r="K1601" s="42"/>
      <c r="L1601" s="42"/>
      <c r="M1601" s="42"/>
      <c r="N1601" s="42"/>
      <c r="O1601" s="42"/>
      <c r="P1601" s="42"/>
      <c r="Q1601" s="42"/>
      <c r="R1601" s="42"/>
      <c r="S1601" s="42"/>
      <c r="T1601" s="42"/>
    </row>
    <row r="1602" spans="9:20" x14ac:dyDescent="0.3">
      <c r="I1602" s="29"/>
      <c r="J1602" s="29"/>
      <c r="K1602" s="42"/>
      <c r="L1602" s="42"/>
      <c r="M1602" s="42"/>
      <c r="N1602" s="42"/>
      <c r="O1602" s="42"/>
      <c r="P1602" s="42"/>
      <c r="Q1602" s="42"/>
      <c r="R1602" s="42"/>
      <c r="S1602" s="42"/>
      <c r="T1602" s="42"/>
    </row>
    <row r="1603" spans="9:20" x14ac:dyDescent="0.3">
      <c r="I1603" s="29"/>
      <c r="J1603" s="29"/>
      <c r="K1603" s="42"/>
      <c r="L1603" s="42"/>
      <c r="M1603" s="42"/>
      <c r="N1603" s="42"/>
      <c r="O1603" s="42"/>
      <c r="P1603" s="42"/>
      <c r="Q1603" s="42"/>
      <c r="R1603" s="42"/>
      <c r="S1603" s="42"/>
      <c r="T1603" s="42"/>
    </row>
    <row r="1604" spans="9:20" x14ac:dyDescent="0.3">
      <c r="I1604" s="29"/>
      <c r="J1604" s="29"/>
      <c r="K1604" s="42"/>
      <c r="L1604" s="42"/>
      <c r="M1604" s="42"/>
      <c r="N1604" s="42"/>
      <c r="O1604" s="42"/>
      <c r="P1604" s="42"/>
      <c r="Q1604" s="42"/>
      <c r="R1604" s="42"/>
      <c r="S1604" s="42"/>
      <c r="T1604" s="42"/>
    </row>
    <row r="1605" spans="9:20" x14ac:dyDescent="0.3">
      <c r="I1605" s="29"/>
      <c r="J1605" s="29"/>
      <c r="K1605" s="42"/>
      <c r="L1605" s="42"/>
      <c r="M1605" s="42"/>
      <c r="N1605" s="42"/>
      <c r="O1605" s="42"/>
      <c r="P1605" s="42"/>
      <c r="Q1605" s="42"/>
      <c r="R1605" s="42"/>
      <c r="S1605" s="42"/>
      <c r="T1605" s="42"/>
    </row>
    <row r="1606" spans="9:20" x14ac:dyDescent="0.3">
      <c r="I1606" s="29"/>
      <c r="J1606" s="29"/>
      <c r="K1606" s="42"/>
      <c r="L1606" s="42"/>
      <c r="M1606" s="42"/>
      <c r="N1606" s="42"/>
      <c r="O1606" s="42"/>
      <c r="P1606" s="42"/>
      <c r="Q1606" s="42"/>
      <c r="R1606" s="42"/>
      <c r="S1606" s="42"/>
      <c r="T1606" s="42"/>
    </row>
    <row r="1607" spans="9:20" x14ac:dyDescent="0.3">
      <c r="I1607" s="29"/>
      <c r="J1607" s="29"/>
      <c r="K1607" s="42"/>
      <c r="L1607" s="42"/>
      <c r="M1607" s="42"/>
      <c r="N1607" s="42"/>
      <c r="O1607" s="42"/>
      <c r="P1607" s="42"/>
      <c r="Q1607" s="42"/>
      <c r="R1607" s="42"/>
      <c r="S1607" s="42"/>
      <c r="T1607" s="42"/>
    </row>
    <row r="1608" spans="9:20" x14ac:dyDescent="0.3">
      <c r="I1608" s="29"/>
      <c r="J1608" s="29"/>
      <c r="K1608" s="42"/>
      <c r="L1608" s="42"/>
      <c r="M1608" s="42"/>
      <c r="N1608" s="42"/>
      <c r="O1608" s="42"/>
      <c r="P1608" s="42"/>
      <c r="Q1608" s="42"/>
      <c r="R1608" s="42"/>
      <c r="S1608" s="42"/>
      <c r="T1608" s="42"/>
    </row>
    <row r="1609" spans="9:20" x14ac:dyDescent="0.3">
      <c r="I1609" s="29"/>
      <c r="J1609" s="29"/>
      <c r="K1609" s="42"/>
      <c r="L1609" s="42"/>
      <c r="M1609" s="42"/>
      <c r="N1609" s="42"/>
      <c r="O1609" s="42"/>
      <c r="P1609" s="42"/>
      <c r="Q1609" s="42"/>
      <c r="R1609" s="42"/>
      <c r="S1609" s="42"/>
      <c r="T1609" s="42"/>
    </row>
    <row r="1610" spans="9:20" x14ac:dyDescent="0.3">
      <c r="I1610" s="29"/>
      <c r="J1610" s="29"/>
      <c r="K1610" s="42"/>
      <c r="L1610" s="42"/>
      <c r="M1610" s="42"/>
      <c r="N1610" s="42"/>
      <c r="O1610" s="42"/>
      <c r="P1610" s="42"/>
      <c r="Q1610" s="42"/>
      <c r="R1610" s="42"/>
      <c r="S1610" s="42"/>
      <c r="T1610" s="42"/>
    </row>
    <row r="1611" spans="9:20" x14ac:dyDescent="0.3">
      <c r="I1611" s="29"/>
      <c r="J1611" s="29"/>
      <c r="K1611" s="42"/>
      <c r="L1611" s="42"/>
      <c r="M1611" s="42"/>
      <c r="N1611" s="42"/>
      <c r="O1611" s="42"/>
      <c r="P1611" s="42"/>
      <c r="Q1611" s="42"/>
      <c r="R1611" s="42"/>
      <c r="S1611" s="42"/>
      <c r="T1611" s="42"/>
    </row>
    <row r="1612" spans="9:20" x14ac:dyDescent="0.3">
      <c r="I1612" s="29"/>
      <c r="J1612" s="29"/>
      <c r="K1612" s="42"/>
      <c r="L1612" s="42"/>
      <c r="M1612" s="42"/>
      <c r="N1612" s="42"/>
      <c r="O1612" s="42"/>
      <c r="P1612" s="42"/>
      <c r="Q1612" s="42"/>
      <c r="R1612" s="42"/>
      <c r="S1612" s="42"/>
      <c r="T1612" s="42"/>
    </row>
    <row r="1613" spans="9:20" x14ac:dyDescent="0.3">
      <c r="I1613" s="29"/>
      <c r="J1613" s="29"/>
      <c r="K1613" s="42"/>
      <c r="L1613" s="42"/>
      <c r="M1613" s="42"/>
      <c r="N1613" s="42"/>
      <c r="O1613" s="42"/>
      <c r="P1613" s="42"/>
      <c r="Q1613" s="42"/>
      <c r="R1613" s="42"/>
      <c r="S1613" s="42"/>
      <c r="T1613" s="42"/>
    </row>
    <row r="1614" spans="9:20" x14ac:dyDescent="0.3">
      <c r="I1614" s="29"/>
      <c r="J1614" s="29"/>
      <c r="K1614" s="42"/>
      <c r="L1614" s="42"/>
      <c r="M1614" s="42"/>
      <c r="N1614" s="42"/>
      <c r="O1614" s="42"/>
      <c r="P1614" s="42"/>
      <c r="Q1614" s="42"/>
      <c r="R1614" s="42"/>
      <c r="S1614" s="42"/>
      <c r="T1614" s="42"/>
    </row>
    <row r="1615" spans="9:20" x14ac:dyDescent="0.3">
      <c r="I1615" s="29"/>
      <c r="J1615" s="29"/>
      <c r="K1615" s="42"/>
      <c r="L1615" s="42"/>
      <c r="M1615" s="42"/>
      <c r="N1615" s="42"/>
      <c r="O1615" s="42"/>
      <c r="P1615" s="42"/>
      <c r="Q1615" s="42"/>
      <c r="R1615" s="42"/>
      <c r="S1615" s="42"/>
      <c r="T1615" s="42"/>
    </row>
    <row r="1616" spans="9:20" x14ac:dyDescent="0.3">
      <c r="I1616" s="29"/>
      <c r="J1616" s="29"/>
      <c r="K1616" s="42"/>
      <c r="L1616" s="42"/>
      <c r="M1616" s="42"/>
      <c r="N1616" s="42"/>
      <c r="O1616" s="42"/>
      <c r="P1616" s="42"/>
      <c r="Q1616" s="42"/>
      <c r="R1616" s="42"/>
      <c r="S1616" s="42"/>
      <c r="T1616" s="42"/>
    </row>
    <row r="1617" spans="9:20" x14ac:dyDescent="0.3">
      <c r="I1617" s="29"/>
      <c r="J1617" s="29"/>
      <c r="K1617" s="42"/>
      <c r="L1617" s="42"/>
      <c r="M1617" s="42"/>
      <c r="N1617" s="42"/>
      <c r="O1617" s="42"/>
      <c r="P1617" s="42"/>
      <c r="Q1617" s="42"/>
      <c r="R1617" s="42"/>
      <c r="S1617" s="42"/>
      <c r="T1617" s="42"/>
    </row>
    <row r="1618" spans="9:20" x14ac:dyDescent="0.3">
      <c r="I1618" s="29"/>
      <c r="J1618" s="29"/>
      <c r="K1618" s="42"/>
      <c r="L1618" s="42"/>
      <c r="M1618" s="42"/>
      <c r="N1618" s="42"/>
      <c r="O1618" s="42"/>
      <c r="P1618" s="42"/>
      <c r="Q1618" s="42"/>
      <c r="R1618" s="42"/>
      <c r="S1618" s="42"/>
      <c r="T1618" s="42"/>
    </row>
    <row r="1619" spans="9:20" x14ac:dyDescent="0.3">
      <c r="I1619" s="29"/>
      <c r="J1619" s="29"/>
      <c r="K1619" s="42"/>
      <c r="L1619" s="42"/>
      <c r="M1619" s="42"/>
      <c r="N1619" s="42"/>
      <c r="O1619" s="42"/>
      <c r="P1619" s="42"/>
      <c r="Q1619" s="42"/>
      <c r="R1619" s="42"/>
      <c r="S1619" s="42"/>
      <c r="T1619" s="42"/>
    </row>
    <row r="1620" spans="9:20" x14ac:dyDescent="0.3">
      <c r="I1620" s="29"/>
      <c r="J1620" s="29"/>
      <c r="K1620" s="42"/>
      <c r="L1620" s="42"/>
      <c r="M1620" s="42"/>
      <c r="N1620" s="42"/>
      <c r="O1620" s="42"/>
      <c r="P1620" s="42"/>
      <c r="Q1620" s="42"/>
      <c r="R1620" s="42"/>
      <c r="S1620" s="42"/>
      <c r="T1620" s="42"/>
    </row>
    <row r="1621" spans="9:20" x14ac:dyDescent="0.3">
      <c r="I1621" s="29"/>
      <c r="J1621" s="29"/>
      <c r="K1621" s="42"/>
      <c r="L1621" s="42"/>
      <c r="M1621" s="42"/>
      <c r="N1621" s="42"/>
      <c r="O1621" s="42"/>
      <c r="P1621" s="42"/>
      <c r="Q1621" s="42"/>
      <c r="R1621" s="42"/>
      <c r="S1621" s="42"/>
      <c r="T1621" s="42"/>
    </row>
  </sheetData>
  <autoFilter ref="A1:W1" xr:uid="{A69B5D9F-3182-4C9D-8060-D67FCFD8F312}"/>
  <sortState xmlns:xlrd2="http://schemas.microsoft.com/office/spreadsheetml/2017/richdata2" ref="A1:D1048576">
    <sortCondition ref="A4:A956"/>
    <sortCondition ref="B4:B956"/>
    <sortCondition ref="D4:D956" customList="NH4Cl,HNO3,Hot HNO3,HF,Total"/>
  </sortSt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88CA6-978D-4E59-8990-22B01F4AF09F}">
  <dimension ref="A1:O49"/>
  <sheetViews>
    <sheetView workbookViewId="0">
      <selection activeCell="L15" sqref="L15"/>
    </sheetView>
  </sheetViews>
  <sheetFormatPr defaultRowHeight="14.4" x14ac:dyDescent="0.3"/>
  <sheetData>
    <row r="1" spans="1:15" s="3" customFormat="1" x14ac:dyDescent="0.3">
      <c r="A1" s="3" t="s">
        <v>45</v>
      </c>
      <c r="B1" s="3" t="s">
        <v>0</v>
      </c>
      <c r="C1" s="3" t="s">
        <v>2</v>
      </c>
      <c r="D1" s="3" t="s">
        <v>101</v>
      </c>
      <c r="E1" s="3" t="s">
        <v>126</v>
      </c>
      <c r="F1" s="3" t="s">
        <v>127</v>
      </c>
      <c r="G1" s="3" t="s">
        <v>129</v>
      </c>
      <c r="H1" s="3" t="s">
        <v>128</v>
      </c>
      <c r="N1"/>
      <c r="O1" s="25"/>
    </row>
    <row r="2" spans="1:15" x14ac:dyDescent="0.3">
      <c r="A2">
        <v>1</v>
      </c>
      <c r="B2" t="s">
        <v>4</v>
      </c>
      <c r="C2">
        <v>4</v>
      </c>
      <c r="D2" t="s">
        <v>54</v>
      </c>
      <c r="E2" s="21">
        <v>0.4628542440173895</v>
      </c>
      <c r="F2" s="21">
        <v>1.7999162737153792E-2</v>
      </c>
      <c r="G2">
        <f>E2*1000</f>
        <v>462.85424401738953</v>
      </c>
      <c r="H2" s="25">
        <f>F2*1000</f>
        <v>17.999162737153792</v>
      </c>
      <c r="N2" s="25"/>
      <c r="O2" s="25"/>
    </row>
    <row r="3" spans="1:15" x14ac:dyDescent="0.3">
      <c r="A3">
        <v>2</v>
      </c>
      <c r="B3" t="s">
        <v>10</v>
      </c>
      <c r="C3">
        <v>4</v>
      </c>
      <c r="D3" t="s">
        <v>54</v>
      </c>
      <c r="E3" s="21">
        <v>0.46567932111603355</v>
      </c>
      <c r="F3" s="21">
        <v>1.568826898022849E-2</v>
      </c>
      <c r="G3" s="25">
        <f t="shared" ref="G3:H49" si="0">E3*1000</f>
        <v>465.67932111603358</v>
      </c>
      <c r="H3" s="25">
        <f t="shared" si="0"/>
        <v>15.688268980228491</v>
      </c>
      <c r="N3" s="25"/>
      <c r="O3" s="25"/>
    </row>
    <row r="4" spans="1:15" x14ac:dyDescent="0.3">
      <c r="A4">
        <v>4</v>
      </c>
      <c r="B4" t="s">
        <v>12</v>
      </c>
      <c r="C4">
        <v>4</v>
      </c>
      <c r="D4" t="s">
        <v>54</v>
      </c>
      <c r="E4" s="21">
        <v>0.46256832053215735</v>
      </c>
      <c r="F4" s="21">
        <v>1.6005650789024089E-2</v>
      </c>
      <c r="G4" s="25">
        <f t="shared" si="0"/>
        <v>462.56832053215737</v>
      </c>
      <c r="H4" s="25">
        <f t="shared" si="0"/>
        <v>16.005650789024088</v>
      </c>
      <c r="N4" s="25"/>
      <c r="O4" s="25"/>
    </row>
    <row r="5" spans="1:15" x14ac:dyDescent="0.3">
      <c r="A5">
        <v>6</v>
      </c>
      <c r="B5" t="s">
        <v>13</v>
      </c>
      <c r="C5">
        <v>4</v>
      </c>
      <c r="D5" t="s">
        <v>54</v>
      </c>
      <c r="E5" s="21">
        <v>0.47335049067016172</v>
      </c>
      <c r="F5" s="21">
        <v>9.9012278423741568E-3</v>
      </c>
      <c r="G5" s="25">
        <f t="shared" si="0"/>
        <v>473.35049067016172</v>
      </c>
      <c r="H5" s="25">
        <f t="shared" si="0"/>
        <v>9.9012278423741567</v>
      </c>
      <c r="N5" s="25"/>
      <c r="O5" s="25"/>
    </row>
    <row r="6" spans="1:15" x14ac:dyDescent="0.3">
      <c r="A6">
        <v>8</v>
      </c>
      <c r="B6" t="s">
        <v>14</v>
      </c>
      <c r="C6">
        <v>4</v>
      </c>
      <c r="D6" t="s">
        <v>54</v>
      </c>
      <c r="E6" s="21">
        <v>0.45538344817186038</v>
      </c>
      <c r="F6" s="21">
        <v>1.3806809480695074E-2</v>
      </c>
      <c r="G6" s="25">
        <f t="shared" si="0"/>
        <v>455.38344817186038</v>
      </c>
      <c r="H6" s="25">
        <f t="shared" si="0"/>
        <v>13.806809480695074</v>
      </c>
      <c r="N6" s="25"/>
      <c r="O6" s="25"/>
    </row>
    <row r="7" spans="1:15" x14ac:dyDescent="0.3">
      <c r="A7">
        <v>9</v>
      </c>
      <c r="B7" t="s">
        <v>16</v>
      </c>
      <c r="C7">
        <v>4</v>
      </c>
      <c r="D7" t="s">
        <v>54</v>
      </c>
      <c r="E7" s="21">
        <v>0.43977804066671095</v>
      </c>
      <c r="F7" s="21">
        <v>1.7555708365593899E-2</v>
      </c>
      <c r="G7" s="25">
        <f t="shared" si="0"/>
        <v>439.77804066671092</v>
      </c>
      <c r="H7" s="25">
        <f t="shared" si="0"/>
        <v>17.555708365593897</v>
      </c>
      <c r="N7" s="25"/>
      <c r="O7" s="25"/>
    </row>
    <row r="8" spans="1:15" x14ac:dyDescent="0.3">
      <c r="A8">
        <v>10</v>
      </c>
      <c r="B8" t="s">
        <v>58</v>
      </c>
      <c r="C8">
        <v>1</v>
      </c>
      <c r="D8" t="s">
        <v>5</v>
      </c>
      <c r="E8" s="21">
        <v>6.8246294692717147E-2</v>
      </c>
      <c r="F8" s="21">
        <v>3.8601074213436334E-3</v>
      </c>
      <c r="G8" s="25">
        <f t="shared" si="0"/>
        <v>68.246294692717143</v>
      </c>
      <c r="H8" s="25">
        <f t="shared" si="0"/>
        <v>3.8601074213436335</v>
      </c>
      <c r="N8" s="25"/>
      <c r="O8" s="25"/>
    </row>
    <row r="9" spans="1:15" x14ac:dyDescent="0.3">
      <c r="A9">
        <v>11</v>
      </c>
      <c r="B9" t="s">
        <v>58</v>
      </c>
      <c r="C9">
        <v>1</v>
      </c>
      <c r="D9" s="7" t="s">
        <v>22</v>
      </c>
      <c r="E9" s="21">
        <v>4.3382674682002652E-2</v>
      </c>
      <c r="F9" s="21">
        <v>2.2548496696852124E-3</v>
      </c>
      <c r="G9" s="25">
        <f t="shared" si="0"/>
        <v>43.382674682002651</v>
      </c>
      <c r="H9" s="25">
        <f t="shared" si="0"/>
        <v>2.2548496696852123</v>
      </c>
      <c r="N9" s="25"/>
      <c r="O9" s="25"/>
    </row>
    <row r="10" spans="1:15" x14ac:dyDescent="0.3">
      <c r="A10">
        <v>12</v>
      </c>
      <c r="B10" t="s">
        <v>58</v>
      </c>
      <c r="C10">
        <v>1</v>
      </c>
      <c r="D10" s="7" t="s">
        <v>7</v>
      </c>
      <c r="E10" s="21">
        <v>1.8401759993557879E-2</v>
      </c>
      <c r="F10" s="21">
        <v>9.9473480842811194E-4</v>
      </c>
      <c r="G10" s="25">
        <f t="shared" si="0"/>
        <v>18.401759993557878</v>
      </c>
      <c r="H10" s="25">
        <f t="shared" si="0"/>
        <v>0.99473480842811191</v>
      </c>
      <c r="N10" s="25"/>
      <c r="O10" s="25"/>
    </row>
    <row r="11" spans="1:15" x14ac:dyDescent="0.3">
      <c r="A11">
        <v>13</v>
      </c>
      <c r="B11" t="s">
        <v>58</v>
      </c>
      <c r="C11">
        <v>1</v>
      </c>
      <c r="D11" s="7" t="s">
        <v>102</v>
      </c>
      <c r="E11" s="21">
        <v>1.4455994056101023E-2</v>
      </c>
      <c r="F11" s="21">
        <v>8.1893188604524538E-4</v>
      </c>
      <c r="G11" s="25">
        <f t="shared" si="0"/>
        <v>14.455994056101023</v>
      </c>
      <c r="H11" s="25">
        <f t="shared" si="0"/>
        <v>0.81893188604524536</v>
      </c>
      <c r="N11" s="25"/>
      <c r="O11" s="25"/>
    </row>
    <row r="12" spans="1:15" x14ac:dyDescent="0.3">
      <c r="A12">
        <v>14</v>
      </c>
      <c r="B12" t="s">
        <v>58</v>
      </c>
      <c r="C12">
        <v>1</v>
      </c>
      <c r="D12" s="7" t="s">
        <v>57</v>
      </c>
      <c r="E12" s="27">
        <v>4.3170828829919442E-3</v>
      </c>
      <c r="F12" s="27">
        <v>3.9759329450331205E-4</v>
      </c>
      <c r="G12" s="25">
        <f t="shared" si="0"/>
        <v>4.3170828829919445</v>
      </c>
      <c r="H12" s="25">
        <f t="shared" si="0"/>
        <v>0.39759329450331204</v>
      </c>
      <c r="N12" s="25"/>
      <c r="O12" s="25"/>
    </row>
    <row r="13" spans="1:15" x14ac:dyDescent="0.3">
      <c r="A13">
        <v>15</v>
      </c>
      <c r="B13" t="s">
        <v>58</v>
      </c>
      <c r="C13">
        <v>2</v>
      </c>
      <c r="D13" t="s">
        <v>5</v>
      </c>
      <c r="E13" s="28">
        <v>8.2132999999999998E-2</v>
      </c>
      <c r="F13" s="28">
        <v>3.5666700000000001E-3</v>
      </c>
      <c r="G13" s="25">
        <f t="shared" si="0"/>
        <v>82.132999999999996</v>
      </c>
      <c r="H13" s="25">
        <f t="shared" si="0"/>
        <v>3.5666700000000002</v>
      </c>
      <c r="N13" s="25"/>
      <c r="O13" s="25"/>
    </row>
    <row r="14" spans="1:15" x14ac:dyDescent="0.3">
      <c r="A14">
        <v>16</v>
      </c>
      <c r="B14" t="s">
        <v>58</v>
      </c>
      <c r="C14">
        <v>2</v>
      </c>
      <c r="D14" s="7" t="s">
        <v>22</v>
      </c>
      <c r="E14" s="21">
        <v>5.0673539654068241E-2</v>
      </c>
      <c r="F14" s="21">
        <v>2.3393514789809247E-3</v>
      </c>
      <c r="G14" s="25">
        <f t="shared" si="0"/>
        <v>50.673539654068243</v>
      </c>
      <c r="H14" s="25">
        <f t="shared" si="0"/>
        <v>2.3393514789809249</v>
      </c>
      <c r="N14" s="25"/>
      <c r="O14" s="25"/>
    </row>
    <row r="15" spans="1:15" x14ac:dyDescent="0.3">
      <c r="A15">
        <v>17</v>
      </c>
      <c r="B15" t="s">
        <v>58</v>
      </c>
      <c r="C15">
        <v>2</v>
      </c>
      <c r="D15" s="7" t="s">
        <v>7</v>
      </c>
      <c r="E15" s="21">
        <v>1.7711062293587519E-2</v>
      </c>
      <c r="F15" s="21">
        <v>7.7029942731417428E-4</v>
      </c>
      <c r="G15" s="25">
        <f t="shared" si="0"/>
        <v>17.711062293587517</v>
      </c>
      <c r="H15" s="25">
        <f t="shared" si="0"/>
        <v>0.77029942731417433</v>
      </c>
      <c r="N15" s="25"/>
      <c r="O15" s="25"/>
    </row>
    <row r="16" spans="1:15" x14ac:dyDescent="0.3">
      <c r="A16">
        <v>18</v>
      </c>
      <c r="B16" t="s">
        <v>58</v>
      </c>
      <c r="C16">
        <v>2</v>
      </c>
      <c r="D16" s="7" t="s">
        <v>102</v>
      </c>
      <c r="E16" s="21">
        <v>1.6320713169293351E-2</v>
      </c>
      <c r="F16" s="21">
        <v>6.976247528190509E-4</v>
      </c>
      <c r="G16" s="25">
        <f t="shared" si="0"/>
        <v>16.320713169293352</v>
      </c>
      <c r="H16" s="25">
        <f t="shared" si="0"/>
        <v>0.6976247528190509</v>
      </c>
      <c r="N16" s="25"/>
      <c r="O16" s="25"/>
    </row>
    <row r="17" spans="1:15" x14ac:dyDescent="0.3">
      <c r="A17">
        <v>19</v>
      </c>
      <c r="B17" t="s">
        <v>58</v>
      </c>
      <c r="C17">
        <v>2</v>
      </c>
      <c r="D17" s="7" t="s">
        <v>57</v>
      </c>
      <c r="E17" s="21">
        <v>7.5295962806937611E-3</v>
      </c>
      <c r="F17" s="21">
        <v>3.117052602731971E-4</v>
      </c>
      <c r="G17" s="25">
        <f t="shared" si="0"/>
        <v>7.5295962806937613</v>
      </c>
      <c r="H17" s="25">
        <f t="shared" si="0"/>
        <v>0.31170526027319712</v>
      </c>
      <c r="N17" s="25"/>
      <c r="O17" s="25"/>
    </row>
    <row r="18" spans="1:15" x14ac:dyDescent="0.3">
      <c r="A18">
        <v>20</v>
      </c>
      <c r="B18" t="s">
        <v>58</v>
      </c>
      <c r="C18">
        <v>3</v>
      </c>
      <c r="D18" t="s">
        <v>5</v>
      </c>
      <c r="E18" s="24">
        <v>8.1988525707920604E-2</v>
      </c>
      <c r="F18" s="24">
        <v>4.385534974877277E-3</v>
      </c>
      <c r="G18" s="25">
        <f t="shared" si="0"/>
        <v>81.988525707920601</v>
      </c>
      <c r="H18" s="25">
        <f t="shared" si="0"/>
        <v>4.3855349748772774</v>
      </c>
      <c r="N18" s="25"/>
      <c r="O18" s="25"/>
    </row>
    <row r="19" spans="1:15" x14ac:dyDescent="0.3">
      <c r="A19">
        <v>21</v>
      </c>
      <c r="B19" t="s">
        <v>58</v>
      </c>
      <c r="C19">
        <v>3</v>
      </c>
      <c r="D19" s="7" t="s">
        <v>22</v>
      </c>
      <c r="E19" s="21">
        <v>4.0177964904383058E-2</v>
      </c>
      <c r="F19" s="21">
        <v>1.8989988429829068E-3</v>
      </c>
      <c r="G19" s="25">
        <f t="shared" si="0"/>
        <v>40.17796490438306</v>
      </c>
      <c r="H19" s="25">
        <f t="shared" si="0"/>
        <v>1.8989988429829068</v>
      </c>
      <c r="N19" s="25"/>
      <c r="O19" s="25"/>
    </row>
    <row r="20" spans="1:15" x14ac:dyDescent="0.3">
      <c r="A20">
        <v>22</v>
      </c>
      <c r="B20" t="s">
        <v>58</v>
      </c>
      <c r="C20">
        <v>3</v>
      </c>
      <c r="D20" s="7" t="s">
        <v>7</v>
      </c>
      <c r="E20" s="21">
        <v>2.5569547182599024E-2</v>
      </c>
      <c r="F20" s="21">
        <v>1.2901099025458853E-3</v>
      </c>
      <c r="G20" s="25">
        <f t="shared" si="0"/>
        <v>25.569547182599024</v>
      </c>
      <c r="H20" s="25">
        <f t="shared" si="0"/>
        <v>1.2901099025458853</v>
      </c>
      <c r="N20" s="25"/>
      <c r="O20" s="25"/>
    </row>
    <row r="21" spans="1:15" x14ac:dyDescent="0.3">
      <c r="A21">
        <v>23</v>
      </c>
      <c r="B21" t="s">
        <v>58</v>
      </c>
      <c r="C21">
        <v>3</v>
      </c>
      <c r="D21" s="7" t="s">
        <v>102</v>
      </c>
      <c r="E21" s="21">
        <v>2.0195457538088227E-2</v>
      </c>
      <c r="F21" s="21">
        <v>9.0391366226150475E-4</v>
      </c>
      <c r="G21" s="25">
        <f t="shared" si="0"/>
        <v>20.195457538088228</v>
      </c>
      <c r="H21" s="25">
        <f t="shared" si="0"/>
        <v>0.90391366226150471</v>
      </c>
      <c r="N21" s="25"/>
      <c r="O21" s="25"/>
    </row>
    <row r="22" spans="1:15" x14ac:dyDescent="0.3">
      <c r="A22">
        <v>24</v>
      </c>
      <c r="B22" t="s">
        <v>58</v>
      </c>
      <c r="C22">
        <v>3</v>
      </c>
      <c r="D22" s="7" t="s">
        <v>57</v>
      </c>
      <c r="E22" s="21">
        <v>8.3187552334008635E-3</v>
      </c>
      <c r="F22" s="21">
        <v>3.3744063338139474E-4</v>
      </c>
      <c r="G22" s="25">
        <f t="shared" si="0"/>
        <v>8.3187552334008643</v>
      </c>
      <c r="H22" s="25">
        <f t="shared" si="0"/>
        <v>0.33744063338139474</v>
      </c>
      <c r="N22" s="25"/>
      <c r="O22" s="25"/>
    </row>
    <row r="23" spans="1:15" x14ac:dyDescent="0.3">
      <c r="A23">
        <v>25</v>
      </c>
      <c r="B23" t="s">
        <v>55</v>
      </c>
      <c r="C23">
        <v>1</v>
      </c>
      <c r="D23" t="s">
        <v>5</v>
      </c>
      <c r="E23" s="21">
        <v>5.7974470157276303E-2</v>
      </c>
      <c r="F23" s="21">
        <v>2.2149149441566341E-3</v>
      </c>
      <c r="G23" s="25">
        <f t="shared" si="0"/>
        <v>57.974470157276301</v>
      </c>
      <c r="H23" s="25">
        <f t="shared" si="0"/>
        <v>2.214914944156634</v>
      </c>
      <c r="N23" s="25"/>
      <c r="O23" s="25"/>
    </row>
    <row r="24" spans="1:15" x14ac:dyDescent="0.3">
      <c r="A24">
        <v>26</v>
      </c>
      <c r="B24" t="s">
        <v>55</v>
      </c>
      <c r="C24">
        <v>1</v>
      </c>
      <c r="D24" s="7" t="s">
        <v>22</v>
      </c>
      <c r="E24" s="21">
        <v>4.7040769218537663E-2</v>
      </c>
      <c r="F24" s="21">
        <v>1.6334155157312386E-3</v>
      </c>
      <c r="G24" s="25">
        <f t="shared" si="0"/>
        <v>47.040769218537662</v>
      </c>
      <c r="H24" s="25">
        <f t="shared" si="0"/>
        <v>1.6334155157312387</v>
      </c>
      <c r="N24" s="25"/>
      <c r="O24" s="25"/>
    </row>
    <row r="25" spans="1:15" x14ac:dyDescent="0.3">
      <c r="A25">
        <v>27</v>
      </c>
      <c r="B25" t="s">
        <v>55</v>
      </c>
      <c r="C25">
        <v>1</v>
      </c>
      <c r="D25" s="7" t="s">
        <v>7</v>
      </c>
      <c r="E25" s="21">
        <v>3.2928612045012962E-2</v>
      </c>
      <c r="F25" s="21">
        <v>1.2224928029653972E-3</v>
      </c>
      <c r="G25" s="25">
        <f t="shared" si="0"/>
        <v>32.928612045012962</v>
      </c>
      <c r="H25" s="25">
        <f t="shared" si="0"/>
        <v>1.2224928029653972</v>
      </c>
      <c r="N25" s="25"/>
      <c r="O25" s="25"/>
    </row>
    <row r="26" spans="1:15" x14ac:dyDescent="0.3">
      <c r="A26">
        <v>28</v>
      </c>
      <c r="B26" t="s">
        <v>55</v>
      </c>
      <c r="C26">
        <v>1</v>
      </c>
      <c r="D26" s="7" t="s">
        <v>102</v>
      </c>
      <c r="E26" s="21">
        <v>2.8654461377997913E-2</v>
      </c>
      <c r="F26" s="21">
        <v>1.1535463830695618E-3</v>
      </c>
      <c r="G26" s="25">
        <f t="shared" si="0"/>
        <v>28.654461377997912</v>
      </c>
      <c r="H26" s="25">
        <f t="shared" si="0"/>
        <v>1.1535463830695618</v>
      </c>
      <c r="N26" s="25"/>
      <c r="O26" s="25"/>
    </row>
    <row r="27" spans="1:15" x14ac:dyDescent="0.3">
      <c r="A27">
        <v>29</v>
      </c>
      <c r="B27" t="s">
        <v>55</v>
      </c>
      <c r="C27">
        <v>2</v>
      </c>
      <c r="D27" t="s">
        <v>5</v>
      </c>
      <c r="E27" s="21">
        <v>5.6330042370057801E-2</v>
      </c>
      <c r="F27" s="21">
        <v>2.9174628407629818E-3</v>
      </c>
      <c r="G27" s="25">
        <f t="shared" si="0"/>
        <v>56.330042370057804</v>
      </c>
      <c r="H27" s="25">
        <f t="shared" si="0"/>
        <v>2.9174628407629819</v>
      </c>
      <c r="N27" s="25"/>
      <c r="O27" s="25"/>
    </row>
    <row r="28" spans="1:15" x14ac:dyDescent="0.3">
      <c r="A28">
        <v>30</v>
      </c>
      <c r="B28" t="s">
        <v>55</v>
      </c>
      <c r="C28">
        <v>2</v>
      </c>
      <c r="D28" s="7" t="s">
        <v>22</v>
      </c>
      <c r="E28" s="21">
        <v>2.545E-2</v>
      </c>
      <c r="F28" s="21">
        <v>1.0742395151708535E-3</v>
      </c>
      <c r="G28" s="25">
        <f t="shared" si="0"/>
        <v>25.45</v>
      </c>
      <c r="H28" s="25">
        <f t="shared" si="0"/>
        <v>1.0742395151708535</v>
      </c>
      <c r="N28" s="25"/>
      <c r="O28" s="25"/>
    </row>
    <row r="29" spans="1:15" x14ac:dyDescent="0.3">
      <c r="A29">
        <v>31</v>
      </c>
      <c r="B29" t="s">
        <v>55</v>
      </c>
      <c r="C29">
        <v>2</v>
      </c>
      <c r="D29" s="7" t="s">
        <v>7</v>
      </c>
      <c r="E29" s="21">
        <v>4.9375000000000002E-2</v>
      </c>
      <c r="F29" s="21">
        <v>1.6000000000000001E-3</v>
      </c>
      <c r="G29" s="25">
        <f t="shared" si="0"/>
        <v>49.375</v>
      </c>
      <c r="H29" s="25">
        <f t="shared" si="0"/>
        <v>1.6</v>
      </c>
      <c r="N29" s="25"/>
      <c r="O29" s="25"/>
    </row>
    <row r="30" spans="1:15" x14ac:dyDescent="0.3">
      <c r="A30">
        <v>32</v>
      </c>
      <c r="B30" t="s">
        <v>55</v>
      </c>
      <c r="C30">
        <v>2</v>
      </c>
      <c r="D30" s="7" t="s">
        <v>102</v>
      </c>
      <c r="E30" s="21">
        <v>9.8050431079064904E-3</v>
      </c>
      <c r="F30" s="21">
        <v>4.3826846713020638E-4</v>
      </c>
      <c r="G30" s="25">
        <f t="shared" si="0"/>
        <v>9.8050431079064904</v>
      </c>
      <c r="H30" s="25">
        <f t="shared" si="0"/>
        <v>0.4382684671302064</v>
      </c>
      <c r="N30" s="25"/>
      <c r="O30" s="25"/>
    </row>
    <row r="31" spans="1:15" x14ac:dyDescent="0.3">
      <c r="A31">
        <v>33</v>
      </c>
      <c r="B31" t="s">
        <v>55</v>
      </c>
      <c r="C31">
        <v>2</v>
      </c>
      <c r="D31" s="7" t="s">
        <v>57</v>
      </c>
      <c r="E31" s="21">
        <v>1.8246237351662294E-3</v>
      </c>
      <c r="F31" s="21">
        <v>1.0290296449344775E-4</v>
      </c>
      <c r="G31" s="25">
        <f t="shared" si="0"/>
        <v>1.8246237351662293</v>
      </c>
      <c r="H31" s="25">
        <f t="shared" si="0"/>
        <v>0.10290296449344775</v>
      </c>
      <c r="N31" s="25"/>
      <c r="O31" s="25"/>
    </row>
    <row r="32" spans="1:15" x14ac:dyDescent="0.3">
      <c r="A32">
        <v>34</v>
      </c>
      <c r="B32" t="s">
        <v>55</v>
      </c>
      <c r="C32">
        <v>7</v>
      </c>
      <c r="D32" t="s">
        <v>5</v>
      </c>
      <c r="E32" s="21">
        <v>4.8505330954080793E-2</v>
      </c>
      <c r="F32" s="21">
        <v>2.8554235750505828E-3</v>
      </c>
      <c r="G32" s="25">
        <f t="shared" si="0"/>
        <v>48.50533095408079</v>
      </c>
      <c r="H32" s="25">
        <f t="shared" si="0"/>
        <v>2.8554235750505828</v>
      </c>
      <c r="N32" s="25"/>
      <c r="O32" s="25"/>
    </row>
    <row r="33" spans="1:15" x14ac:dyDescent="0.3">
      <c r="A33">
        <v>35</v>
      </c>
      <c r="B33" t="s">
        <v>55</v>
      </c>
      <c r="C33">
        <v>7</v>
      </c>
      <c r="D33" s="7" t="s">
        <v>22</v>
      </c>
      <c r="E33" s="24">
        <v>3.1689488579822934E-2</v>
      </c>
      <c r="F33" s="24">
        <v>1.6350972412138632E-3</v>
      </c>
      <c r="G33" s="25">
        <f t="shared" si="0"/>
        <v>31.689488579822935</v>
      </c>
      <c r="H33" s="25">
        <f t="shared" si="0"/>
        <v>1.6350972412138631</v>
      </c>
      <c r="N33" s="25"/>
      <c r="O33" s="25"/>
    </row>
    <row r="34" spans="1:15" x14ac:dyDescent="0.3">
      <c r="A34">
        <v>36</v>
      </c>
      <c r="B34" t="s">
        <v>55</v>
      </c>
      <c r="C34">
        <v>7</v>
      </c>
      <c r="D34" s="7" t="s">
        <v>7</v>
      </c>
      <c r="E34" s="21">
        <v>3.1739776845304289E-2</v>
      </c>
      <c r="F34" s="21">
        <v>1.4522396294635853E-3</v>
      </c>
      <c r="G34" s="25">
        <f t="shared" si="0"/>
        <v>31.739776845304288</v>
      </c>
      <c r="H34" s="25">
        <f t="shared" si="0"/>
        <v>1.4522396294635853</v>
      </c>
      <c r="N34" s="25"/>
      <c r="O34" s="25"/>
    </row>
    <row r="35" spans="1:15" x14ac:dyDescent="0.3">
      <c r="A35">
        <v>37</v>
      </c>
      <c r="B35" t="s">
        <v>55</v>
      </c>
      <c r="C35">
        <v>7</v>
      </c>
      <c r="D35" s="7" t="s">
        <v>102</v>
      </c>
      <c r="E35" s="21">
        <v>2.2385674080381127E-2</v>
      </c>
      <c r="F35" s="21">
        <v>1.004788053495157E-3</v>
      </c>
      <c r="G35" s="25">
        <f t="shared" si="0"/>
        <v>22.385674080381126</v>
      </c>
      <c r="H35" s="25">
        <f t="shared" si="0"/>
        <v>1.004788053495157</v>
      </c>
      <c r="N35" s="25"/>
      <c r="O35" s="25"/>
    </row>
    <row r="36" spans="1:15" x14ac:dyDescent="0.3">
      <c r="A36">
        <v>38</v>
      </c>
      <c r="B36" t="s">
        <v>55</v>
      </c>
      <c r="C36">
        <v>7</v>
      </c>
      <c r="D36" s="7" t="s">
        <v>103</v>
      </c>
      <c r="E36" s="21">
        <v>8.0758756149150544E-3</v>
      </c>
      <c r="F36" s="21">
        <v>3.5554329607348343E-4</v>
      </c>
      <c r="G36" s="25">
        <f t="shared" si="0"/>
        <v>8.0758756149150539</v>
      </c>
      <c r="H36" s="25">
        <f t="shared" si="0"/>
        <v>0.35554329607348345</v>
      </c>
      <c r="N36" s="25"/>
      <c r="O36" s="25"/>
    </row>
    <row r="37" spans="1:15" x14ac:dyDescent="0.3">
      <c r="A37">
        <v>39</v>
      </c>
      <c r="B37" t="s">
        <v>55</v>
      </c>
      <c r="C37">
        <v>7</v>
      </c>
      <c r="D37" s="7" t="s">
        <v>57</v>
      </c>
      <c r="E37" s="21">
        <v>5.0239518991575961E-3</v>
      </c>
      <c r="F37" s="21">
        <v>2.4966255703207048E-4</v>
      </c>
      <c r="G37" s="25">
        <f t="shared" si="0"/>
        <v>5.0239518991575958</v>
      </c>
      <c r="H37" s="25">
        <f t="shared" si="0"/>
        <v>0.24966255703207046</v>
      </c>
      <c r="N37" s="25"/>
      <c r="O37" s="25"/>
    </row>
    <row r="38" spans="1:15" x14ac:dyDescent="0.3">
      <c r="A38">
        <v>40</v>
      </c>
      <c r="B38" t="s">
        <v>58</v>
      </c>
      <c r="C38">
        <v>1</v>
      </c>
      <c r="D38" s="7" t="s">
        <v>54</v>
      </c>
      <c r="E38" s="21">
        <v>0.47774698422688877</v>
      </c>
      <c r="F38" s="21">
        <v>2.1643139527947663E-2</v>
      </c>
      <c r="G38" s="25">
        <f t="shared" si="0"/>
        <v>477.7469842268888</v>
      </c>
      <c r="H38" s="25">
        <f t="shared" si="0"/>
        <v>21.643139527947664</v>
      </c>
      <c r="N38" s="25"/>
      <c r="O38" s="25"/>
    </row>
    <row r="39" spans="1:15" x14ac:dyDescent="0.3">
      <c r="A39">
        <v>41</v>
      </c>
      <c r="B39" t="s">
        <v>58</v>
      </c>
      <c r="C39">
        <v>1</v>
      </c>
      <c r="D39" s="7" t="s">
        <v>9</v>
      </c>
      <c r="E39" s="21">
        <v>0.24629648775895829</v>
      </c>
      <c r="F39" s="21">
        <v>1.5676935204252281E-2</v>
      </c>
      <c r="G39" s="25">
        <f t="shared" si="0"/>
        <v>246.29648775895831</v>
      </c>
      <c r="H39" s="25">
        <f t="shared" si="0"/>
        <v>15.676935204252281</v>
      </c>
      <c r="N39" s="25"/>
      <c r="O39" s="25"/>
    </row>
    <row r="40" spans="1:15" x14ac:dyDescent="0.3">
      <c r="A40">
        <v>42</v>
      </c>
      <c r="B40" t="s">
        <v>58</v>
      </c>
      <c r="C40">
        <v>2</v>
      </c>
      <c r="D40" s="7" t="s">
        <v>54</v>
      </c>
      <c r="E40" s="21">
        <v>0.51891982596415331</v>
      </c>
      <c r="F40" s="21">
        <v>2.4894125623154038E-2</v>
      </c>
      <c r="G40" s="25">
        <f t="shared" si="0"/>
        <v>518.91982596415335</v>
      </c>
      <c r="H40" s="25">
        <f t="shared" si="0"/>
        <v>24.894125623154039</v>
      </c>
      <c r="N40" s="25"/>
      <c r="O40" s="25"/>
    </row>
    <row r="41" spans="1:15" x14ac:dyDescent="0.3">
      <c r="A41">
        <v>43</v>
      </c>
      <c r="B41" t="s">
        <v>58</v>
      </c>
      <c r="C41">
        <v>2</v>
      </c>
      <c r="D41" s="7" t="s">
        <v>9</v>
      </c>
      <c r="E41" s="21">
        <v>0.33818527856757641</v>
      </c>
      <c r="F41" s="21">
        <v>1.6981883195760411E-2</v>
      </c>
      <c r="G41" s="25">
        <f t="shared" si="0"/>
        <v>338.1852785675764</v>
      </c>
      <c r="H41" s="25">
        <f t="shared" si="0"/>
        <v>16.98188319576041</v>
      </c>
      <c r="N41" s="25"/>
      <c r="O41" s="25"/>
    </row>
    <row r="42" spans="1:15" x14ac:dyDescent="0.3">
      <c r="A42">
        <v>44</v>
      </c>
      <c r="B42" t="s">
        <v>58</v>
      </c>
      <c r="C42">
        <v>3</v>
      </c>
      <c r="D42" s="7" t="s">
        <v>54</v>
      </c>
      <c r="E42" s="21">
        <v>0.51192050297739755</v>
      </c>
      <c r="F42" s="21">
        <v>2.1857343270686259E-2</v>
      </c>
      <c r="G42" s="25">
        <f t="shared" si="0"/>
        <v>511.92050297739758</v>
      </c>
      <c r="H42" s="25">
        <f t="shared" si="0"/>
        <v>21.857343270686261</v>
      </c>
      <c r="N42" s="25"/>
      <c r="O42" s="25"/>
    </row>
    <row r="43" spans="1:15" x14ac:dyDescent="0.3">
      <c r="A43">
        <v>45</v>
      </c>
      <c r="B43" t="s">
        <v>104</v>
      </c>
      <c r="C43">
        <v>3</v>
      </c>
      <c r="D43" s="7" t="s">
        <v>9</v>
      </c>
      <c r="E43" s="21">
        <v>0.38937388569562514</v>
      </c>
      <c r="F43" s="21">
        <v>1.9548494746733612E-2</v>
      </c>
      <c r="G43" s="25">
        <f t="shared" si="0"/>
        <v>389.37388569562512</v>
      </c>
      <c r="H43" s="25">
        <f t="shared" si="0"/>
        <v>19.548494746733613</v>
      </c>
      <c r="N43" s="25"/>
      <c r="O43" s="25"/>
    </row>
    <row r="44" spans="1:15" x14ac:dyDescent="0.3">
      <c r="A44">
        <v>46</v>
      </c>
      <c r="B44" t="s">
        <v>55</v>
      </c>
      <c r="C44">
        <v>1</v>
      </c>
      <c r="D44" s="7" t="s">
        <v>54</v>
      </c>
      <c r="E44" s="21">
        <v>0.50649822079218454</v>
      </c>
      <c r="F44" s="21">
        <v>1.9500115450077325E-2</v>
      </c>
      <c r="G44" s="25">
        <f t="shared" si="0"/>
        <v>506.49822079218455</v>
      </c>
      <c r="H44" s="25">
        <f t="shared" si="0"/>
        <v>19.500115450077324</v>
      </c>
      <c r="N44" s="25"/>
      <c r="O44" s="25"/>
    </row>
    <row r="45" spans="1:15" x14ac:dyDescent="0.3">
      <c r="A45">
        <v>47</v>
      </c>
      <c r="B45" t="s">
        <v>55</v>
      </c>
      <c r="C45">
        <v>1</v>
      </c>
      <c r="D45" s="7" t="s">
        <v>9</v>
      </c>
      <c r="E45" s="21">
        <v>0.40993022367039794</v>
      </c>
      <c r="F45" s="21">
        <v>1.6298691923758268E-2</v>
      </c>
      <c r="G45" s="25">
        <f t="shared" si="0"/>
        <v>409.93022367039794</v>
      </c>
      <c r="H45" s="25">
        <f t="shared" si="0"/>
        <v>16.29869192375827</v>
      </c>
      <c r="N45" s="25"/>
      <c r="O45" s="25"/>
    </row>
    <row r="46" spans="1:15" x14ac:dyDescent="0.3">
      <c r="A46">
        <v>48</v>
      </c>
      <c r="B46" t="s">
        <v>55</v>
      </c>
      <c r="C46">
        <v>2</v>
      </c>
      <c r="D46" s="7" t="s">
        <v>54</v>
      </c>
      <c r="E46" s="21">
        <v>0.50642812340358789</v>
      </c>
      <c r="F46" s="21">
        <v>1.801132277082583E-2</v>
      </c>
      <c r="G46" s="25">
        <f t="shared" si="0"/>
        <v>506.4281234035879</v>
      </c>
      <c r="H46" s="25">
        <f t="shared" si="0"/>
        <v>18.011322770825831</v>
      </c>
      <c r="N46" s="25"/>
      <c r="O46" s="25"/>
    </row>
    <row r="47" spans="1:15" x14ac:dyDescent="0.3">
      <c r="A47">
        <v>49</v>
      </c>
      <c r="B47" t="s">
        <v>55</v>
      </c>
      <c r="C47">
        <v>2</v>
      </c>
      <c r="D47" s="7" t="s">
        <v>9</v>
      </c>
      <c r="E47" s="21">
        <v>0.41577693719295283</v>
      </c>
      <c r="F47" s="21">
        <v>2.1268056815307405E-2</v>
      </c>
      <c r="G47" s="25">
        <f t="shared" si="0"/>
        <v>415.77693719295286</v>
      </c>
      <c r="H47" s="25">
        <f t="shared" si="0"/>
        <v>21.268056815307407</v>
      </c>
      <c r="N47" s="25"/>
      <c r="O47" s="25"/>
    </row>
    <row r="48" spans="1:15" x14ac:dyDescent="0.3">
      <c r="A48">
        <v>50</v>
      </c>
      <c r="B48" t="s">
        <v>55</v>
      </c>
      <c r="C48">
        <v>7</v>
      </c>
      <c r="D48" s="7" t="s">
        <v>54</v>
      </c>
      <c r="E48" s="21">
        <v>0.51230330788749168</v>
      </c>
      <c r="F48" s="21">
        <v>1.8773477856151195E-2</v>
      </c>
      <c r="G48" s="25">
        <f t="shared" si="0"/>
        <v>512.30330788749166</v>
      </c>
      <c r="H48" s="25">
        <f t="shared" si="0"/>
        <v>18.773477856151196</v>
      </c>
    </row>
    <row r="49" spans="1:8" x14ac:dyDescent="0.3">
      <c r="A49">
        <v>51</v>
      </c>
      <c r="B49" t="s">
        <v>55</v>
      </c>
      <c r="C49">
        <v>7</v>
      </c>
      <c r="D49" s="7" t="s">
        <v>9</v>
      </c>
      <c r="E49" s="24">
        <v>0.33213826188057499</v>
      </c>
      <c r="F49" s="24">
        <v>1.6315569128359683E-2</v>
      </c>
      <c r="G49" s="25">
        <f t="shared" si="0"/>
        <v>332.13826188057499</v>
      </c>
      <c r="H49" s="25">
        <f t="shared" si="0"/>
        <v>16.315569128359684</v>
      </c>
    </row>
  </sheetData>
  <sortState xmlns:xlrd2="http://schemas.microsoft.com/office/spreadsheetml/2017/richdata2" ref="A2:D54">
    <sortCondition ref="A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G102"/>
  <sheetViews>
    <sheetView topLeftCell="A2" workbookViewId="0">
      <pane ySplit="1" topLeftCell="A3" activePane="bottomLeft" state="frozen"/>
      <selection activeCell="B2" sqref="B2"/>
      <selection pane="bottomLeft" activeCell="F20" sqref="F20"/>
    </sheetView>
  </sheetViews>
  <sheetFormatPr defaultRowHeight="14.4" x14ac:dyDescent="0.3"/>
  <cols>
    <col min="1" max="1" width="9.109375" bestFit="1" customWidth="1"/>
    <col min="3" max="6" width="8.88671875" style="25"/>
    <col min="7" max="7" width="8.88671875" hidden="1" customWidth="1"/>
    <col min="9" max="9" width="8.88671875" customWidth="1"/>
    <col min="11" max="11" width="8.88671875" hidden="1" customWidth="1"/>
    <col min="13" max="13" width="8.88671875" customWidth="1"/>
    <col min="15" max="15" width="8.88671875" hidden="1" customWidth="1"/>
    <col min="16" max="16" width="8.88671875" style="25"/>
    <col min="17" max="17" width="8.88671875" hidden="1" customWidth="1"/>
    <col min="19" max="19" width="8.88671875" hidden="1" customWidth="1"/>
    <col min="21" max="21" width="8.88671875" hidden="1" customWidth="1"/>
    <col min="22" max="22" width="8.88671875" style="25"/>
    <col min="23" max="23" width="8.88671875" hidden="1" customWidth="1"/>
    <col min="25" max="25" width="8.88671875" hidden="1" customWidth="1"/>
    <col min="26" max="26" width="8.88671875" style="25"/>
    <col min="27" max="27" width="8.88671875" hidden="1" customWidth="1"/>
    <col min="29" max="29" width="8.88671875" hidden="1" customWidth="1"/>
    <col min="31" max="31" width="8.88671875" hidden="1" customWidth="1"/>
  </cols>
  <sheetData>
    <row r="1" spans="1:33" x14ac:dyDescent="0.3">
      <c r="A1" s="5" t="s">
        <v>52</v>
      </c>
      <c r="G1" s="3"/>
    </row>
    <row r="2" spans="1:33" x14ac:dyDescent="0.3">
      <c r="A2" t="s">
        <v>114</v>
      </c>
      <c r="B2" t="s">
        <v>111</v>
      </c>
      <c r="C2" s="25" t="s">
        <v>1</v>
      </c>
      <c r="D2" s="25" t="s">
        <v>2</v>
      </c>
      <c r="E2" s="25" t="s">
        <v>59</v>
      </c>
      <c r="F2" s="25" t="s">
        <v>46</v>
      </c>
      <c r="G2" s="4" t="s">
        <v>32</v>
      </c>
      <c r="H2" s="4" t="s">
        <v>112</v>
      </c>
      <c r="I2" s="4" t="s">
        <v>33</v>
      </c>
      <c r="J2" s="4" t="s">
        <v>125</v>
      </c>
      <c r="K2" s="4" t="s">
        <v>34</v>
      </c>
      <c r="L2" s="4" t="s">
        <v>113</v>
      </c>
      <c r="M2" s="4" t="s">
        <v>35</v>
      </c>
      <c r="N2" s="4" t="s">
        <v>115</v>
      </c>
      <c r="O2" s="4" t="s">
        <v>36</v>
      </c>
      <c r="P2" s="4" t="s">
        <v>116</v>
      </c>
      <c r="Q2" s="4" t="s">
        <v>37</v>
      </c>
      <c r="R2" s="4" t="s">
        <v>117</v>
      </c>
      <c r="S2" s="4" t="s">
        <v>38</v>
      </c>
      <c r="T2" s="4" t="s">
        <v>118</v>
      </c>
      <c r="U2" s="4" t="s">
        <v>39</v>
      </c>
      <c r="V2" s="4" t="s">
        <v>119</v>
      </c>
      <c r="W2" s="4" t="s">
        <v>40</v>
      </c>
      <c r="X2" s="4" t="s">
        <v>120</v>
      </c>
      <c r="Y2" s="4" t="s">
        <v>41</v>
      </c>
      <c r="Z2" s="4" t="s">
        <v>121</v>
      </c>
      <c r="AA2" s="4" t="s">
        <v>42</v>
      </c>
      <c r="AB2" s="4" t="s">
        <v>122</v>
      </c>
      <c r="AC2" s="4" t="s">
        <v>43</v>
      </c>
      <c r="AD2" s="4" t="s">
        <v>123</v>
      </c>
      <c r="AE2" s="4" t="s">
        <v>44</v>
      </c>
      <c r="AF2" s="4" t="s">
        <v>124</v>
      </c>
    </row>
    <row r="3" spans="1:33" x14ac:dyDescent="0.3">
      <c r="A3" s="31">
        <v>0.50370000000000004</v>
      </c>
      <c r="B3">
        <v>80</v>
      </c>
      <c r="C3" s="25" t="s">
        <v>65</v>
      </c>
      <c r="D3" s="25">
        <v>1</v>
      </c>
      <c r="E3" s="25" t="s">
        <v>6</v>
      </c>
      <c r="F3" s="25" t="s">
        <v>99</v>
      </c>
      <c r="G3" s="1">
        <v>616</v>
      </c>
      <c r="H3" s="1">
        <f t="shared" ref="H3:H9" si="0">G3*0.01/$A3</f>
        <v>12.229501687512407</v>
      </c>
      <c r="I3" s="1">
        <v>2.38</v>
      </c>
      <c r="J3" s="1">
        <f>I3*0.01/$A3*1000</f>
        <v>47.250347429025211</v>
      </c>
      <c r="K3" s="1">
        <v>14.84</v>
      </c>
      <c r="L3" s="1">
        <f t="shared" ref="L3:L33" si="1">K3*0.01/$A3</f>
        <v>0.29461981338098076</v>
      </c>
      <c r="M3" s="1">
        <v>782</v>
      </c>
      <c r="N3" s="1">
        <f t="shared" ref="N3:N34" si="2">M3*0.01/$A3</f>
        <v>15.52511415525114</v>
      </c>
      <c r="O3" s="1">
        <v>3.145</v>
      </c>
      <c r="P3" s="1">
        <f t="shared" ref="P3:P33" si="3">O3*0.01/$A3</f>
        <v>6.2437959102640453E-2</v>
      </c>
      <c r="Q3" s="1">
        <v>105</v>
      </c>
      <c r="R3" s="1">
        <f t="shared" ref="R3:R33" si="4">Q3*0.01/$A3</f>
        <v>2.084574151280524</v>
      </c>
      <c r="S3" s="1">
        <v>8.1199999999999992</v>
      </c>
      <c r="T3" s="1">
        <f t="shared" ref="T3:T34" si="5">S3*0.01/$A3</f>
        <v>0.16120706769902718</v>
      </c>
      <c r="U3" s="1">
        <v>0.34699999999999998</v>
      </c>
      <c r="V3" s="1">
        <f t="shared" ref="V3:V33" si="6">U3*0.01/$A3</f>
        <v>6.8890212428032553E-3</v>
      </c>
      <c r="W3" s="1">
        <v>2.93</v>
      </c>
      <c r="X3" s="1">
        <f t="shared" ref="X3:X34" si="7">W3*0.01/$A3</f>
        <v>5.8169545364304152E-2</v>
      </c>
      <c r="Y3" s="1">
        <v>245</v>
      </c>
      <c r="Z3" s="1">
        <f t="shared" ref="Z3:Z33" si="8">Y3*0.01/$A3</f>
        <v>4.8640063529878894</v>
      </c>
      <c r="AA3" s="1">
        <v>44</v>
      </c>
      <c r="AB3" s="1">
        <f t="shared" ref="AB3:AB33" si="9">AA3*0.01/$A3</f>
        <v>0.87353583482231478</v>
      </c>
      <c r="AC3" s="1">
        <v>29380</v>
      </c>
      <c r="AD3" s="1">
        <f>AC3*0.01/$A3/1000</f>
        <v>0.58328370061544565</v>
      </c>
      <c r="AE3" s="1">
        <v>2480</v>
      </c>
      <c r="AF3" s="1">
        <f t="shared" ref="AF3:AF33" si="10">AE3*0.01/$A3</f>
        <v>49.235656144530473</v>
      </c>
    </row>
    <row r="4" spans="1:33" x14ac:dyDescent="0.3">
      <c r="A4" s="30">
        <v>0.51019999999999999</v>
      </c>
      <c r="B4" s="25">
        <v>81</v>
      </c>
      <c r="C4" s="25" t="s">
        <v>65</v>
      </c>
      <c r="D4" s="25">
        <v>1</v>
      </c>
      <c r="E4" s="25" t="s">
        <v>7</v>
      </c>
      <c r="F4" s="25" t="s">
        <v>99</v>
      </c>
      <c r="G4" s="1">
        <v>618</v>
      </c>
      <c r="H4" s="1">
        <f t="shared" si="0"/>
        <v>12.112896903175224</v>
      </c>
      <c r="I4" s="1">
        <v>1.98</v>
      </c>
      <c r="J4" s="1">
        <f t="shared" ref="J4:J33" si="11">I4*0.01/$A4*1000</f>
        <v>38.808310466483739</v>
      </c>
      <c r="K4" s="1">
        <v>32</v>
      </c>
      <c r="L4" s="1">
        <f t="shared" si="1"/>
        <v>0.62720501764014114</v>
      </c>
      <c r="M4" s="1">
        <v>546</v>
      </c>
      <c r="N4" s="1">
        <f t="shared" si="2"/>
        <v>10.701685613484909</v>
      </c>
      <c r="O4" s="1">
        <v>2.15</v>
      </c>
      <c r="P4" s="1">
        <f t="shared" si="3"/>
        <v>4.2140337122696978E-2</v>
      </c>
      <c r="Q4" s="1">
        <v>99.8</v>
      </c>
      <c r="R4" s="1">
        <f t="shared" si="4"/>
        <v>1.9560956487651902</v>
      </c>
      <c r="S4" s="1">
        <v>8.6999999999999993</v>
      </c>
      <c r="T4" s="1">
        <f t="shared" si="5"/>
        <v>0.17052136417091335</v>
      </c>
      <c r="U4" s="5">
        <v>0.35799999999999998</v>
      </c>
      <c r="V4" s="1">
        <f t="shared" si="6"/>
        <v>7.0168561348490791E-3</v>
      </c>
      <c r="W4" s="1">
        <v>7.39</v>
      </c>
      <c r="X4" s="1">
        <f t="shared" si="7"/>
        <v>0.14484515876127008</v>
      </c>
      <c r="Y4" s="1">
        <v>132</v>
      </c>
      <c r="Z4" s="1">
        <f t="shared" si="8"/>
        <v>2.5872206977655825</v>
      </c>
      <c r="AA4" s="1">
        <v>64.599999999999994</v>
      </c>
      <c r="AB4" s="1">
        <f t="shared" si="9"/>
        <v>1.2661701293610348</v>
      </c>
      <c r="AC4" s="1">
        <v>18710</v>
      </c>
      <c r="AD4" s="1">
        <f t="shared" ref="AD4:AD33" si="12">AC4*0.01/$A4/1000</f>
        <v>0.36671893375146997</v>
      </c>
      <c r="AE4" s="1">
        <v>1884</v>
      </c>
      <c r="AF4" s="1">
        <f t="shared" si="10"/>
        <v>36.926695413563309</v>
      </c>
    </row>
    <row r="5" spans="1:33" x14ac:dyDescent="0.3">
      <c r="A5" s="30">
        <v>0.50870000000000004</v>
      </c>
      <c r="B5" s="25">
        <v>82</v>
      </c>
      <c r="C5" s="25" t="s">
        <v>65</v>
      </c>
      <c r="D5" s="25">
        <v>1</v>
      </c>
      <c r="E5" s="25" t="s">
        <v>17</v>
      </c>
      <c r="F5" s="25" t="s">
        <v>99</v>
      </c>
      <c r="G5" s="1">
        <v>598</v>
      </c>
      <c r="H5" s="1">
        <f t="shared" si="0"/>
        <v>11.755455081580498</v>
      </c>
      <c r="I5" s="1">
        <v>3.38</v>
      </c>
      <c r="J5" s="1">
        <f t="shared" si="11"/>
        <v>66.44387654806367</v>
      </c>
      <c r="K5" s="1">
        <v>90.6</v>
      </c>
      <c r="L5" s="1">
        <f t="shared" si="1"/>
        <v>1.7810104187143696</v>
      </c>
      <c r="M5" s="1">
        <v>642</v>
      </c>
      <c r="N5" s="1">
        <f t="shared" si="2"/>
        <v>12.620404953803812</v>
      </c>
      <c r="O5" s="1">
        <v>7.36</v>
      </c>
      <c r="P5" s="1">
        <f t="shared" si="3"/>
        <v>0.14468252408099075</v>
      </c>
      <c r="Q5" s="1">
        <v>240</v>
      </c>
      <c r="R5" s="1">
        <f t="shared" si="4"/>
        <v>4.7179083939453506</v>
      </c>
      <c r="S5" s="1">
        <v>12.28</v>
      </c>
      <c r="T5" s="1">
        <f t="shared" si="5"/>
        <v>0.24139964615687043</v>
      </c>
      <c r="U5" s="5">
        <v>0.4</v>
      </c>
      <c r="V5" s="1">
        <f t="shared" si="6"/>
        <v>7.8631806565755847E-3</v>
      </c>
      <c r="W5" s="1">
        <v>21.2</v>
      </c>
      <c r="X5" s="1">
        <f t="shared" si="7"/>
        <v>0.41674857479850597</v>
      </c>
      <c r="Y5" s="1">
        <v>153</v>
      </c>
      <c r="Z5" s="1">
        <f t="shared" si="8"/>
        <v>3.0076666011401612</v>
      </c>
      <c r="AA5" s="1">
        <v>146.80000000000001</v>
      </c>
      <c r="AB5" s="1">
        <f t="shared" si="9"/>
        <v>2.8857873009632398</v>
      </c>
      <c r="AC5" s="1">
        <v>37540</v>
      </c>
      <c r="AD5" s="1">
        <f t="shared" si="12"/>
        <v>0.73795950461961868</v>
      </c>
      <c r="AE5" s="1">
        <v>2404</v>
      </c>
      <c r="AF5" s="1">
        <f t="shared" si="10"/>
        <v>47.257715746019258</v>
      </c>
    </row>
    <row r="6" spans="1:33" x14ac:dyDescent="0.3">
      <c r="A6" s="30">
        <v>0.50180000000000002</v>
      </c>
      <c r="B6" s="25">
        <v>83</v>
      </c>
      <c r="C6" s="25" t="s">
        <v>65</v>
      </c>
      <c r="D6" s="25">
        <v>2</v>
      </c>
      <c r="E6" s="25" t="s">
        <v>5</v>
      </c>
      <c r="F6" s="25" t="s">
        <v>99</v>
      </c>
      <c r="G6" s="1">
        <v>276</v>
      </c>
      <c r="H6" s="1">
        <f t="shared" si="0"/>
        <v>5.5001992825827024</v>
      </c>
      <c r="I6" s="1">
        <v>1.34</v>
      </c>
      <c r="J6" s="1">
        <f t="shared" si="11"/>
        <v>26.703866082104422</v>
      </c>
      <c r="K6" s="1">
        <v>6.16</v>
      </c>
      <c r="L6" s="1">
        <f t="shared" si="1"/>
        <v>0.12275807094459944</v>
      </c>
      <c r="M6" s="1">
        <v>730</v>
      </c>
      <c r="N6" s="1">
        <f t="shared" si="2"/>
        <v>14.547628537265842</v>
      </c>
      <c r="O6" s="5">
        <v>1.72</v>
      </c>
      <c r="P6" s="1">
        <f t="shared" si="3"/>
        <v>3.4276604224790751E-2</v>
      </c>
      <c r="Q6" s="1">
        <v>39.4</v>
      </c>
      <c r="R6" s="1">
        <f t="shared" si="4"/>
        <v>0.78517337584695102</v>
      </c>
      <c r="S6" s="1">
        <v>3.12</v>
      </c>
      <c r="T6" s="1">
        <f t="shared" si="5"/>
        <v>6.2176165803108807E-2</v>
      </c>
      <c r="U6" s="1">
        <v>0.40200000000000002</v>
      </c>
      <c r="V6" s="1">
        <f t="shared" si="6"/>
        <v>8.0111598246313271E-3</v>
      </c>
      <c r="W6" s="1">
        <v>3.4</v>
      </c>
      <c r="X6" s="1">
        <f t="shared" si="7"/>
        <v>6.775607811877242E-2</v>
      </c>
      <c r="Y6" s="1">
        <v>143</v>
      </c>
      <c r="Z6" s="1">
        <f t="shared" si="8"/>
        <v>2.849740932642487</v>
      </c>
      <c r="AA6" s="1">
        <v>24</v>
      </c>
      <c r="AB6" s="1">
        <f t="shared" si="9"/>
        <v>0.47827819848545233</v>
      </c>
      <c r="AC6" s="1">
        <v>19856</v>
      </c>
      <c r="AD6" s="1">
        <f t="shared" si="12"/>
        <v>0.39569549621363093</v>
      </c>
      <c r="AE6" s="1">
        <v>878</v>
      </c>
      <c r="AF6" s="1">
        <f t="shared" si="10"/>
        <v>17.497010761259464</v>
      </c>
    </row>
    <row r="7" spans="1:33" x14ac:dyDescent="0.3">
      <c r="A7" s="30">
        <v>0.50380000000000003</v>
      </c>
      <c r="B7" s="25">
        <v>84</v>
      </c>
      <c r="C7" s="25" t="s">
        <v>65</v>
      </c>
      <c r="D7" s="25">
        <v>2</v>
      </c>
      <c r="E7" s="25" t="s">
        <v>6</v>
      </c>
      <c r="F7" s="25" t="s">
        <v>99</v>
      </c>
      <c r="G7" s="1">
        <v>524</v>
      </c>
      <c r="H7" s="1">
        <f t="shared" si="0"/>
        <v>10.400952759031362</v>
      </c>
      <c r="I7" s="1">
        <v>1.4</v>
      </c>
      <c r="J7" s="1">
        <f t="shared" si="11"/>
        <v>27.788805081381494</v>
      </c>
      <c r="K7" s="1">
        <v>9.9</v>
      </c>
      <c r="L7" s="1">
        <f t="shared" si="1"/>
        <v>0.1965065502183406</v>
      </c>
      <c r="M7" s="1">
        <v>516</v>
      </c>
      <c r="N7" s="1">
        <f t="shared" si="2"/>
        <v>10.242159587137753</v>
      </c>
      <c r="O7" s="5">
        <v>1.63</v>
      </c>
      <c r="P7" s="1">
        <f t="shared" si="3"/>
        <v>3.2354108773322746E-2</v>
      </c>
      <c r="Q7" s="1">
        <v>71.400000000000006</v>
      </c>
      <c r="R7" s="1">
        <f t="shared" si="4"/>
        <v>1.4172290591504566</v>
      </c>
      <c r="S7" s="1">
        <v>5.56</v>
      </c>
      <c r="T7" s="1">
        <f t="shared" si="5"/>
        <v>0.11036125446605795</v>
      </c>
      <c r="U7" s="5">
        <v>0.41</v>
      </c>
      <c r="V7" s="1">
        <f t="shared" si="6"/>
        <v>8.1381500595474384E-3</v>
      </c>
      <c r="W7" s="1">
        <v>3.77</v>
      </c>
      <c r="X7" s="1">
        <f t="shared" si="7"/>
        <v>7.4831282254863046E-2</v>
      </c>
      <c r="Y7" s="1">
        <v>154</v>
      </c>
      <c r="Z7" s="1">
        <f t="shared" si="8"/>
        <v>3.0567685589519651</v>
      </c>
      <c r="AA7" s="1">
        <v>26.4</v>
      </c>
      <c r="AB7" s="1">
        <f t="shared" si="9"/>
        <v>0.5240174672489083</v>
      </c>
      <c r="AC7" s="1">
        <v>18362</v>
      </c>
      <c r="AD7" s="1">
        <f t="shared" si="12"/>
        <v>0.36447002778880505</v>
      </c>
      <c r="AE7" s="1">
        <v>1282</v>
      </c>
      <c r="AF7" s="1">
        <f t="shared" si="10"/>
        <v>25.446605795950774</v>
      </c>
    </row>
    <row r="8" spans="1:33" x14ac:dyDescent="0.3">
      <c r="A8" s="30">
        <v>0.51680000000000004</v>
      </c>
      <c r="B8" s="25">
        <v>85</v>
      </c>
      <c r="C8" s="25" t="s">
        <v>65</v>
      </c>
      <c r="D8" s="25">
        <v>2</v>
      </c>
      <c r="E8" s="25" t="s">
        <v>7</v>
      </c>
      <c r="F8" s="25" t="s">
        <v>99</v>
      </c>
      <c r="G8" s="1">
        <v>436</v>
      </c>
      <c r="H8" s="1">
        <f t="shared" si="0"/>
        <v>8.4365325077399387</v>
      </c>
      <c r="I8" s="1">
        <v>1.56</v>
      </c>
      <c r="J8" s="1">
        <f t="shared" si="11"/>
        <v>30.185758513931887</v>
      </c>
      <c r="K8" s="1">
        <v>11.52</v>
      </c>
      <c r="L8" s="1">
        <f t="shared" si="1"/>
        <v>0.22291021671826622</v>
      </c>
      <c r="M8" s="1">
        <v>460</v>
      </c>
      <c r="N8" s="1">
        <f t="shared" si="2"/>
        <v>8.9009287925696601</v>
      </c>
      <c r="O8" s="5">
        <v>2</v>
      </c>
      <c r="P8" s="1">
        <f t="shared" si="3"/>
        <v>3.8699690402476776E-2</v>
      </c>
      <c r="Q8" s="1">
        <v>75</v>
      </c>
      <c r="R8" s="1">
        <f t="shared" si="4"/>
        <v>1.4512383900928791</v>
      </c>
      <c r="S8" s="1">
        <v>5.98</v>
      </c>
      <c r="T8" s="1">
        <f t="shared" si="5"/>
        <v>0.11571207430340558</v>
      </c>
      <c r="U8" s="5">
        <v>0.46500000000000002</v>
      </c>
      <c r="V8" s="1">
        <f t="shared" si="6"/>
        <v>8.9976780185758512E-3</v>
      </c>
      <c r="W8" s="1">
        <v>3.51</v>
      </c>
      <c r="X8" s="1">
        <f t="shared" si="7"/>
        <v>6.7917956656346742E-2</v>
      </c>
      <c r="Y8" s="1">
        <v>156</v>
      </c>
      <c r="Z8" s="1">
        <f t="shared" si="8"/>
        <v>3.0185758513931886</v>
      </c>
      <c r="AA8" s="1">
        <v>28</v>
      </c>
      <c r="AB8" s="1">
        <f t="shared" si="9"/>
        <v>0.54179566563467496</v>
      </c>
      <c r="AC8" s="1">
        <v>19364</v>
      </c>
      <c r="AD8" s="1">
        <f t="shared" si="12"/>
        <v>0.3746904024767802</v>
      </c>
      <c r="AE8" s="1">
        <v>1316</v>
      </c>
      <c r="AF8" s="1">
        <f t="shared" si="10"/>
        <v>25.464396284829721</v>
      </c>
    </row>
    <row r="9" spans="1:33" x14ac:dyDescent="0.3">
      <c r="A9" s="30">
        <v>0.50319999999999998</v>
      </c>
      <c r="B9" s="25">
        <v>86</v>
      </c>
      <c r="C9" s="25" t="s">
        <v>65</v>
      </c>
      <c r="D9" s="25">
        <v>2</v>
      </c>
      <c r="E9" s="25" t="s">
        <v>17</v>
      </c>
      <c r="F9" s="25" t="s">
        <v>99</v>
      </c>
      <c r="G9" s="32">
        <v>322</v>
      </c>
      <c r="H9" s="1">
        <f t="shared" si="0"/>
        <v>6.3990461049284582</v>
      </c>
      <c r="I9" s="32">
        <v>1.3440000000000001</v>
      </c>
      <c r="J9" s="1">
        <f t="shared" si="11"/>
        <v>26.709062003179653</v>
      </c>
      <c r="K9" s="32">
        <v>9.18</v>
      </c>
      <c r="L9" s="1">
        <f t="shared" si="1"/>
        <v>0.18243243243243243</v>
      </c>
      <c r="M9" s="32">
        <v>362</v>
      </c>
      <c r="N9" s="1">
        <f t="shared" si="2"/>
        <v>7.1939586645469005</v>
      </c>
      <c r="O9" s="32">
        <v>1.26</v>
      </c>
      <c r="P9" s="1">
        <f t="shared" si="3"/>
        <v>2.5039745627980923E-2</v>
      </c>
      <c r="Q9" s="32">
        <v>53.6</v>
      </c>
      <c r="R9" s="1">
        <f t="shared" si="4"/>
        <v>1.0651828298887123</v>
      </c>
      <c r="S9" s="32">
        <v>5.78</v>
      </c>
      <c r="T9" s="1">
        <f t="shared" si="5"/>
        <v>0.11486486486486487</v>
      </c>
      <c r="U9" s="32">
        <v>0.34</v>
      </c>
      <c r="V9" s="1">
        <f t="shared" si="6"/>
        <v>6.7567567567567571E-3</v>
      </c>
      <c r="W9" s="32">
        <v>3.38</v>
      </c>
      <c r="X9" s="1">
        <f t="shared" si="7"/>
        <v>6.7170111287758349E-2</v>
      </c>
      <c r="Y9" s="32">
        <v>286</v>
      </c>
      <c r="Z9" s="1">
        <f t="shared" si="8"/>
        <v>5.6836248012718604</v>
      </c>
      <c r="AA9" s="32">
        <v>25.6</v>
      </c>
      <c r="AB9" s="1">
        <f t="shared" si="9"/>
        <v>0.50874403815580294</v>
      </c>
      <c r="AC9" s="32">
        <v>14840</v>
      </c>
      <c r="AD9" s="1">
        <f t="shared" si="12"/>
        <v>0.29491255961844198</v>
      </c>
      <c r="AE9" s="32">
        <v>1036</v>
      </c>
      <c r="AF9" s="1">
        <f t="shared" si="10"/>
        <v>20.588235294117645</v>
      </c>
      <c r="AG9" s="32"/>
    </row>
    <row r="10" spans="1:33" x14ac:dyDescent="0.3">
      <c r="A10" s="30">
        <v>0.50039999999999996</v>
      </c>
      <c r="B10" s="25">
        <v>87</v>
      </c>
      <c r="C10" s="25" t="s">
        <v>65</v>
      </c>
      <c r="D10" s="25">
        <v>3</v>
      </c>
      <c r="E10" s="25" t="s">
        <v>5</v>
      </c>
      <c r="F10" s="25" t="s">
        <v>99</v>
      </c>
      <c r="G10" s="1">
        <v>258</v>
      </c>
      <c r="H10" s="1">
        <f t="shared" ref="H10:H33" si="13">G10*0.01/$A10</f>
        <v>5.1558752997601927</v>
      </c>
      <c r="I10" s="1">
        <v>2.74</v>
      </c>
      <c r="J10" s="1">
        <f t="shared" si="11"/>
        <v>54.756195043964837</v>
      </c>
      <c r="K10" s="1">
        <v>23.6</v>
      </c>
      <c r="L10" s="1">
        <f t="shared" si="1"/>
        <v>0.47162270183852922</v>
      </c>
      <c r="M10" s="1">
        <v>598</v>
      </c>
      <c r="N10" s="1">
        <f t="shared" si="2"/>
        <v>11.950439648281376</v>
      </c>
      <c r="O10" s="1">
        <v>2.44</v>
      </c>
      <c r="P10" s="1">
        <f t="shared" si="3"/>
        <v>4.8760991207034379E-2</v>
      </c>
      <c r="Q10" s="1">
        <v>64.8</v>
      </c>
      <c r="R10" s="1">
        <f t="shared" si="4"/>
        <v>1.2949640287769786</v>
      </c>
      <c r="S10" s="1">
        <v>7.06</v>
      </c>
      <c r="T10" s="1">
        <f t="shared" si="5"/>
        <v>0.14108713029576339</v>
      </c>
      <c r="U10" s="1">
        <v>0.56000000000000005</v>
      </c>
      <c r="V10" s="1">
        <f t="shared" si="6"/>
        <v>1.1191047162270186E-2</v>
      </c>
      <c r="W10" s="1">
        <v>2.97</v>
      </c>
      <c r="X10" s="1">
        <f t="shared" si="7"/>
        <v>5.9352517985611523E-2</v>
      </c>
      <c r="Y10" s="1">
        <v>168</v>
      </c>
      <c r="Z10" s="1">
        <f t="shared" si="8"/>
        <v>3.3573141486810552</v>
      </c>
      <c r="AA10" s="1">
        <v>64</v>
      </c>
      <c r="AB10" s="1">
        <f t="shared" si="9"/>
        <v>1.278976818545164</v>
      </c>
      <c r="AC10" s="1">
        <v>15914</v>
      </c>
      <c r="AD10" s="1">
        <f t="shared" si="12"/>
        <v>0.31802557953637095</v>
      </c>
      <c r="AE10" s="1">
        <v>1600</v>
      </c>
      <c r="AF10" s="1">
        <f t="shared" si="10"/>
        <v>31.974420463629098</v>
      </c>
    </row>
    <row r="11" spans="1:33" x14ac:dyDescent="0.3">
      <c r="A11" s="30">
        <v>0.50219999999999998</v>
      </c>
      <c r="B11" s="25">
        <v>88</v>
      </c>
      <c r="C11" s="25" t="s">
        <v>65</v>
      </c>
      <c r="D11" s="25">
        <v>3</v>
      </c>
      <c r="E11" s="25" t="s">
        <v>6</v>
      </c>
      <c r="F11" s="25" t="s">
        <v>99</v>
      </c>
      <c r="G11" s="1">
        <v>528</v>
      </c>
      <c r="H11" s="1">
        <f t="shared" si="13"/>
        <v>10.513739545997611</v>
      </c>
      <c r="I11" s="1">
        <v>3.08</v>
      </c>
      <c r="J11" s="1">
        <f t="shared" si="11"/>
        <v>61.330147351652727</v>
      </c>
      <c r="K11" s="1">
        <v>31</v>
      </c>
      <c r="L11" s="1">
        <f t="shared" si="1"/>
        <v>0.61728395061728392</v>
      </c>
      <c r="M11" s="1">
        <v>518</v>
      </c>
      <c r="N11" s="1">
        <f t="shared" si="2"/>
        <v>10.314615690959776</v>
      </c>
      <c r="O11" s="1">
        <v>2.42</v>
      </c>
      <c r="P11" s="1">
        <f t="shared" si="3"/>
        <v>4.8187972919155712E-2</v>
      </c>
      <c r="Q11" s="1">
        <v>88.2</v>
      </c>
      <c r="R11" s="1">
        <f t="shared" si="4"/>
        <v>1.7562724014336919</v>
      </c>
      <c r="S11" s="1">
        <v>9.68</v>
      </c>
      <c r="T11" s="1">
        <f t="shared" si="5"/>
        <v>0.19275189167662285</v>
      </c>
      <c r="U11" s="5">
        <v>0.46</v>
      </c>
      <c r="V11" s="1">
        <f t="shared" si="6"/>
        <v>9.1596973317403432E-3</v>
      </c>
      <c r="W11" s="1">
        <v>5.15</v>
      </c>
      <c r="X11" s="1">
        <f t="shared" si="7"/>
        <v>0.10254878534448428</v>
      </c>
      <c r="Y11" s="1">
        <v>202</v>
      </c>
      <c r="Z11" s="1">
        <f t="shared" si="8"/>
        <v>4.0223018717642374</v>
      </c>
      <c r="AA11" s="1">
        <v>75.599999999999994</v>
      </c>
      <c r="AB11" s="1">
        <f t="shared" si="9"/>
        <v>1.5053763440860215</v>
      </c>
      <c r="AC11" s="1">
        <v>17094</v>
      </c>
      <c r="AD11" s="1">
        <f t="shared" si="12"/>
        <v>0.34038231780167261</v>
      </c>
      <c r="AE11" s="1">
        <v>2076</v>
      </c>
      <c r="AF11" s="1">
        <f t="shared" si="10"/>
        <v>41.338112305854246</v>
      </c>
    </row>
    <row r="12" spans="1:33" x14ac:dyDescent="0.3">
      <c r="A12" s="30">
        <v>0.50329999999999997</v>
      </c>
      <c r="B12" s="25">
        <v>89</v>
      </c>
      <c r="C12" s="25" t="s">
        <v>65</v>
      </c>
      <c r="D12" s="25">
        <v>3</v>
      </c>
      <c r="E12" s="25" t="s">
        <v>7</v>
      </c>
      <c r="F12" s="25" t="s">
        <v>99</v>
      </c>
      <c r="G12" s="1">
        <v>470</v>
      </c>
      <c r="H12" s="1">
        <f t="shared" si="13"/>
        <v>9.3383667792569049</v>
      </c>
      <c r="I12" s="1">
        <v>2.2200000000000002</v>
      </c>
      <c r="J12" s="1">
        <f t="shared" si="11"/>
        <v>44.108881382873044</v>
      </c>
      <c r="K12" s="1">
        <v>32.200000000000003</v>
      </c>
      <c r="L12" s="1">
        <f t="shared" si="1"/>
        <v>0.63977746870653696</v>
      </c>
      <c r="M12" s="1">
        <v>442</v>
      </c>
      <c r="N12" s="1">
        <f t="shared" si="2"/>
        <v>8.7820385455990468</v>
      </c>
      <c r="O12" s="1">
        <v>3.04</v>
      </c>
      <c r="P12" s="1">
        <f t="shared" si="3"/>
        <v>6.0401351082853175E-2</v>
      </c>
      <c r="Q12" s="1">
        <v>111.2</v>
      </c>
      <c r="R12" s="1">
        <f t="shared" si="4"/>
        <v>2.2094178422412085</v>
      </c>
      <c r="S12" s="1">
        <v>10.42</v>
      </c>
      <c r="T12" s="1">
        <f t="shared" si="5"/>
        <v>0.20703357838267436</v>
      </c>
      <c r="U12" s="5">
        <v>0.49</v>
      </c>
      <c r="V12" s="1">
        <f t="shared" si="6"/>
        <v>9.7357440890125171E-3</v>
      </c>
      <c r="W12" s="1">
        <v>6.33</v>
      </c>
      <c r="X12" s="1">
        <f t="shared" si="7"/>
        <v>0.12576991853765149</v>
      </c>
      <c r="Y12" s="1">
        <v>225</v>
      </c>
      <c r="Z12" s="1">
        <f t="shared" si="8"/>
        <v>4.4704947347506456</v>
      </c>
      <c r="AA12" s="1">
        <v>63.4</v>
      </c>
      <c r="AB12" s="1">
        <f t="shared" si="9"/>
        <v>1.2596860719252931</v>
      </c>
      <c r="AC12" s="1">
        <v>19404</v>
      </c>
      <c r="AD12" s="1">
        <f t="shared" si="12"/>
        <v>0.38553546592489568</v>
      </c>
      <c r="AE12" s="1">
        <v>1864</v>
      </c>
      <c r="AF12" s="1">
        <f t="shared" si="10"/>
        <v>37.035565269223127</v>
      </c>
    </row>
    <row r="13" spans="1:33" x14ac:dyDescent="0.3">
      <c r="A13" s="30">
        <v>0.50790000000000002</v>
      </c>
      <c r="B13" s="25">
        <v>90</v>
      </c>
      <c r="C13" s="25" t="s">
        <v>65</v>
      </c>
      <c r="D13" s="25">
        <v>3</v>
      </c>
      <c r="E13" s="25" t="s">
        <v>17</v>
      </c>
      <c r="F13" s="25" t="s">
        <v>99</v>
      </c>
      <c r="G13" s="1">
        <v>412</v>
      </c>
      <c r="H13" s="1">
        <f t="shared" si="13"/>
        <v>8.111833037999606</v>
      </c>
      <c r="I13" s="1">
        <v>2.2599999999999998</v>
      </c>
      <c r="J13" s="1">
        <f t="shared" si="11"/>
        <v>44.496948218153179</v>
      </c>
      <c r="K13" s="1">
        <v>46.8</v>
      </c>
      <c r="L13" s="1">
        <f t="shared" si="1"/>
        <v>0.92144122858830468</v>
      </c>
      <c r="M13" s="1">
        <v>458</v>
      </c>
      <c r="N13" s="1">
        <f t="shared" si="2"/>
        <v>9.0175231344752902</v>
      </c>
      <c r="O13" s="1">
        <v>3.3</v>
      </c>
      <c r="P13" s="1">
        <f t="shared" si="3"/>
        <v>6.497341996455995E-2</v>
      </c>
      <c r="Q13" s="1">
        <v>125.8</v>
      </c>
      <c r="R13" s="1">
        <f t="shared" si="4"/>
        <v>2.4768655247095883</v>
      </c>
      <c r="S13" s="1">
        <v>10.42</v>
      </c>
      <c r="T13" s="1">
        <f t="shared" si="5"/>
        <v>0.20515849576688325</v>
      </c>
      <c r="U13" s="1">
        <v>0.48899999999999999</v>
      </c>
      <c r="V13" s="1">
        <f t="shared" si="6"/>
        <v>9.627879503839339E-3</v>
      </c>
      <c r="W13" s="1">
        <v>12.6</v>
      </c>
      <c r="X13" s="1">
        <f t="shared" si="7"/>
        <v>0.24808033077377437</v>
      </c>
      <c r="Y13" s="1">
        <v>193</v>
      </c>
      <c r="Z13" s="1">
        <f t="shared" si="8"/>
        <v>3.799960622169718</v>
      </c>
      <c r="AA13" s="1">
        <v>73.2</v>
      </c>
      <c r="AB13" s="1">
        <f t="shared" si="9"/>
        <v>1.4412285883047846</v>
      </c>
      <c r="AC13" s="1">
        <v>19784</v>
      </c>
      <c r="AD13" s="1">
        <f t="shared" si="12"/>
        <v>0.38952549714510731</v>
      </c>
      <c r="AE13" s="1">
        <v>1836</v>
      </c>
      <c r="AF13" s="1">
        <f t="shared" si="10"/>
        <v>36.148848198464265</v>
      </c>
    </row>
    <row r="14" spans="1:33" x14ac:dyDescent="0.3">
      <c r="A14" s="30">
        <v>0.502</v>
      </c>
      <c r="B14" s="25">
        <v>91</v>
      </c>
      <c r="C14" s="25" t="s">
        <v>65</v>
      </c>
      <c r="D14" s="25">
        <v>4</v>
      </c>
      <c r="E14" s="25" t="s">
        <v>5</v>
      </c>
      <c r="F14" s="25" t="s">
        <v>99</v>
      </c>
      <c r="G14" s="1">
        <v>104.6</v>
      </c>
      <c r="H14" s="1">
        <f t="shared" si="13"/>
        <v>2.0836653386454183</v>
      </c>
      <c r="I14" s="1">
        <v>1.5</v>
      </c>
      <c r="J14" s="1">
        <f t="shared" si="11"/>
        <v>29.880478087649401</v>
      </c>
      <c r="K14" s="1">
        <v>9.94</v>
      </c>
      <c r="L14" s="1">
        <f t="shared" si="1"/>
        <v>0.19800796812749005</v>
      </c>
      <c r="M14" s="1">
        <v>324</v>
      </c>
      <c r="N14" s="1">
        <f t="shared" si="2"/>
        <v>6.4541832669322714</v>
      </c>
      <c r="O14" s="1">
        <v>2.54</v>
      </c>
      <c r="P14" s="1">
        <f t="shared" si="3"/>
        <v>5.0597609561752993E-2</v>
      </c>
      <c r="Q14" s="1">
        <v>13.26</v>
      </c>
      <c r="R14" s="1">
        <f t="shared" si="4"/>
        <v>0.26414342629482068</v>
      </c>
      <c r="S14" s="1">
        <v>0.92</v>
      </c>
      <c r="T14" s="1">
        <f t="shared" si="5"/>
        <v>1.8326693227091632E-2</v>
      </c>
      <c r="U14" s="1">
        <v>0.72499999999999998</v>
      </c>
      <c r="V14" s="1">
        <f t="shared" si="6"/>
        <v>1.444223107569721E-2</v>
      </c>
      <c r="W14" s="1">
        <v>3.8420000000000001</v>
      </c>
      <c r="X14" s="1">
        <f t="shared" si="7"/>
        <v>7.6533864541832669E-2</v>
      </c>
      <c r="Y14" s="1">
        <v>114</v>
      </c>
      <c r="Z14" s="1">
        <f t="shared" si="8"/>
        <v>2.2709163346613548</v>
      </c>
      <c r="AA14" s="1">
        <v>35.799999999999997</v>
      </c>
      <c r="AB14" s="1">
        <f t="shared" si="9"/>
        <v>0.71314741035856566</v>
      </c>
      <c r="AC14" s="1">
        <v>8964</v>
      </c>
      <c r="AD14" s="1">
        <f t="shared" si="12"/>
        <v>0.17856573705179285</v>
      </c>
      <c r="AE14" s="1">
        <v>402</v>
      </c>
      <c r="AF14" s="1">
        <f t="shared" si="10"/>
        <v>8.0079681274900416</v>
      </c>
    </row>
    <row r="15" spans="1:33" x14ac:dyDescent="0.3">
      <c r="A15" s="30">
        <v>0.51390000000000002</v>
      </c>
      <c r="B15" s="25">
        <v>92</v>
      </c>
      <c r="C15" s="25" t="s">
        <v>65</v>
      </c>
      <c r="D15" s="25">
        <v>4</v>
      </c>
      <c r="E15" s="25" t="s">
        <v>6</v>
      </c>
      <c r="F15" s="25" t="s">
        <v>99</v>
      </c>
      <c r="G15" s="1">
        <v>418</v>
      </c>
      <c r="H15" s="1">
        <f t="shared" si="13"/>
        <v>8.13387818641759</v>
      </c>
      <c r="I15" s="1">
        <v>1.52</v>
      </c>
      <c r="J15" s="1">
        <f t="shared" si="11"/>
        <v>29.577738859700332</v>
      </c>
      <c r="K15" s="1">
        <v>14.02</v>
      </c>
      <c r="L15" s="1">
        <f t="shared" si="1"/>
        <v>0.27281572290328854</v>
      </c>
      <c r="M15" s="1">
        <v>532</v>
      </c>
      <c r="N15" s="1">
        <f t="shared" si="2"/>
        <v>10.352208600895116</v>
      </c>
      <c r="O15" s="5">
        <v>2.21</v>
      </c>
      <c r="P15" s="1">
        <f t="shared" si="3"/>
        <v>4.3004475578906402E-2</v>
      </c>
      <c r="Q15" s="1">
        <v>46.4</v>
      </c>
      <c r="R15" s="1">
        <f t="shared" si="4"/>
        <v>0.90289939676979947</v>
      </c>
      <c r="S15" s="1">
        <v>2.3199999999999998</v>
      </c>
      <c r="T15" s="1">
        <f t="shared" si="5"/>
        <v>4.5144969838489972E-2</v>
      </c>
      <c r="U15" s="5">
        <v>0.496</v>
      </c>
      <c r="V15" s="1">
        <f t="shared" si="6"/>
        <v>9.651683206849582E-3</v>
      </c>
      <c r="W15" s="1">
        <v>3.82</v>
      </c>
      <c r="X15" s="1">
        <f t="shared" si="7"/>
        <v>7.4333527923720555E-2</v>
      </c>
      <c r="Y15" s="1">
        <v>154</v>
      </c>
      <c r="Z15" s="1">
        <f t="shared" si="8"/>
        <v>2.9966919634170073</v>
      </c>
      <c r="AA15" s="1">
        <v>39.799999999999997</v>
      </c>
      <c r="AB15" s="1">
        <f t="shared" si="9"/>
        <v>0.77446974119478484</v>
      </c>
      <c r="AC15" s="1">
        <v>14068</v>
      </c>
      <c r="AD15" s="1">
        <f t="shared" si="12"/>
        <v>0.27374975676201596</v>
      </c>
      <c r="AE15" s="1">
        <v>808</v>
      </c>
      <c r="AF15" s="1">
        <f t="shared" si="10"/>
        <v>15.722903288577543</v>
      </c>
    </row>
    <row r="16" spans="1:33" x14ac:dyDescent="0.3">
      <c r="A16" s="30">
        <v>0.53039999999999998</v>
      </c>
      <c r="B16" s="25">
        <v>93</v>
      </c>
      <c r="C16" s="25" t="s">
        <v>65</v>
      </c>
      <c r="D16" s="25">
        <v>4</v>
      </c>
      <c r="E16" s="25" t="s">
        <v>7</v>
      </c>
      <c r="F16" s="25" t="s">
        <v>99</v>
      </c>
      <c r="G16" s="1">
        <v>396</v>
      </c>
      <c r="H16" s="1">
        <f t="shared" si="13"/>
        <v>7.4660633484162897</v>
      </c>
      <c r="I16" s="1">
        <v>1.96</v>
      </c>
      <c r="J16" s="1">
        <f t="shared" si="11"/>
        <v>36.95324283559578</v>
      </c>
      <c r="K16" s="1">
        <v>51.4</v>
      </c>
      <c r="L16" s="1">
        <f t="shared" si="1"/>
        <v>0.96907993966817507</v>
      </c>
      <c r="M16" s="1">
        <v>472</v>
      </c>
      <c r="N16" s="1">
        <f t="shared" si="2"/>
        <v>8.8989441930618405</v>
      </c>
      <c r="O16" s="1">
        <v>3.76</v>
      </c>
      <c r="P16" s="1">
        <f t="shared" si="3"/>
        <v>7.0889894419306196E-2</v>
      </c>
      <c r="Q16" s="1">
        <v>109.8</v>
      </c>
      <c r="R16" s="1">
        <f t="shared" si="4"/>
        <v>2.070135746606335</v>
      </c>
      <c r="S16" s="1">
        <v>6.88</v>
      </c>
      <c r="T16" s="1">
        <f t="shared" si="5"/>
        <v>0.1297134238310709</v>
      </c>
      <c r="U16" s="5">
        <v>0.48899999999999999</v>
      </c>
      <c r="V16" s="1">
        <f t="shared" si="6"/>
        <v>9.2194570135746608E-3</v>
      </c>
      <c r="W16" s="1">
        <v>13.8</v>
      </c>
      <c r="X16" s="1">
        <f t="shared" si="7"/>
        <v>0.26018099547511314</v>
      </c>
      <c r="Y16" s="1">
        <v>157</v>
      </c>
      <c r="Z16" s="1">
        <f t="shared" si="8"/>
        <v>2.960030165912519</v>
      </c>
      <c r="AA16" s="1">
        <v>80.8</v>
      </c>
      <c r="AB16" s="1">
        <f t="shared" si="9"/>
        <v>1.5233785822021115</v>
      </c>
      <c r="AC16" s="1">
        <v>17870</v>
      </c>
      <c r="AD16" s="1">
        <f t="shared" si="12"/>
        <v>0.33691553544494723</v>
      </c>
      <c r="AE16" s="1">
        <v>1130</v>
      </c>
      <c r="AF16" s="1">
        <f t="shared" si="10"/>
        <v>21.304675716440425</v>
      </c>
    </row>
    <row r="17" spans="1:32" x14ac:dyDescent="0.3">
      <c r="A17" s="30">
        <v>0.53779999999999994</v>
      </c>
      <c r="B17" s="25">
        <v>94</v>
      </c>
      <c r="C17" s="25" t="s">
        <v>65</v>
      </c>
      <c r="D17" s="25">
        <v>4</v>
      </c>
      <c r="E17" s="25" t="s">
        <v>17</v>
      </c>
      <c r="F17" s="25" t="s">
        <v>99</v>
      </c>
      <c r="G17" s="1">
        <v>370</v>
      </c>
      <c r="H17" s="1">
        <f t="shared" si="13"/>
        <v>6.8798809966530321</v>
      </c>
      <c r="I17" s="1">
        <v>1.58</v>
      </c>
      <c r="J17" s="1">
        <f t="shared" si="11"/>
        <v>29.378951283004838</v>
      </c>
      <c r="K17" s="1">
        <v>61.8</v>
      </c>
      <c r="L17" s="1">
        <f t="shared" si="1"/>
        <v>1.1491260691706955</v>
      </c>
      <c r="M17" s="1">
        <v>438</v>
      </c>
      <c r="N17" s="1">
        <f t="shared" si="2"/>
        <v>8.1442915582000754</v>
      </c>
      <c r="O17" s="1">
        <v>3.79</v>
      </c>
      <c r="P17" s="1">
        <f t="shared" si="3"/>
        <v>7.0472294533283755E-2</v>
      </c>
      <c r="Q17" s="1">
        <v>112.4</v>
      </c>
      <c r="R17" s="1">
        <f t="shared" si="4"/>
        <v>2.0899962811454076</v>
      </c>
      <c r="S17" s="1">
        <v>8.7200000000000006</v>
      </c>
      <c r="T17" s="1">
        <f t="shared" si="5"/>
        <v>0.16214206024544445</v>
      </c>
      <c r="U17" s="5">
        <v>0.49</v>
      </c>
      <c r="V17" s="1">
        <f t="shared" si="6"/>
        <v>9.1111937523242845E-3</v>
      </c>
      <c r="W17" s="1">
        <v>18.399999999999999</v>
      </c>
      <c r="X17" s="1">
        <f t="shared" si="7"/>
        <v>0.34213462253625887</v>
      </c>
      <c r="Y17" s="1">
        <v>161</v>
      </c>
      <c r="Z17" s="1">
        <f t="shared" si="8"/>
        <v>2.9936779471922654</v>
      </c>
      <c r="AA17" s="1">
        <v>108.4</v>
      </c>
      <c r="AB17" s="1">
        <f t="shared" si="9"/>
        <v>2.0156191892896991</v>
      </c>
      <c r="AC17" s="1">
        <v>13962</v>
      </c>
      <c r="AD17" s="1">
        <f t="shared" si="12"/>
        <v>0.25961323912235035</v>
      </c>
      <c r="AE17" s="1">
        <v>1068</v>
      </c>
      <c r="AF17" s="1">
        <f t="shared" si="10"/>
        <v>19.858683525474156</v>
      </c>
    </row>
    <row r="18" spans="1:32" x14ac:dyDescent="0.3">
      <c r="A18" s="30">
        <v>0.50109999999999999</v>
      </c>
      <c r="B18" s="25">
        <v>95</v>
      </c>
      <c r="C18" s="25" t="s">
        <v>66</v>
      </c>
      <c r="D18" s="25">
        <v>1</v>
      </c>
      <c r="E18" s="25" t="s">
        <v>5</v>
      </c>
      <c r="F18" s="25" t="s">
        <v>99</v>
      </c>
      <c r="G18" s="1">
        <v>344</v>
      </c>
      <c r="H18" s="1">
        <f t="shared" si="13"/>
        <v>6.864897226102574</v>
      </c>
      <c r="I18" s="1">
        <v>2.78</v>
      </c>
      <c r="J18" s="1">
        <f t="shared" si="11"/>
        <v>55.477948513270803</v>
      </c>
      <c r="K18" s="1">
        <v>26.2</v>
      </c>
      <c r="L18" s="1">
        <f t="shared" si="1"/>
        <v>0.52284973059269613</v>
      </c>
      <c r="M18" s="1">
        <v>452</v>
      </c>
      <c r="N18" s="1">
        <f t="shared" si="2"/>
        <v>9.0201556575533832</v>
      </c>
      <c r="O18" s="1">
        <v>3.95</v>
      </c>
      <c r="P18" s="1">
        <f t="shared" si="3"/>
        <v>7.8826581520654568E-2</v>
      </c>
      <c r="Q18" s="1">
        <v>44.8</v>
      </c>
      <c r="R18" s="1">
        <f t="shared" si="4"/>
        <v>0.89403312712033522</v>
      </c>
      <c r="S18" s="1">
        <v>46.2</v>
      </c>
      <c r="T18" s="1">
        <f t="shared" si="5"/>
        <v>0.92197166234284578</v>
      </c>
      <c r="U18" s="5">
        <v>0.63500000000000001</v>
      </c>
      <c r="V18" s="1">
        <f t="shared" si="6"/>
        <v>1.2672121333067254E-2</v>
      </c>
      <c r="W18" s="1">
        <v>4.07</v>
      </c>
      <c r="X18" s="1">
        <f t="shared" si="7"/>
        <v>8.1221313111155477E-2</v>
      </c>
      <c r="Y18" s="1">
        <v>230</v>
      </c>
      <c r="Z18" s="1">
        <f t="shared" si="8"/>
        <v>4.5899022151267221</v>
      </c>
      <c r="AA18" s="1">
        <v>82.6</v>
      </c>
      <c r="AB18" s="1">
        <f t="shared" si="9"/>
        <v>1.6483735781281181</v>
      </c>
      <c r="AC18" s="1">
        <v>11374</v>
      </c>
      <c r="AD18" s="1">
        <f t="shared" si="12"/>
        <v>0.22698064258631015</v>
      </c>
      <c r="AE18" s="1">
        <v>1262</v>
      </c>
      <c r="AF18" s="1">
        <f t="shared" si="10"/>
        <v>25.184593893434446</v>
      </c>
    </row>
    <row r="19" spans="1:32" x14ac:dyDescent="0.3">
      <c r="A19" s="30">
        <v>0.50480000000000003</v>
      </c>
      <c r="B19" s="25">
        <v>96</v>
      </c>
      <c r="C19" s="25" t="s">
        <v>66</v>
      </c>
      <c r="D19" s="25">
        <v>1</v>
      </c>
      <c r="E19" s="25" t="s">
        <v>6</v>
      </c>
      <c r="F19" s="25" t="s">
        <v>99</v>
      </c>
      <c r="G19" s="1">
        <v>364</v>
      </c>
      <c r="H19" s="1">
        <f t="shared" si="13"/>
        <v>7.2107765451664028</v>
      </c>
      <c r="I19" s="1">
        <v>2.08</v>
      </c>
      <c r="J19" s="1">
        <f t="shared" si="11"/>
        <v>41.204437400950873</v>
      </c>
      <c r="K19" s="1">
        <v>33.200000000000003</v>
      </c>
      <c r="L19" s="1">
        <f t="shared" si="1"/>
        <v>0.65768621236133118</v>
      </c>
      <c r="M19" s="1">
        <v>374</v>
      </c>
      <c r="N19" s="1">
        <f t="shared" si="2"/>
        <v>7.4088748019017432</v>
      </c>
      <c r="O19" s="1">
        <v>3.2</v>
      </c>
      <c r="P19" s="1">
        <f t="shared" si="3"/>
        <v>6.3391442155309036E-2</v>
      </c>
      <c r="Q19" s="1">
        <v>46.2</v>
      </c>
      <c r="R19" s="1">
        <f t="shared" si="4"/>
        <v>0.91521394611727414</v>
      </c>
      <c r="S19" s="1">
        <v>41.8</v>
      </c>
      <c r="T19" s="1">
        <f t="shared" si="5"/>
        <v>0.82805071315372414</v>
      </c>
      <c r="U19" s="5">
        <v>0.496</v>
      </c>
      <c r="V19" s="1">
        <f t="shared" si="6"/>
        <v>9.8256735340728988E-3</v>
      </c>
      <c r="W19" s="1">
        <v>8.08</v>
      </c>
      <c r="X19" s="1">
        <f t="shared" si="7"/>
        <v>0.16006339144215528</v>
      </c>
      <c r="Y19" s="1">
        <v>167</v>
      </c>
      <c r="Z19" s="1">
        <f t="shared" si="8"/>
        <v>3.3082408874801899</v>
      </c>
      <c r="AA19" s="1">
        <v>73</v>
      </c>
      <c r="AB19" s="1">
        <f t="shared" si="9"/>
        <v>1.4461172741679873</v>
      </c>
      <c r="AC19" s="1">
        <v>9098</v>
      </c>
      <c r="AD19" s="1">
        <f t="shared" si="12"/>
        <v>0.180229793977813</v>
      </c>
      <c r="AE19" s="1">
        <v>1062</v>
      </c>
      <c r="AF19" s="1">
        <f t="shared" si="10"/>
        <v>21.038034865293188</v>
      </c>
    </row>
    <row r="20" spans="1:32" x14ac:dyDescent="0.3">
      <c r="A20" s="30">
        <v>0.50480000000000003</v>
      </c>
      <c r="B20" s="25">
        <v>97</v>
      </c>
      <c r="C20" s="25" t="s">
        <v>66</v>
      </c>
      <c r="D20" s="25">
        <v>1</v>
      </c>
      <c r="E20" s="25" t="s">
        <v>7</v>
      </c>
      <c r="F20" s="25" t="s">
        <v>99</v>
      </c>
      <c r="G20" s="1">
        <v>334</v>
      </c>
      <c r="H20" s="1">
        <f t="shared" si="13"/>
        <v>6.6164817749603797</v>
      </c>
      <c r="I20" s="1">
        <v>1.9419999999999999</v>
      </c>
      <c r="J20" s="1">
        <f t="shared" si="11"/>
        <v>38.47068145800317</v>
      </c>
      <c r="K20" s="1">
        <v>48.7</v>
      </c>
      <c r="L20" s="1">
        <f t="shared" si="1"/>
        <v>0.96473851030110935</v>
      </c>
      <c r="M20" s="1">
        <v>380</v>
      </c>
      <c r="N20" s="1">
        <f t="shared" si="2"/>
        <v>7.5277337559429478</v>
      </c>
      <c r="O20" s="1">
        <v>4.3099999999999996</v>
      </c>
      <c r="P20" s="1">
        <f t="shared" si="3"/>
        <v>8.5380348652931842E-2</v>
      </c>
      <c r="Q20" s="1">
        <v>65.8</v>
      </c>
      <c r="R20" s="1">
        <f t="shared" si="4"/>
        <v>1.303486529318542</v>
      </c>
      <c r="S20" s="1">
        <v>25.6</v>
      </c>
      <c r="T20" s="1">
        <f t="shared" si="5"/>
        <v>0.50713153724247229</v>
      </c>
      <c r="U20" s="5">
        <v>0.53700000000000003</v>
      </c>
      <c r="V20" s="1">
        <f t="shared" si="6"/>
        <v>1.0637876386687797E-2</v>
      </c>
      <c r="W20" s="1">
        <v>14.7</v>
      </c>
      <c r="X20" s="1">
        <f t="shared" si="7"/>
        <v>0.29120443740095087</v>
      </c>
      <c r="Y20" s="1">
        <v>144</v>
      </c>
      <c r="Z20" s="1">
        <f t="shared" si="8"/>
        <v>2.8526148969889062</v>
      </c>
      <c r="AA20" s="1">
        <v>77.8</v>
      </c>
      <c r="AB20" s="1">
        <f t="shared" si="9"/>
        <v>1.5412044374009508</v>
      </c>
      <c r="AC20" s="1">
        <v>11314</v>
      </c>
      <c r="AD20" s="1">
        <f t="shared" si="12"/>
        <v>0.22412836767036451</v>
      </c>
      <c r="AE20" s="1">
        <v>1146</v>
      </c>
      <c r="AF20" s="1">
        <f t="shared" si="10"/>
        <v>22.702060221870049</v>
      </c>
    </row>
    <row r="21" spans="1:32" x14ac:dyDescent="0.3">
      <c r="A21" s="30">
        <v>0.53990000000000005</v>
      </c>
      <c r="B21" s="25">
        <v>98</v>
      </c>
      <c r="C21" s="25" t="s">
        <v>66</v>
      </c>
      <c r="D21" s="25">
        <v>1</v>
      </c>
      <c r="E21" s="25" t="s">
        <v>17</v>
      </c>
      <c r="F21" s="25" t="s">
        <v>99</v>
      </c>
      <c r="G21" s="1">
        <v>234</v>
      </c>
      <c r="H21" s="1">
        <f t="shared" si="13"/>
        <v>4.3341359511020556</v>
      </c>
      <c r="I21" s="1">
        <v>3.18</v>
      </c>
      <c r="J21" s="1">
        <f t="shared" si="11"/>
        <v>58.899796258566404</v>
      </c>
      <c r="K21" s="1">
        <v>24</v>
      </c>
      <c r="L21" s="1">
        <f t="shared" si="1"/>
        <v>0.44452676421559545</v>
      </c>
      <c r="M21" s="1">
        <v>260</v>
      </c>
      <c r="N21" s="1">
        <f t="shared" si="2"/>
        <v>4.8157066123356174</v>
      </c>
      <c r="O21" s="1">
        <v>2.15</v>
      </c>
      <c r="P21" s="1">
        <f t="shared" si="3"/>
        <v>3.9822189294313755E-2</v>
      </c>
      <c r="Q21" s="1">
        <v>25</v>
      </c>
      <c r="R21" s="1">
        <f t="shared" si="4"/>
        <v>0.46304871272457859</v>
      </c>
      <c r="S21" s="1">
        <v>105</v>
      </c>
      <c r="T21" s="1">
        <f t="shared" si="5"/>
        <v>1.9448045934432301</v>
      </c>
      <c r="U21" s="5">
        <v>0.53200000000000003</v>
      </c>
      <c r="V21" s="1">
        <f t="shared" si="6"/>
        <v>9.853676606779032E-3</v>
      </c>
      <c r="W21" s="1">
        <v>4.88</v>
      </c>
      <c r="X21" s="1">
        <f t="shared" si="7"/>
        <v>9.0387108723837747E-2</v>
      </c>
      <c r="Y21" s="1">
        <v>101</v>
      </c>
      <c r="Z21" s="1">
        <f t="shared" si="8"/>
        <v>1.8707167994072975</v>
      </c>
      <c r="AA21" s="1">
        <v>100</v>
      </c>
      <c r="AB21" s="1">
        <f t="shared" si="9"/>
        <v>1.8521948508983144</v>
      </c>
      <c r="AC21" s="1">
        <v>6648</v>
      </c>
      <c r="AD21" s="1">
        <f t="shared" si="12"/>
        <v>0.12313391368771993</v>
      </c>
      <c r="AE21" s="1">
        <v>1402</v>
      </c>
      <c r="AF21" s="1">
        <f t="shared" si="10"/>
        <v>25.967771809594367</v>
      </c>
    </row>
    <row r="22" spans="1:32" x14ac:dyDescent="0.3">
      <c r="A22" s="30">
        <v>0.50039999999999996</v>
      </c>
      <c r="B22" s="25">
        <v>99</v>
      </c>
      <c r="C22" s="25" t="s">
        <v>66</v>
      </c>
      <c r="D22" s="25">
        <v>2</v>
      </c>
      <c r="E22" s="25" t="s">
        <v>5</v>
      </c>
      <c r="F22" s="25" t="s">
        <v>99</v>
      </c>
      <c r="G22" s="1">
        <v>340</v>
      </c>
      <c r="H22" s="1">
        <f t="shared" si="13"/>
        <v>6.7945643485211837</v>
      </c>
      <c r="I22" s="1">
        <v>2.06</v>
      </c>
      <c r="J22" s="1">
        <f t="shared" si="11"/>
        <v>41.167066346922468</v>
      </c>
      <c r="K22" s="1">
        <v>26.8</v>
      </c>
      <c r="L22" s="1">
        <f t="shared" si="1"/>
        <v>0.53557154276578745</v>
      </c>
      <c r="M22" s="1">
        <v>284</v>
      </c>
      <c r="N22" s="1">
        <f t="shared" si="2"/>
        <v>5.6754596322941646</v>
      </c>
      <c r="O22" s="1">
        <v>1.99</v>
      </c>
      <c r="P22" s="1">
        <f t="shared" si="3"/>
        <v>3.9768185451638696E-2</v>
      </c>
      <c r="Q22" s="1">
        <v>37.799999999999997</v>
      </c>
      <c r="R22" s="1">
        <f t="shared" si="4"/>
        <v>0.75539568345323749</v>
      </c>
      <c r="S22" s="1">
        <v>88.2</v>
      </c>
      <c r="T22" s="1">
        <f t="shared" si="5"/>
        <v>1.7625899280575541</v>
      </c>
      <c r="U22" s="5">
        <v>0.42</v>
      </c>
      <c r="V22" s="1">
        <f t="shared" si="6"/>
        <v>8.3932853717026377E-3</v>
      </c>
      <c r="W22" s="1">
        <v>8.85</v>
      </c>
      <c r="X22" s="1">
        <f t="shared" si="7"/>
        <v>0.17685851318944845</v>
      </c>
      <c r="Y22" s="1">
        <v>102</v>
      </c>
      <c r="Z22" s="1">
        <f t="shared" si="8"/>
        <v>2.0383693045563551</v>
      </c>
      <c r="AA22" s="1">
        <v>68</v>
      </c>
      <c r="AB22" s="1">
        <f t="shared" si="9"/>
        <v>1.3589128697042367</v>
      </c>
      <c r="AC22" s="1">
        <v>6974</v>
      </c>
      <c r="AD22" s="1">
        <f t="shared" si="12"/>
        <v>0.13936850519584335</v>
      </c>
      <c r="AE22" s="1">
        <v>1364</v>
      </c>
      <c r="AF22" s="1">
        <f t="shared" si="10"/>
        <v>27.258193445243808</v>
      </c>
    </row>
    <row r="23" spans="1:32" x14ac:dyDescent="0.3">
      <c r="A23" s="30">
        <v>0.50109999999999999</v>
      </c>
      <c r="B23" s="25">
        <v>100</v>
      </c>
      <c r="C23" s="25" t="s">
        <v>66</v>
      </c>
      <c r="D23" s="25">
        <v>2</v>
      </c>
      <c r="E23" s="25" t="s">
        <v>6</v>
      </c>
      <c r="F23" s="25" t="s">
        <v>99</v>
      </c>
      <c r="G23" s="1">
        <v>193.8</v>
      </c>
      <c r="H23" s="1">
        <f t="shared" si="13"/>
        <v>3.8674915186589507</v>
      </c>
      <c r="I23" s="1">
        <v>1.34</v>
      </c>
      <c r="J23" s="1">
        <f t="shared" si="11"/>
        <v>26.741169427260029</v>
      </c>
      <c r="K23" s="1">
        <v>12.56</v>
      </c>
      <c r="L23" s="1">
        <f t="shared" si="1"/>
        <v>0.25064857313909406</v>
      </c>
      <c r="M23" s="1">
        <v>390</v>
      </c>
      <c r="N23" s="1">
        <f t="shared" si="2"/>
        <v>7.7828776691279185</v>
      </c>
      <c r="O23" s="1">
        <v>2.99</v>
      </c>
      <c r="P23" s="1">
        <f t="shared" si="3"/>
        <v>5.9668728796647384E-2</v>
      </c>
      <c r="Q23" s="1">
        <v>37.6</v>
      </c>
      <c r="R23" s="1">
        <f t="shared" si="4"/>
        <v>0.75034923169028145</v>
      </c>
      <c r="S23" s="1">
        <v>19.32</v>
      </c>
      <c r="T23" s="1">
        <f t="shared" si="5"/>
        <v>0.38555178607064461</v>
      </c>
      <c r="U23" s="1">
        <v>0.51</v>
      </c>
      <c r="V23" s="1">
        <f t="shared" si="6"/>
        <v>1.0177609259628817E-2</v>
      </c>
      <c r="W23" s="1">
        <v>3.85</v>
      </c>
      <c r="X23" s="1">
        <f t="shared" si="7"/>
        <v>7.683097186190381E-2</v>
      </c>
      <c r="Y23" s="1">
        <v>186</v>
      </c>
      <c r="Z23" s="1">
        <f t="shared" si="8"/>
        <v>3.7118339652763921</v>
      </c>
      <c r="AA23" s="1">
        <v>41.8</v>
      </c>
      <c r="AB23" s="1">
        <f t="shared" si="9"/>
        <v>0.83416483735781277</v>
      </c>
      <c r="AC23" s="1">
        <v>12380</v>
      </c>
      <c r="AD23" s="1">
        <f t="shared" si="12"/>
        <v>0.24705647575334266</v>
      </c>
      <c r="AE23" s="1">
        <v>1188</v>
      </c>
      <c r="AF23" s="1">
        <f t="shared" si="10"/>
        <v>23.707842745958892</v>
      </c>
    </row>
    <row r="24" spans="1:32" x14ac:dyDescent="0.3">
      <c r="A24" s="30">
        <v>0.5272</v>
      </c>
      <c r="B24" s="25">
        <v>101</v>
      </c>
      <c r="C24" s="25" t="s">
        <v>66</v>
      </c>
      <c r="D24" s="25">
        <v>2</v>
      </c>
      <c r="E24" s="25" t="s">
        <v>7</v>
      </c>
      <c r="F24" s="25" t="s">
        <v>99</v>
      </c>
      <c r="G24" s="1">
        <v>394</v>
      </c>
      <c r="H24" s="1">
        <f t="shared" si="13"/>
        <v>7.4734446130500753</v>
      </c>
      <c r="I24" s="1">
        <v>1.6</v>
      </c>
      <c r="J24" s="1">
        <f t="shared" si="11"/>
        <v>30.349013657056148</v>
      </c>
      <c r="K24" s="1">
        <v>23.6</v>
      </c>
      <c r="L24" s="1">
        <f t="shared" si="1"/>
        <v>0.44764795144157815</v>
      </c>
      <c r="M24" s="1">
        <v>502</v>
      </c>
      <c r="N24" s="1">
        <f t="shared" si="2"/>
        <v>9.5220030349013669</v>
      </c>
      <c r="O24" s="1">
        <v>1.3340000000000001</v>
      </c>
      <c r="P24" s="1">
        <f t="shared" si="3"/>
        <v>2.5303490136570565E-2</v>
      </c>
      <c r="Q24" s="1">
        <v>66.400000000000006</v>
      </c>
      <c r="R24" s="1">
        <f t="shared" si="4"/>
        <v>1.2594840667678302</v>
      </c>
      <c r="S24" s="1">
        <v>18</v>
      </c>
      <c r="T24" s="1">
        <f t="shared" si="5"/>
        <v>0.34142640364188165</v>
      </c>
      <c r="U24" s="5">
        <v>0.184</v>
      </c>
      <c r="V24" s="1">
        <f t="shared" si="6"/>
        <v>3.490136570561457E-3</v>
      </c>
      <c r="W24" s="1">
        <v>5.76</v>
      </c>
      <c r="X24" s="1">
        <f t="shared" si="7"/>
        <v>0.10925644916540211</v>
      </c>
      <c r="Y24" s="1">
        <v>318</v>
      </c>
      <c r="Z24" s="1">
        <f t="shared" si="8"/>
        <v>6.0318664643399096</v>
      </c>
      <c r="AA24" s="1">
        <v>58.2</v>
      </c>
      <c r="AB24" s="1">
        <f t="shared" si="9"/>
        <v>1.1039453717754175</v>
      </c>
      <c r="AC24" s="1">
        <v>14852</v>
      </c>
      <c r="AD24" s="1">
        <f t="shared" si="12"/>
        <v>0.28171471927162367</v>
      </c>
      <c r="AE24" s="1">
        <v>1682</v>
      </c>
      <c r="AF24" s="1">
        <f t="shared" si="10"/>
        <v>31.904400606980275</v>
      </c>
    </row>
    <row r="25" spans="1:32" x14ac:dyDescent="0.3">
      <c r="A25" s="30">
        <v>0.501</v>
      </c>
      <c r="B25" s="25">
        <v>102</v>
      </c>
      <c r="C25" s="25" t="s">
        <v>66</v>
      </c>
      <c r="D25" s="25">
        <v>2</v>
      </c>
      <c r="E25" s="25" t="s">
        <v>17</v>
      </c>
      <c r="F25" s="25" t="s">
        <v>99</v>
      </c>
      <c r="G25" s="1">
        <v>334</v>
      </c>
      <c r="H25" s="1">
        <f t="shared" si="13"/>
        <v>6.6666666666666661</v>
      </c>
      <c r="I25" s="1">
        <v>3.32</v>
      </c>
      <c r="J25" s="1">
        <f t="shared" si="11"/>
        <v>66.267465069860279</v>
      </c>
      <c r="K25" s="1">
        <v>35.4</v>
      </c>
      <c r="L25" s="1">
        <f t="shared" si="1"/>
        <v>0.7065868263473053</v>
      </c>
      <c r="M25" s="1">
        <v>334</v>
      </c>
      <c r="N25" s="1">
        <f t="shared" si="2"/>
        <v>6.6666666666666661</v>
      </c>
      <c r="O25" s="5">
        <v>0</v>
      </c>
      <c r="P25" s="1">
        <f t="shared" si="3"/>
        <v>0</v>
      </c>
      <c r="Q25" s="1">
        <v>42.2</v>
      </c>
      <c r="R25" s="1">
        <f t="shared" si="4"/>
        <v>0.8423153692614771</v>
      </c>
      <c r="S25" s="1">
        <v>49</v>
      </c>
      <c r="T25" s="1">
        <f t="shared" si="5"/>
        <v>0.97804391217564868</v>
      </c>
      <c r="U25" s="5">
        <v>0</v>
      </c>
      <c r="V25" s="1">
        <f t="shared" si="6"/>
        <v>0</v>
      </c>
      <c r="W25" s="1">
        <v>4.4000000000000004</v>
      </c>
      <c r="X25" s="1">
        <f t="shared" si="7"/>
        <v>8.7824351297405193E-2</v>
      </c>
      <c r="Y25" s="1">
        <v>360</v>
      </c>
      <c r="Z25" s="1">
        <f t="shared" si="8"/>
        <v>7.1856287425149699</v>
      </c>
      <c r="AA25" s="1">
        <v>93</v>
      </c>
      <c r="AB25" s="1">
        <f t="shared" si="9"/>
        <v>1.8562874251497008</v>
      </c>
      <c r="AC25" s="1">
        <v>7502</v>
      </c>
      <c r="AD25" s="1">
        <f t="shared" si="12"/>
        <v>0.14974051896207585</v>
      </c>
      <c r="AE25" s="1">
        <v>1388</v>
      </c>
      <c r="AF25" s="1">
        <f t="shared" si="10"/>
        <v>27.704590818363275</v>
      </c>
    </row>
    <row r="26" spans="1:32" x14ac:dyDescent="0.3">
      <c r="A26" s="30">
        <v>0.50749999999999995</v>
      </c>
      <c r="B26" s="25">
        <v>103</v>
      </c>
      <c r="C26" s="25" t="s">
        <v>66</v>
      </c>
      <c r="D26" s="25">
        <v>3</v>
      </c>
      <c r="E26" s="25" t="s">
        <v>5</v>
      </c>
      <c r="F26" s="25" t="s">
        <v>99</v>
      </c>
      <c r="G26" s="1">
        <v>328</v>
      </c>
      <c r="H26" s="1">
        <f t="shared" si="13"/>
        <v>6.4630541871921192</v>
      </c>
      <c r="I26" s="1">
        <v>3.06</v>
      </c>
      <c r="J26" s="1">
        <f t="shared" si="11"/>
        <v>60.295566502463068</v>
      </c>
      <c r="K26" s="1">
        <v>30.6</v>
      </c>
      <c r="L26" s="1">
        <f t="shared" si="1"/>
        <v>0.6029556650246306</v>
      </c>
      <c r="M26" s="1">
        <v>306</v>
      </c>
      <c r="N26" s="1">
        <f t="shared" si="2"/>
        <v>6.029556650246306</v>
      </c>
      <c r="O26" s="1">
        <v>0</v>
      </c>
      <c r="P26" s="1">
        <f t="shared" si="3"/>
        <v>0</v>
      </c>
      <c r="Q26" s="1">
        <v>42.4</v>
      </c>
      <c r="R26" s="1">
        <f t="shared" si="4"/>
        <v>0.83546798029556657</v>
      </c>
      <c r="S26" s="1">
        <v>53.2</v>
      </c>
      <c r="T26" s="1">
        <f t="shared" si="5"/>
        <v>1.0482758620689656</v>
      </c>
      <c r="U26" s="1">
        <v>0</v>
      </c>
      <c r="V26" s="1">
        <f t="shared" si="6"/>
        <v>0</v>
      </c>
      <c r="W26" s="1">
        <v>3.88</v>
      </c>
      <c r="X26" s="1">
        <f t="shared" si="7"/>
        <v>7.6453201970443363E-2</v>
      </c>
      <c r="Y26" s="1">
        <v>380</v>
      </c>
      <c r="Z26" s="1">
        <f t="shared" si="8"/>
        <v>7.4876847290640409</v>
      </c>
      <c r="AA26" s="1">
        <v>78.8</v>
      </c>
      <c r="AB26" s="1">
        <f t="shared" si="9"/>
        <v>1.5527093596059116</v>
      </c>
      <c r="AC26" s="1">
        <v>7352</v>
      </c>
      <c r="AD26" s="1">
        <f t="shared" si="12"/>
        <v>0.14486699507389164</v>
      </c>
      <c r="AE26" s="1">
        <v>1200</v>
      </c>
      <c r="AF26" s="1">
        <f t="shared" si="10"/>
        <v>23.645320197044338</v>
      </c>
    </row>
    <row r="27" spans="1:32" x14ac:dyDescent="0.3">
      <c r="A27" s="30">
        <v>0.51300000000000001</v>
      </c>
      <c r="B27" s="25">
        <v>104</v>
      </c>
      <c r="C27" s="25" t="s">
        <v>66</v>
      </c>
      <c r="D27" s="25">
        <v>3</v>
      </c>
      <c r="E27" s="25" t="s">
        <v>6</v>
      </c>
      <c r="F27" s="25" t="s">
        <v>99</v>
      </c>
      <c r="G27" s="1">
        <v>312</v>
      </c>
      <c r="H27" s="1">
        <f t="shared" si="13"/>
        <v>6.0818713450292394</v>
      </c>
      <c r="I27" s="1">
        <v>2.52</v>
      </c>
      <c r="J27" s="1">
        <f t="shared" si="11"/>
        <v>49.122807017543863</v>
      </c>
      <c r="K27" s="1">
        <v>31</v>
      </c>
      <c r="L27" s="1">
        <f t="shared" si="1"/>
        <v>0.6042884990253411</v>
      </c>
      <c r="M27" s="1">
        <v>324</v>
      </c>
      <c r="N27" s="1">
        <f t="shared" si="2"/>
        <v>6.3157894736842106</v>
      </c>
      <c r="O27" s="1">
        <v>0</v>
      </c>
      <c r="P27" s="1">
        <f t="shared" si="3"/>
        <v>0</v>
      </c>
      <c r="Q27" s="1">
        <v>43</v>
      </c>
      <c r="R27" s="1">
        <f t="shared" si="4"/>
        <v>0.83820662768031184</v>
      </c>
      <c r="S27" s="1">
        <v>35.6</v>
      </c>
      <c r="T27" s="1">
        <f t="shared" si="5"/>
        <v>0.69395711500974666</v>
      </c>
      <c r="U27" s="1">
        <v>0</v>
      </c>
      <c r="V27" s="1">
        <f t="shared" si="6"/>
        <v>0</v>
      </c>
      <c r="W27" s="1">
        <v>4.62</v>
      </c>
      <c r="X27" s="1">
        <f t="shared" si="7"/>
        <v>9.0058479532163754E-2</v>
      </c>
      <c r="Y27" s="1">
        <v>356</v>
      </c>
      <c r="Z27" s="1">
        <f t="shared" si="8"/>
        <v>6.9395711500974659</v>
      </c>
      <c r="AA27" s="1">
        <v>69</v>
      </c>
      <c r="AB27" s="1">
        <f t="shared" si="9"/>
        <v>1.3450292397660819</v>
      </c>
      <c r="AC27" s="1">
        <v>8156</v>
      </c>
      <c r="AD27" s="1">
        <f t="shared" si="12"/>
        <v>0.15898635477582845</v>
      </c>
      <c r="AE27" s="1">
        <v>1160</v>
      </c>
      <c r="AF27" s="1">
        <f t="shared" si="10"/>
        <v>22.612085769980506</v>
      </c>
    </row>
    <row r="28" spans="1:32" x14ac:dyDescent="0.3">
      <c r="A28" s="30">
        <v>0.51219999999999999</v>
      </c>
      <c r="B28" s="25">
        <v>105</v>
      </c>
      <c r="C28" s="25" t="s">
        <v>66</v>
      </c>
      <c r="D28" s="25">
        <v>3</v>
      </c>
      <c r="E28" s="25" t="s">
        <v>7</v>
      </c>
      <c r="F28" s="25" t="s">
        <v>99</v>
      </c>
      <c r="G28" s="1">
        <v>282</v>
      </c>
      <c r="H28" s="1">
        <f t="shared" si="13"/>
        <v>5.5056618508395152</v>
      </c>
      <c r="I28" s="1">
        <v>2.2599999999999998</v>
      </c>
      <c r="J28" s="1">
        <f t="shared" si="11"/>
        <v>44.123389301054267</v>
      </c>
      <c r="K28" s="1">
        <v>45.2</v>
      </c>
      <c r="L28" s="1">
        <f t="shared" si="1"/>
        <v>0.88246778602108555</v>
      </c>
      <c r="M28" s="1">
        <v>330</v>
      </c>
      <c r="N28" s="1">
        <f t="shared" si="2"/>
        <v>6.4427957828973064</v>
      </c>
      <c r="O28" s="1">
        <v>0.42</v>
      </c>
      <c r="P28" s="1">
        <f t="shared" si="3"/>
        <v>8.1999219055056607E-3</v>
      </c>
      <c r="Q28" s="1">
        <v>49.4</v>
      </c>
      <c r="R28" s="1">
        <f t="shared" si="4"/>
        <v>0.96446700507614214</v>
      </c>
      <c r="S28" s="1">
        <v>20.8</v>
      </c>
      <c r="T28" s="1">
        <f t="shared" si="5"/>
        <v>0.40609137055837569</v>
      </c>
      <c r="U28" s="1">
        <v>0</v>
      </c>
      <c r="V28" s="1">
        <f t="shared" si="6"/>
        <v>0</v>
      </c>
      <c r="W28" s="1">
        <v>10.16</v>
      </c>
      <c r="X28" s="1">
        <f t="shared" si="7"/>
        <v>0.19836001561889888</v>
      </c>
      <c r="Y28" s="1">
        <v>360</v>
      </c>
      <c r="Z28" s="1">
        <f t="shared" si="8"/>
        <v>7.0285044904334244</v>
      </c>
      <c r="AA28" s="1">
        <v>68.599999999999994</v>
      </c>
      <c r="AB28" s="1">
        <f t="shared" si="9"/>
        <v>1.3393205778992581</v>
      </c>
      <c r="AC28" s="1">
        <v>8502</v>
      </c>
      <c r="AD28" s="1">
        <f t="shared" si="12"/>
        <v>0.16598984771573602</v>
      </c>
      <c r="AE28" s="1">
        <v>1158</v>
      </c>
      <c r="AF28" s="1">
        <f t="shared" si="10"/>
        <v>22.608356110894182</v>
      </c>
    </row>
    <row r="29" spans="1:32" x14ac:dyDescent="0.3">
      <c r="A29">
        <v>0.61699999999999999</v>
      </c>
      <c r="B29" s="25">
        <v>106</v>
      </c>
      <c r="C29" s="25" t="s">
        <v>66</v>
      </c>
      <c r="D29" s="25">
        <v>3</v>
      </c>
      <c r="E29" s="25" t="s">
        <v>17</v>
      </c>
      <c r="F29" s="25" t="s">
        <v>99</v>
      </c>
      <c r="G29" s="1">
        <v>258</v>
      </c>
      <c r="H29" s="1">
        <f t="shared" si="13"/>
        <v>4.1815235008103731</v>
      </c>
      <c r="I29" s="1">
        <v>1.6279999999999999</v>
      </c>
      <c r="J29" s="1">
        <f t="shared" si="11"/>
        <v>26.385737439222041</v>
      </c>
      <c r="K29" s="1">
        <v>62.2</v>
      </c>
      <c r="L29" s="1">
        <f t="shared" si="1"/>
        <v>1.0081037277147489</v>
      </c>
      <c r="M29" s="1">
        <v>338</v>
      </c>
      <c r="N29" s="1">
        <f t="shared" si="2"/>
        <v>5.4781199351701781</v>
      </c>
      <c r="O29" s="1">
        <v>1.1240000000000001</v>
      </c>
      <c r="P29" s="1">
        <f t="shared" si="3"/>
        <v>1.821717990275527E-2</v>
      </c>
      <c r="Q29" s="1">
        <v>45</v>
      </c>
      <c r="R29" s="1">
        <f t="shared" si="4"/>
        <v>0.72933549432739064</v>
      </c>
      <c r="S29" s="1">
        <v>18.899999999999999</v>
      </c>
      <c r="T29" s="1">
        <f t="shared" si="5"/>
        <v>0.30632090761750408</v>
      </c>
      <c r="U29" s="1">
        <v>8.2000000000000003E-2</v>
      </c>
      <c r="V29" s="1">
        <f t="shared" si="6"/>
        <v>1.3290113452188008E-3</v>
      </c>
      <c r="W29" s="1">
        <v>19.899999999999999</v>
      </c>
      <c r="X29" s="1">
        <f t="shared" si="7"/>
        <v>0.32252836304700161</v>
      </c>
      <c r="Y29" s="1">
        <v>298</v>
      </c>
      <c r="Z29" s="1">
        <f t="shared" si="8"/>
        <v>4.8298217179902752</v>
      </c>
      <c r="AA29" s="1">
        <v>80.599999999999994</v>
      </c>
      <c r="AB29" s="1">
        <f t="shared" si="9"/>
        <v>1.306320907617504</v>
      </c>
      <c r="AC29" s="1">
        <v>8702</v>
      </c>
      <c r="AD29" s="1">
        <f t="shared" si="12"/>
        <v>0.14103727714748782</v>
      </c>
      <c r="AE29" s="1">
        <v>860</v>
      </c>
      <c r="AF29" s="1">
        <f t="shared" si="10"/>
        <v>13.938411669367909</v>
      </c>
    </row>
    <row r="30" spans="1:32" x14ac:dyDescent="0.3">
      <c r="A30">
        <v>0.50680000000000003</v>
      </c>
      <c r="B30" s="25">
        <v>107</v>
      </c>
      <c r="C30" s="25" t="s">
        <v>66</v>
      </c>
      <c r="D30" s="25">
        <v>4</v>
      </c>
      <c r="E30" s="25" t="s">
        <v>5</v>
      </c>
      <c r="F30" s="25" t="s">
        <v>99</v>
      </c>
      <c r="G30" s="1">
        <v>196.2</v>
      </c>
      <c r="H30" s="1">
        <f t="shared" si="13"/>
        <v>3.8713496448303077</v>
      </c>
      <c r="I30" s="1">
        <v>1.22</v>
      </c>
      <c r="J30" s="1">
        <f t="shared" si="11"/>
        <v>24.072612470402525</v>
      </c>
      <c r="K30" s="1">
        <v>39.200000000000003</v>
      </c>
      <c r="L30" s="1">
        <f t="shared" si="1"/>
        <v>0.77348066298342544</v>
      </c>
      <c r="M30" s="1">
        <v>248</v>
      </c>
      <c r="N30" s="1">
        <f t="shared" si="2"/>
        <v>4.8934490923441194</v>
      </c>
      <c r="O30" s="5">
        <v>1.32</v>
      </c>
      <c r="P30" s="1">
        <f t="shared" si="3"/>
        <v>2.6045777426992898E-2</v>
      </c>
      <c r="Q30" s="1">
        <v>39</v>
      </c>
      <c r="R30" s="1">
        <f t="shared" si="4"/>
        <v>0.76953433307024466</v>
      </c>
      <c r="S30" s="1">
        <v>17.059999999999999</v>
      </c>
      <c r="T30" s="1">
        <f t="shared" si="5"/>
        <v>0.33662194159431724</v>
      </c>
      <c r="U30" s="5">
        <v>0.1</v>
      </c>
      <c r="V30" s="1">
        <f t="shared" si="6"/>
        <v>1.9731649565903711E-3</v>
      </c>
      <c r="W30" s="1">
        <v>13.32</v>
      </c>
      <c r="X30" s="1">
        <f t="shared" si="7"/>
        <v>0.26282557221783742</v>
      </c>
      <c r="Y30" s="1">
        <v>284</v>
      </c>
      <c r="Z30" s="1">
        <f t="shared" si="8"/>
        <v>5.6037884767166526</v>
      </c>
      <c r="AA30" s="1">
        <v>54.8</v>
      </c>
      <c r="AB30" s="1">
        <f t="shared" si="9"/>
        <v>1.0812943962115231</v>
      </c>
      <c r="AC30" s="1">
        <v>8698</v>
      </c>
      <c r="AD30" s="1">
        <f t="shared" si="12"/>
        <v>0.17162588792423045</v>
      </c>
      <c r="AE30" s="1">
        <v>926</v>
      </c>
      <c r="AF30" s="1">
        <f t="shared" si="10"/>
        <v>18.271507498026832</v>
      </c>
    </row>
    <row r="31" spans="1:32" x14ac:dyDescent="0.3">
      <c r="A31">
        <v>0.50409999999999999</v>
      </c>
      <c r="B31" s="25">
        <v>108</v>
      </c>
      <c r="C31" s="25" t="s">
        <v>66</v>
      </c>
      <c r="D31" s="25">
        <v>4</v>
      </c>
      <c r="E31" s="25" t="s">
        <v>6</v>
      </c>
      <c r="F31" s="25" t="s">
        <v>99</v>
      </c>
      <c r="G31" s="1">
        <v>218</v>
      </c>
      <c r="H31" s="1">
        <f t="shared" si="13"/>
        <v>4.3245387819877008</v>
      </c>
      <c r="I31" s="1">
        <v>1.46</v>
      </c>
      <c r="J31" s="1">
        <f t="shared" si="11"/>
        <v>28.962507439000198</v>
      </c>
      <c r="K31" s="1">
        <v>47.8</v>
      </c>
      <c r="L31" s="1">
        <f t="shared" si="1"/>
        <v>0.94822455861932153</v>
      </c>
      <c r="M31" s="1">
        <v>254</v>
      </c>
      <c r="N31" s="1">
        <f t="shared" si="2"/>
        <v>5.0386828010315412</v>
      </c>
      <c r="O31" s="5">
        <v>1.62</v>
      </c>
      <c r="P31" s="1">
        <f t="shared" si="3"/>
        <v>3.2136480856972828E-2</v>
      </c>
      <c r="Q31" s="1">
        <v>52.8</v>
      </c>
      <c r="R31" s="1">
        <f t="shared" si="4"/>
        <v>1.0474112279309662</v>
      </c>
      <c r="S31" s="1">
        <v>33.4</v>
      </c>
      <c r="T31" s="1">
        <f t="shared" si="5"/>
        <v>0.66256695100178542</v>
      </c>
      <c r="U31" s="5">
        <v>7.5999999999999998E-2</v>
      </c>
      <c r="V31" s="1">
        <f t="shared" si="6"/>
        <v>1.5076373735369967E-3</v>
      </c>
      <c r="W31" s="1">
        <v>15.7</v>
      </c>
      <c r="X31" s="1">
        <f t="shared" si="7"/>
        <v>0.31144614163856377</v>
      </c>
      <c r="Y31" s="1">
        <v>286</v>
      </c>
      <c r="Z31" s="1">
        <f t="shared" si="8"/>
        <v>5.6734774846260665</v>
      </c>
      <c r="AA31" s="1">
        <v>70.2</v>
      </c>
      <c r="AB31" s="1">
        <f t="shared" si="9"/>
        <v>1.3925808371354891</v>
      </c>
      <c r="AC31" s="1">
        <v>10162</v>
      </c>
      <c r="AD31" s="1">
        <f t="shared" si="12"/>
        <v>0.20158698670898634</v>
      </c>
      <c r="AE31" s="1">
        <v>1144</v>
      </c>
      <c r="AF31" s="1">
        <f t="shared" si="10"/>
        <v>22.693909938504266</v>
      </c>
    </row>
    <row r="32" spans="1:32" x14ac:dyDescent="0.3">
      <c r="A32">
        <v>0.52459999999999996</v>
      </c>
      <c r="B32" s="25">
        <v>109</v>
      </c>
      <c r="C32" s="25" t="s">
        <v>66</v>
      </c>
      <c r="D32" s="25">
        <v>4</v>
      </c>
      <c r="E32" s="25" t="s">
        <v>7</v>
      </c>
      <c r="F32" s="25" t="s">
        <v>99</v>
      </c>
      <c r="G32" s="1">
        <v>662</v>
      </c>
      <c r="H32" s="1">
        <f t="shared" si="13"/>
        <v>12.619138391155166</v>
      </c>
      <c r="I32" s="1">
        <v>3.58</v>
      </c>
      <c r="J32" s="1">
        <f t="shared" si="11"/>
        <v>68.24247045367899</v>
      </c>
      <c r="K32" s="1">
        <v>42.8</v>
      </c>
      <c r="L32" s="1">
        <f t="shared" si="1"/>
        <v>0.81585970263057572</v>
      </c>
      <c r="M32" s="1">
        <v>832</v>
      </c>
      <c r="N32" s="1">
        <f t="shared" si="2"/>
        <v>15.859702630575679</v>
      </c>
      <c r="O32" s="1">
        <v>3.68</v>
      </c>
      <c r="P32" s="1">
        <f t="shared" si="3"/>
        <v>7.0148684712161652E-2</v>
      </c>
      <c r="Q32" s="1">
        <v>98</v>
      </c>
      <c r="R32" s="1">
        <f t="shared" si="4"/>
        <v>1.8680899733130005</v>
      </c>
      <c r="S32" s="1">
        <v>34</v>
      </c>
      <c r="T32" s="1">
        <f t="shared" si="5"/>
        <v>0.64811284788410228</v>
      </c>
      <c r="U32" s="1">
        <v>1.36</v>
      </c>
      <c r="V32" s="1">
        <f t="shared" si="6"/>
        <v>2.592451391536409E-2</v>
      </c>
      <c r="W32" s="1">
        <v>6.78</v>
      </c>
      <c r="X32" s="1">
        <f t="shared" si="7"/>
        <v>0.12924132672512392</v>
      </c>
      <c r="Y32" s="1">
        <v>80.599999999999994</v>
      </c>
      <c r="Z32" s="1">
        <f t="shared" si="8"/>
        <v>1.5364086923370186</v>
      </c>
      <c r="AA32" s="1">
        <v>122.4</v>
      </c>
      <c r="AB32" s="1">
        <f t="shared" si="9"/>
        <v>2.3332062523827681</v>
      </c>
      <c r="AC32" s="1">
        <v>27720</v>
      </c>
      <c r="AD32" s="1">
        <f t="shared" si="12"/>
        <v>0.52840259245139154</v>
      </c>
      <c r="AE32" s="1">
        <v>2612</v>
      </c>
      <c r="AF32" s="1">
        <f t="shared" si="10"/>
        <v>49.790316431566914</v>
      </c>
    </row>
    <row r="33" spans="1:32" x14ac:dyDescent="0.3">
      <c r="A33">
        <v>0.57450000000000001</v>
      </c>
      <c r="B33" s="25">
        <v>110</v>
      </c>
      <c r="C33" s="25" t="s">
        <v>66</v>
      </c>
      <c r="D33" s="25">
        <v>4</v>
      </c>
      <c r="E33" s="25" t="s">
        <v>17</v>
      </c>
      <c r="F33" s="25" t="s">
        <v>99</v>
      </c>
      <c r="G33" s="1">
        <v>446</v>
      </c>
      <c r="H33" s="1">
        <f t="shared" si="13"/>
        <v>7.763272410791993</v>
      </c>
      <c r="I33" s="1">
        <v>1.76</v>
      </c>
      <c r="J33" s="1">
        <f t="shared" si="11"/>
        <v>30.635335073977373</v>
      </c>
      <c r="K33" s="1">
        <v>48.4</v>
      </c>
      <c r="L33" s="1">
        <f t="shared" si="1"/>
        <v>0.84247171453437764</v>
      </c>
      <c r="M33" s="1">
        <v>442</v>
      </c>
      <c r="N33" s="1">
        <f t="shared" si="2"/>
        <v>7.6936466492602262</v>
      </c>
      <c r="O33" s="1">
        <v>0.62</v>
      </c>
      <c r="P33" s="1">
        <f t="shared" si="3"/>
        <v>1.0791993037423847E-2</v>
      </c>
      <c r="Q33" s="1">
        <v>92.4</v>
      </c>
      <c r="R33" s="1">
        <f t="shared" si="4"/>
        <v>1.6083550913838121</v>
      </c>
      <c r="S33" s="1">
        <v>12</v>
      </c>
      <c r="T33" s="1">
        <f t="shared" si="5"/>
        <v>0.20887728459530025</v>
      </c>
      <c r="U33" s="1">
        <v>0.19600000000000001</v>
      </c>
      <c r="V33" s="1">
        <f t="shared" si="6"/>
        <v>3.4116623150565709E-3</v>
      </c>
      <c r="W33" s="1">
        <v>11.96</v>
      </c>
      <c r="X33" s="1">
        <f t="shared" si="7"/>
        <v>0.20818102697998261</v>
      </c>
      <c r="Y33" s="1">
        <v>288</v>
      </c>
      <c r="Z33" s="1">
        <f t="shared" si="8"/>
        <v>5.0130548302872056</v>
      </c>
      <c r="AA33" s="1">
        <v>86.2</v>
      </c>
      <c r="AB33" s="1">
        <f t="shared" si="9"/>
        <v>1.5004351610095736</v>
      </c>
      <c r="AC33" s="1">
        <v>15378</v>
      </c>
      <c r="AD33" s="1">
        <f t="shared" si="12"/>
        <v>0.26767624020887731</v>
      </c>
      <c r="AE33" s="1">
        <v>1426</v>
      </c>
      <c r="AF33" s="1">
        <f t="shared" si="10"/>
        <v>24.821583986074845</v>
      </c>
    </row>
    <row r="34" spans="1:32" hidden="1" x14ac:dyDescent="0.3">
      <c r="A34" s="25">
        <v>0.50219999999999998</v>
      </c>
      <c r="B34" s="25">
        <v>79</v>
      </c>
      <c r="C34" s="25" t="s">
        <v>65</v>
      </c>
      <c r="D34" s="25">
        <v>1</v>
      </c>
      <c r="E34" s="25" t="s">
        <v>5</v>
      </c>
      <c r="F34" s="25" t="s">
        <v>106</v>
      </c>
      <c r="G34" s="33">
        <v>15.1</v>
      </c>
      <c r="H34" s="1">
        <f t="shared" ref="H34:H65" si="14">G34*0.01/$A34</f>
        <v>0.30067702110712863</v>
      </c>
      <c r="I34" s="33">
        <v>992</v>
      </c>
      <c r="J34" s="1">
        <f>I34*0.01/$A34</f>
        <v>19.753086419753085</v>
      </c>
      <c r="K34" s="33">
        <v>0.64100000000000001</v>
      </c>
      <c r="L34" s="1">
        <f t="shared" ref="L34:L65" si="15">K34*0.01/$A34</f>
        <v>1.276383910792513E-2</v>
      </c>
      <c r="M34" s="33">
        <v>981</v>
      </c>
      <c r="N34" s="48">
        <f t="shared" si="2"/>
        <v>19.534050179211473</v>
      </c>
      <c r="O34" s="33">
        <v>2.42</v>
      </c>
      <c r="P34" s="1">
        <f t="shared" ref="P34:P65" si="16">O34*0.01/$A34</f>
        <v>4.8187972919155712E-2</v>
      </c>
      <c r="Q34" s="33">
        <v>0.95499999999999996</v>
      </c>
      <c r="R34" s="1">
        <f t="shared" ref="R34:R65" si="17">Q34*0.01/$A34</f>
        <v>1.9016328156113101E-2</v>
      </c>
      <c r="S34" s="33">
        <v>234</v>
      </c>
      <c r="T34" s="48">
        <f t="shared" si="5"/>
        <v>4.6594982078853047</v>
      </c>
      <c r="U34" s="41">
        <v>1.5</v>
      </c>
      <c r="V34" s="1">
        <f>U34*0.01/$A34/1000</f>
        <v>2.9868578255675029E-5</v>
      </c>
      <c r="W34" s="33"/>
      <c r="X34" s="48">
        <f t="shared" si="7"/>
        <v>0</v>
      </c>
      <c r="Y34" s="41">
        <v>7.6</v>
      </c>
      <c r="Z34" s="1">
        <f t="shared" ref="Z34:Z65" si="18">Y34*0.01/$A34</f>
        <v>0.15133412982875349</v>
      </c>
      <c r="AA34" s="33">
        <v>34.4</v>
      </c>
      <c r="AB34" s="1">
        <f t="shared" ref="AB34:AB65" si="19">AA34*0.01/$A34</f>
        <v>0.68498606133014728</v>
      </c>
      <c r="AC34" s="33" t="s">
        <v>49</v>
      </c>
      <c r="AD34" s="1" t="e">
        <f t="shared" ref="AD34:AD65" si="20">AC34*0.01/$A34/1000</f>
        <v>#VALUE!</v>
      </c>
      <c r="AE34" s="33">
        <v>161</v>
      </c>
      <c r="AF34" s="1">
        <f t="shared" ref="AF34:AF65" si="21">AE34*0.01/$A34</f>
        <v>3.2058940661091202</v>
      </c>
    </row>
    <row r="35" spans="1:32" hidden="1" x14ac:dyDescent="0.3">
      <c r="A35" s="31">
        <v>0.50370000000000004</v>
      </c>
      <c r="B35" s="25">
        <v>80</v>
      </c>
      <c r="C35" s="25" t="s">
        <v>65</v>
      </c>
      <c r="D35" s="25">
        <v>1</v>
      </c>
      <c r="E35" s="25" t="s">
        <v>6</v>
      </c>
      <c r="F35" s="2" t="s">
        <v>106</v>
      </c>
      <c r="G35" s="33">
        <v>14.4</v>
      </c>
      <c r="H35" s="1">
        <f t="shared" si="14"/>
        <v>0.28588445503275761</v>
      </c>
      <c r="I35" s="33">
        <v>973</v>
      </c>
      <c r="J35" s="1">
        <f t="shared" ref="J35:J65" si="22">I35*0.01/$A35</f>
        <v>19.317053801866191</v>
      </c>
      <c r="K35" s="33">
        <v>0.54400000000000004</v>
      </c>
      <c r="L35" s="1">
        <f t="shared" si="15"/>
        <v>1.0800079412348619E-2</v>
      </c>
      <c r="M35" s="33">
        <v>468</v>
      </c>
      <c r="N35" s="48">
        <f t="shared" ref="N35:N65" si="23">M35*0.01/$A35</f>
        <v>9.2912447885646205</v>
      </c>
      <c r="O35" s="33">
        <v>1.04</v>
      </c>
      <c r="P35" s="1">
        <f t="shared" si="16"/>
        <v>2.0647210641254715E-2</v>
      </c>
      <c r="Q35" s="33">
        <v>0.47199999999999998</v>
      </c>
      <c r="R35" s="1">
        <f t="shared" si="17"/>
        <v>9.3706571371848322E-3</v>
      </c>
      <c r="S35" s="33">
        <v>203</v>
      </c>
      <c r="T35" s="48">
        <f t="shared" ref="T35:T65" si="24">S35*0.01/$A35</f>
        <v>4.0301766924756803</v>
      </c>
      <c r="U35" s="34">
        <v>1.9</v>
      </c>
      <c r="V35" s="1">
        <f t="shared" ref="V35:V65" si="25">U35*0.01/$A35/1000</f>
        <v>3.7720865594599955E-5</v>
      </c>
      <c r="W35" s="33">
        <v>0</v>
      </c>
      <c r="X35" s="48">
        <f t="shared" ref="X35:X65" si="26">W35*0.01/$A35</f>
        <v>0</v>
      </c>
      <c r="Y35" s="33">
        <v>10.7</v>
      </c>
      <c r="Z35" s="1">
        <f t="shared" si="18"/>
        <v>0.21242803255906292</v>
      </c>
      <c r="AA35" s="33">
        <v>30.4</v>
      </c>
      <c r="AB35" s="1">
        <f t="shared" si="19"/>
        <v>0.60353384951359934</v>
      </c>
      <c r="AC35" s="33">
        <v>0</v>
      </c>
      <c r="AD35" s="1">
        <f t="shared" si="20"/>
        <v>0</v>
      </c>
      <c r="AE35" s="33">
        <v>89.2</v>
      </c>
      <c r="AF35" s="1">
        <f t="shared" si="21"/>
        <v>1.7708953742306928</v>
      </c>
    </row>
    <row r="36" spans="1:32" hidden="1" x14ac:dyDescent="0.3">
      <c r="A36" s="30">
        <v>0.51019999999999999</v>
      </c>
      <c r="B36" s="25">
        <v>81</v>
      </c>
      <c r="C36" s="25" t="s">
        <v>65</v>
      </c>
      <c r="D36" s="25">
        <v>1</v>
      </c>
      <c r="E36" s="25" t="s">
        <v>7</v>
      </c>
      <c r="F36" s="25" t="s">
        <v>106</v>
      </c>
      <c r="G36" s="33">
        <v>6.74</v>
      </c>
      <c r="H36" s="1">
        <f t="shared" si="14"/>
        <v>0.13210505684045473</v>
      </c>
      <c r="I36" s="33">
        <v>817</v>
      </c>
      <c r="J36" s="1">
        <f t="shared" si="22"/>
        <v>16.013328106624854</v>
      </c>
      <c r="K36" s="33">
        <v>0.503</v>
      </c>
      <c r="L36" s="1">
        <f t="shared" si="15"/>
        <v>9.8588788710309676E-3</v>
      </c>
      <c r="M36" s="33">
        <v>199</v>
      </c>
      <c r="N36" s="48">
        <f t="shared" si="23"/>
        <v>3.9004312034496276</v>
      </c>
      <c r="O36" s="33">
        <v>0.94199999999999995</v>
      </c>
      <c r="P36" s="1">
        <f t="shared" si="16"/>
        <v>1.8463347706781656E-2</v>
      </c>
      <c r="Q36" s="33">
        <v>0.28199999999999997</v>
      </c>
      <c r="R36" s="1">
        <f t="shared" si="17"/>
        <v>5.5272442179537433E-3</v>
      </c>
      <c r="S36" s="33">
        <v>156</v>
      </c>
      <c r="T36" s="48">
        <f t="shared" si="24"/>
        <v>3.057624460995688</v>
      </c>
      <c r="U36" s="34">
        <v>3.04</v>
      </c>
      <c r="V36" s="1">
        <f t="shared" si="25"/>
        <v>5.9584476675813409E-5</v>
      </c>
      <c r="W36" s="33">
        <v>0</v>
      </c>
      <c r="X36" s="48">
        <f t="shared" si="26"/>
        <v>0</v>
      </c>
      <c r="Y36" s="33">
        <v>10</v>
      </c>
      <c r="Z36" s="1">
        <f t="shared" si="18"/>
        <v>0.19600156801254412</v>
      </c>
      <c r="AA36" s="33">
        <v>25</v>
      </c>
      <c r="AB36" s="1">
        <f t="shared" si="19"/>
        <v>0.49000392003136028</v>
      </c>
      <c r="AC36" s="33">
        <v>0</v>
      </c>
      <c r="AD36" s="1">
        <f t="shared" si="20"/>
        <v>0</v>
      </c>
      <c r="AE36" s="33">
        <v>62.5</v>
      </c>
      <c r="AF36" s="1">
        <f t="shared" si="21"/>
        <v>1.2250098000784007</v>
      </c>
    </row>
    <row r="37" spans="1:32" hidden="1" x14ac:dyDescent="0.3">
      <c r="A37" s="30">
        <v>0.50870000000000004</v>
      </c>
      <c r="B37" s="25">
        <v>82</v>
      </c>
      <c r="C37" s="25" t="s">
        <v>65</v>
      </c>
      <c r="D37" s="25">
        <v>1</v>
      </c>
      <c r="E37" s="25" t="s">
        <v>17</v>
      </c>
      <c r="F37" s="2" t="s">
        <v>106</v>
      </c>
      <c r="G37" s="33">
        <v>6.13</v>
      </c>
      <c r="H37" s="1">
        <f t="shared" si="14"/>
        <v>0.12050324356202083</v>
      </c>
      <c r="I37" s="33">
        <v>647</v>
      </c>
      <c r="J37" s="1">
        <f t="shared" si="22"/>
        <v>12.718694712011008</v>
      </c>
      <c r="K37" s="33">
        <v>0.49099999999999999</v>
      </c>
      <c r="L37" s="1">
        <f t="shared" si="15"/>
        <v>9.6520542559465298E-3</v>
      </c>
      <c r="M37" s="33">
        <v>273</v>
      </c>
      <c r="N37" s="48">
        <f t="shared" si="23"/>
        <v>5.3666207981128364</v>
      </c>
      <c r="O37" s="35">
        <v>1.08</v>
      </c>
      <c r="P37" s="1">
        <f t="shared" si="16"/>
        <v>2.1230587772754078E-2</v>
      </c>
      <c r="Q37" s="33">
        <v>0.41699999999999998</v>
      </c>
      <c r="R37" s="1">
        <f t="shared" si="17"/>
        <v>8.1973658344800474E-3</v>
      </c>
      <c r="S37" s="33">
        <v>247</v>
      </c>
      <c r="T37" s="48">
        <f t="shared" si="24"/>
        <v>4.8555140554354237</v>
      </c>
      <c r="U37" s="34">
        <v>4.9000000000000004</v>
      </c>
      <c r="V37" s="1">
        <f t="shared" si="25"/>
        <v>9.632396304305091E-5</v>
      </c>
      <c r="W37" s="33">
        <v>0</v>
      </c>
      <c r="X37" s="48">
        <f t="shared" si="26"/>
        <v>0</v>
      </c>
      <c r="Y37" s="33">
        <v>6.7</v>
      </c>
      <c r="Z37" s="1">
        <f t="shared" si="18"/>
        <v>0.13170827599764104</v>
      </c>
      <c r="AA37" s="33">
        <v>21.9</v>
      </c>
      <c r="AB37" s="1">
        <f t="shared" si="19"/>
        <v>0.43050914094751325</v>
      </c>
      <c r="AC37" s="33">
        <v>0</v>
      </c>
      <c r="AD37" s="1">
        <f t="shared" si="20"/>
        <v>0</v>
      </c>
      <c r="AE37" s="33">
        <v>327</v>
      </c>
      <c r="AF37" s="1">
        <f t="shared" si="21"/>
        <v>6.42815018675054</v>
      </c>
    </row>
    <row r="38" spans="1:32" hidden="1" x14ac:dyDescent="0.3">
      <c r="A38" s="30">
        <v>0.50180000000000002</v>
      </c>
      <c r="B38" s="25">
        <v>83</v>
      </c>
      <c r="C38" s="25" t="s">
        <v>65</v>
      </c>
      <c r="D38" s="25">
        <v>2</v>
      </c>
      <c r="E38" s="25" t="s">
        <v>5</v>
      </c>
      <c r="F38" s="25" t="s">
        <v>106</v>
      </c>
      <c r="G38" s="36">
        <v>25.7</v>
      </c>
      <c r="H38" s="1">
        <f t="shared" si="14"/>
        <v>0.51215623754483852</v>
      </c>
      <c r="I38" s="36">
        <v>2291</v>
      </c>
      <c r="J38" s="1">
        <f t="shared" si="22"/>
        <v>45.655639697090471</v>
      </c>
      <c r="K38" s="36">
        <v>1.28</v>
      </c>
      <c r="L38" s="1">
        <f t="shared" si="15"/>
        <v>2.5508170585890794E-2</v>
      </c>
      <c r="M38" s="36">
        <v>2467</v>
      </c>
      <c r="N38" s="48">
        <f t="shared" si="23"/>
        <v>49.163013152650457</v>
      </c>
      <c r="O38" s="36">
        <v>3.18</v>
      </c>
      <c r="P38" s="1">
        <f t="shared" si="16"/>
        <v>6.3371861299322443E-2</v>
      </c>
      <c r="Q38" s="36">
        <v>1.73</v>
      </c>
      <c r="R38" s="1">
        <f t="shared" si="17"/>
        <v>3.4475886807493021E-2</v>
      </c>
      <c r="S38" s="36">
        <v>361</v>
      </c>
      <c r="T38" s="48">
        <f t="shared" si="24"/>
        <v>7.1941012355520124</v>
      </c>
      <c r="U38" s="36">
        <v>13.2</v>
      </c>
      <c r="V38" s="1">
        <f t="shared" si="25"/>
        <v>2.6305300916699883E-4</v>
      </c>
      <c r="W38" s="36">
        <v>0</v>
      </c>
      <c r="X38" s="48">
        <f t="shared" si="26"/>
        <v>0</v>
      </c>
      <c r="Y38" s="34">
        <v>9.7899999999999991</v>
      </c>
      <c r="Z38" s="1">
        <f t="shared" si="18"/>
        <v>0.19509764846552408</v>
      </c>
      <c r="AA38" s="36">
        <v>61.3</v>
      </c>
      <c r="AB38" s="1">
        <f t="shared" si="19"/>
        <v>1.2216022319649262</v>
      </c>
      <c r="AC38" s="36">
        <v>0</v>
      </c>
      <c r="AD38" s="1">
        <f t="shared" si="20"/>
        <v>0</v>
      </c>
      <c r="AE38" s="36">
        <v>341</v>
      </c>
      <c r="AF38" s="1">
        <f t="shared" si="21"/>
        <v>6.7955360701474694</v>
      </c>
    </row>
    <row r="39" spans="1:32" hidden="1" x14ac:dyDescent="0.3">
      <c r="A39" s="30">
        <v>0.50380000000000003</v>
      </c>
      <c r="B39" s="25">
        <v>84</v>
      </c>
      <c r="C39" s="25" t="s">
        <v>65</v>
      </c>
      <c r="D39" s="25">
        <v>2</v>
      </c>
      <c r="E39" s="25" t="s">
        <v>6</v>
      </c>
      <c r="F39" s="2" t="s">
        <v>106</v>
      </c>
      <c r="G39" s="32">
        <v>12.2</v>
      </c>
      <c r="H39" s="1">
        <f t="shared" si="14"/>
        <v>0.24215958713775307</v>
      </c>
      <c r="I39" s="32">
        <v>742</v>
      </c>
      <c r="J39" s="1">
        <f t="shared" si="22"/>
        <v>14.728066693132195</v>
      </c>
      <c r="K39" s="32">
        <v>0.37</v>
      </c>
      <c r="L39" s="1">
        <f t="shared" si="15"/>
        <v>7.3441842000793968E-3</v>
      </c>
      <c r="M39" s="32">
        <v>980</v>
      </c>
      <c r="N39" s="48">
        <f t="shared" si="23"/>
        <v>19.452163556967051</v>
      </c>
      <c r="O39" s="37">
        <v>0.86</v>
      </c>
      <c r="P39" s="1">
        <f t="shared" si="16"/>
        <v>1.7070265978562919E-2</v>
      </c>
      <c r="Q39" s="32">
        <v>0.36</v>
      </c>
      <c r="R39" s="1">
        <f t="shared" si="17"/>
        <v>7.1456927352123853E-3</v>
      </c>
      <c r="S39" s="32">
        <v>163</v>
      </c>
      <c r="T39" s="48">
        <f t="shared" si="24"/>
        <v>3.2354108773322747</v>
      </c>
      <c r="U39" s="37">
        <v>2.29</v>
      </c>
      <c r="V39" s="1">
        <f t="shared" si="25"/>
        <v>4.5454545454545459E-5</v>
      </c>
      <c r="W39" s="32">
        <v>0</v>
      </c>
      <c r="X39" s="48">
        <f t="shared" si="26"/>
        <v>0</v>
      </c>
      <c r="Y39" s="32">
        <v>7.59</v>
      </c>
      <c r="Z39" s="1">
        <f t="shared" si="18"/>
        <v>0.15065502183406113</v>
      </c>
      <c r="AA39" s="32">
        <v>20.399999999999999</v>
      </c>
      <c r="AB39" s="1">
        <f t="shared" si="19"/>
        <v>0.40492258832870182</v>
      </c>
      <c r="AC39" s="32">
        <v>0</v>
      </c>
      <c r="AD39" s="1">
        <f t="shared" si="20"/>
        <v>0</v>
      </c>
      <c r="AE39" s="32">
        <v>151</v>
      </c>
      <c r="AF39" s="1">
        <f t="shared" si="21"/>
        <v>2.9972211194918619</v>
      </c>
    </row>
    <row r="40" spans="1:32" hidden="1" x14ac:dyDescent="0.3">
      <c r="A40" s="30">
        <v>0.51680000000000004</v>
      </c>
      <c r="B40" s="25">
        <v>85</v>
      </c>
      <c r="C40" s="25" t="s">
        <v>65</v>
      </c>
      <c r="D40" s="25">
        <v>2</v>
      </c>
      <c r="E40" s="25" t="s">
        <v>7</v>
      </c>
      <c r="F40" s="25" t="s">
        <v>106</v>
      </c>
      <c r="G40" s="32">
        <v>5.4</v>
      </c>
      <c r="H40" s="1">
        <f t="shared" si="14"/>
        <v>0.10448916408668731</v>
      </c>
      <c r="I40" s="32">
        <v>533</v>
      </c>
      <c r="J40" s="1">
        <f t="shared" si="22"/>
        <v>10.313467492260061</v>
      </c>
      <c r="K40" s="32">
        <v>0.2</v>
      </c>
      <c r="L40" s="1">
        <f t="shared" si="15"/>
        <v>3.869969040247678E-3</v>
      </c>
      <c r="M40" s="32">
        <v>210</v>
      </c>
      <c r="N40" s="48">
        <f t="shared" si="23"/>
        <v>4.0634674922600622</v>
      </c>
      <c r="O40" s="32">
        <v>0.56999999999999995</v>
      </c>
      <c r="P40" s="1">
        <f t="shared" si="16"/>
        <v>1.102941176470588E-2</v>
      </c>
      <c r="Q40" s="32">
        <v>0.21</v>
      </c>
      <c r="R40" s="1">
        <f t="shared" si="17"/>
        <v>4.0634674922600611E-3</v>
      </c>
      <c r="S40" s="32">
        <v>162</v>
      </c>
      <c r="T40" s="48">
        <f t="shared" si="24"/>
        <v>3.134674922600619</v>
      </c>
      <c r="U40" s="32">
        <v>0</v>
      </c>
      <c r="V40" s="1">
        <f t="shared" si="25"/>
        <v>0</v>
      </c>
      <c r="W40" s="32">
        <v>0</v>
      </c>
      <c r="X40" s="48">
        <f t="shared" si="26"/>
        <v>0</v>
      </c>
      <c r="Y40" s="32">
        <v>8.1</v>
      </c>
      <c r="Z40" s="1">
        <f t="shared" si="18"/>
        <v>0.15673374613003097</v>
      </c>
      <c r="AA40" s="32">
        <v>11</v>
      </c>
      <c r="AB40" s="1">
        <f t="shared" si="19"/>
        <v>0.21284829721362228</v>
      </c>
      <c r="AC40" s="32">
        <v>0.54</v>
      </c>
      <c r="AD40" s="1">
        <f t="shared" si="20"/>
        <v>1.0448916408668729E-5</v>
      </c>
      <c r="AE40" s="32">
        <v>131</v>
      </c>
      <c r="AF40" s="1">
        <f t="shared" si="21"/>
        <v>2.5348297213622288</v>
      </c>
    </row>
    <row r="41" spans="1:32" hidden="1" x14ac:dyDescent="0.3">
      <c r="A41" s="30">
        <v>0.50319999999999998</v>
      </c>
      <c r="B41" s="25">
        <v>86</v>
      </c>
      <c r="C41" s="25" t="s">
        <v>65</v>
      </c>
      <c r="D41" s="25">
        <v>2</v>
      </c>
      <c r="E41" s="25" t="s">
        <v>17</v>
      </c>
      <c r="F41" s="2" t="s">
        <v>106</v>
      </c>
      <c r="G41" s="32">
        <v>4.04</v>
      </c>
      <c r="H41" s="1">
        <f t="shared" si="14"/>
        <v>8.0286168521462642E-2</v>
      </c>
      <c r="I41" s="32">
        <v>579</v>
      </c>
      <c r="J41" s="1">
        <f t="shared" si="22"/>
        <v>11.506359300476948</v>
      </c>
      <c r="K41" s="32">
        <v>0.16500000000000001</v>
      </c>
      <c r="L41" s="1">
        <f t="shared" si="15"/>
        <v>3.2790143084260735E-3</v>
      </c>
      <c r="M41" s="32">
        <v>168</v>
      </c>
      <c r="N41" s="48">
        <f t="shared" si="23"/>
        <v>3.3386327503974562</v>
      </c>
      <c r="O41" s="37">
        <v>0.63</v>
      </c>
      <c r="P41" s="1">
        <f t="shared" si="16"/>
        <v>1.2519872813990461E-2</v>
      </c>
      <c r="Q41" s="32">
        <v>0.19</v>
      </c>
      <c r="R41" s="1">
        <f t="shared" si="17"/>
        <v>3.7758346581875995E-3</v>
      </c>
      <c r="S41" s="32">
        <v>218</v>
      </c>
      <c r="T41" s="48">
        <f t="shared" si="24"/>
        <v>4.3322734499205096</v>
      </c>
      <c r="U41" s="38">
        <v>0</v>
      </c>
      <c r="V41" s="1">
        <f t="shared" si="25"/>
        <v>0</v>
      </c>
      <c r="W41" s="32">
        <v>0</v>
      </c>
      <c r="X41" s="48">
        <f t="shared" si="26"/>
        <v>0</v>
      </c>
      <c r="Y41" s="32">
        <v>8.8000000000000007</v>
      </c>
      <c r="Z41" s="1">
        <f t="shared" si="18"/>
        <v>0.17488076311605727</v>
      </c>
      <c r="AA41" s="32">
        <v>9.1999999999999993</v>
      </c>
      <c r="AB41" s="1">
        <f t="shared" si="19"/>
        <v>0.18282988871224165</v>
      </c>
      <c r="AC41" s="32" t="s">
        <v>50</v>
      </c>
      <c r="AD41" s="1" t="e">
        <f t="shared" si="20"/>
        <v>#VALUE!</v>
      </c>
      <c r="AE41" s="32">
        <v>77.099999999999994</v>
      </c>
      <c r="AF41" s="1">
        <f t="shared" si="21"/>
        <v>1.5321939586645468</v>
      </c>
    </row>
    <row r="42" spans="1:32" hidden="1" x14ac:dyDescent="0.3">
      <c r="A42" s="30">
        <v>0.50039999999999996</v>
      </c>
      <c r="B42" s="25">
        <v>87</v>
      </c>
      <c r="C42" s="25" t="s">
        <v>65</v>
      </c>
      <c r="D42" s="25">
        <v>3</v>
      </c>
      <c r="E42" s="25" t="s">
        <v>5</v>
      </c>
      <c r="F42" s="25" t="s">
        <v>106</v>
      </c>
      <c r="G42" s="32">
        <v>0.54</v>
      </c>
      <c r="H42" s="1">
        <f t="shared" si="14"/>
        <v>1.0791366906474822E-2</v>
      </c>
      <c r="I42" s="32">
        <v>2850</v>
      </c>
      <c r="J42" s="1">
        <f t="shared" si="22"/>
        <v>56.954436450839331</v>
      </c>
      <c r="K42" s="32">
        <v>3.33</v>
      </c>
      <c r="L42" s="1">
        <f t="shared" si="15"/>
        <v>6.6546762589928074E-2</v>
      </c>
      <c r="M42" s="32">
        <v>2.6</v>
      </c>
      <c r="N42" s="48">
        <f t="shared" si="23"/>
        <v>5.1958433253397295E-2</v>
      </c>
      <c r="O42" s="32">
        <v>3.15</v>
      </c>
      <c r="P42" s="1">
        <f t="shared" si="16"/>
        <v>6.2949640287769795E-2</v>
      </c>
      <c r="Q42" s="32">
        <v>2.69</v>
      </c>
      <c r="R42" s="1">
        <f t="shared" si="17"/>
        <v>5.3756994404476427E-2</v>
      </c>
      <c r="S42" s="32">
        <v>2020</v>
      </c>
      <c r="T42" s="48">
        <f t="shared" si="24"/>
        <v>40.367705835331734</v>
      </c>
      <c r="U42" s="32">
        <v>1.5</v>
      </c>
      <c r="V42" s="1">
        <f t="shared" si="25"/>
        <v>2.9976019184652279E-5</v>
      </c>
      <c r="W42" s="32">
        <v>0</v>
      </c>
      <c r="X42" s="48">
        <f t="shared" si="26"/>
        <v>0</v>
      </c>
      <c r="Y42" s="32">
        <v>15.1</v>
      </c>
      <c r="Z42" s="1">
        <f t="shared" si="18"/>
        <v>0.30175859312549963</v>
      </c>
      <c r="AA42" s="32">
        <v>114</v>
      </c>
      <c r="AB42" s="1">
        <f t="shared" si="19"/>
        <v>2.2781774580335736</v>
      </c>
      <c r="AC42" s="32">
        <v>0.53</v>
      </c>
      <c r="AD42" s="1">
        <f t="shared" si="20"/>
        <v>1.0591526778577138E-5</v>
      </c>
      <c r="AE42" s="32">
        <v>117</v>
      </c>
      <c r="AF42" s="1">
        <f t="shared" si="21"/>
        <v>2.3381294964028778</v>
      </c>
    </row>
    <row r="43" spans="1:32" hidden="1" x14ac:dyDescent="0.3">
      <c r="A43" s="30">
        <v>0.50219999999999998</v>
      </c>
      <c r="B43" s="25">
        <v>88</v>
      </c>
      <c r="C43" s="25" t="s">
        <v>65</v>
      </c>
      <c r="D43" s="25">
        <v>3</v>
      </c>
      <c r="E43" s="25" t="s">
        <v>6</v>
      </c>
      <c r="F43" s="2" t="s">
        <v>106</v>
      </c>
      <c r="G43" s="32">
        <v>0.43</v>
      </c>
      <c r="H43" s="1">
        <f t="shared" si="14"/>
        <v>8.5623257666268427E-3</v>
      </c>
      <c r="I43" s="32">
        <v>0.18</v>
      </c>
      <c r="J43" s="1">
        <f t="shared" si="22"/>
        <v>3.5842293906810036E-3</v>
      </c>
      <c r="K43" s="32">
        <v>2</v>
      </c>
      <c r="L43" s="1">
        <f t="shared" si="15"/>
        <v>3.9824771007566706E-2</v>
      </c>
      <c r="M43" s="32">
        <v>91.4</v>
      </c>
      <c r="N43" s="48">
        <f t="shared" si="23"/>
        <v>1.8199920350457985</v>
      </c>
      <c r="O43" s="32">
        <v>1.52</v>
      </c>
      <c r="P43" s="1">
        <f t="shared" si="16"/>
        <v>3.0266825965750699E-2</v>
      </c>
      <c r="Q43" s="32">
        <v>1.1299999999999999</v>
      </c>
      <c r="R43" s="1">
        <f t="shared" si="17"/>
        <v>2.2500995619275189E-2</v>
      </c>
      <c r="S43" s="32">
        <v>281</v>
      </c>
      <c r="T43" s="48">
        <f t="shared" si="24"/>
        <v>5.5953803265631228</v>
      </c>
      <c r="U43" s="32">
        <v>0</v>
      </c>
      <c r="V43" s="1">
        <f t="shared" si="25"/>
        <v>0</v>
      </c>
      <c r="W43" s="32"/>
      <c r="X43" s="48">
        <f t="shared" si="26"/>
        <v>0</v>
      </c>
      <c r="Y43" s="32">
        <v>13.8</v>
      </c>
      <c r="Z43" s="1">
        <f t="shared" si="18"/>
        <v>0.27479091995221033</v>
      </c>
      <c r="AA43" s="32">
        <v>78</v>
      </c>
      <c r="AB43" s="1">
        <f t="shared" si="19"/>
        <v>1.5531660692951017</v>
      </c>
      <c r="AC43" s="32">
        <v>0</v>
      </c>
      <c r="AD43" s="1">
        <f t="shared" si="20"/>
        <v>0</v>
      </c>
      <c r="AE43" s="32">
        <v>45.8</v>
      </c>
      <c r="AF43" s="1">
        <f t="shared" si="21"/>
        <v>0.91198725607327757</v>
      </c>
    </row>
    <row r="44" spans="1:32" hidden="1" x14ac:dyDescent="0.3">
      <c r="A44" s="30">
        <v>0.50329999999999997</v>
      </c>
      <c r="B44" s="25">
        <v>89</v>
      </c>
      <c r="C44" s="25" t="s">
        <v>65</v>
      </c>
      <c r="D44" s="25">
        <v>3</v>
      </c>
      <c r="E44" s="25" t="s">
        <v>7</v>
      </c>
      <c r="F44" s="25" t="s">
        <v>106</v>
      </c>
      <c r="G44" s="32">
        <v>3.21</v>
      </c>
      <c r="H44" s="1">
        <f t="shared" si="14"/>
        <v>6.3779058215775897E-2</v>
      </c>
      <c r="I44" s="32">
        <v>874</v>
      </c>
      <c r="J44" s="1">
        <f t="shared" si="22"/>
        <v>17.365388436320288</v>
      </c>
      <c r="K44" s="32">
        <v>1.04</v>
      </c>
      <c r="L44" s="1">
        <f t="shared" si="15"/>
        <v>2.0663620107291877E-2</v>
      </c>
      <c r="M44" s="32">
        <v>69</v>
      </c>
      <c r="N44" s="48">
        <f t="shared" si="23"/>
        <v>1.3709517186568649</v>
      </c>
      <c r="O44" s="32">
        <v>1.01</v>
      </c>
      <c r="P44" s="1">
        <f t="shared" si="16"/>
        <v>2.0067554142658456E-2</v>
      </c>
      <c r="Q44" s="32">
        <v>0.47</v>
      </c>
      <c r="R44" s="1">
        <f t="shared" si="17"/>
        <v>9.3383667792569045E-3</v>
      </c>
      <c r="S44" s="32">
        <v>272</v>
      </c>
      <c r="T44" s="48">
        <f t="shared" si="24"/>
        <v>5.4043314126763367</v>
      </c>
      <c r="U44" s="37">
        <v>0</v>
      </c>
      <c r="V44" s="1">
        <f t="shared" si="25"/>
        <v>0</v>
      </c>
      <c r="W44" s="32">
        <v>0</v>
      </c>
      <c r="X44" s="48">
        <f t="shared" si="26"/>
        <v>0</v>
      </c>
      <c r="Y44" s="32">
        <v>9.8000000000000007</v>
      </c>
      <c r="Z44" s="1">
        <f t="shared" si="18"/>
        <v>0.19471488178025037</v>
      </c>
      <c r="AA44" s="32">
        <v>40.6</v>
      </c>
      <c r="AB44" s="1">
        <f t="shared" si="19"/>
        <v>0.80667593880389443</v>
      </c>
      <c r="AC44" s="32">
        <v>0</v>
      </c>
      <c r="AD44" s="1">
        <f t="shared" si="20"/>
        <v>0</v>
      </c>
      <c r="AE44" s="32">
        <v>45.5</v>
      </c>
      <c r="AF44" s="1">
        <f t="shared" si="21"/>
        <v>0.90403337969401953</v>
      </c>
    </row>
    <row r="45" spans="1:32" hidden="1" x14ac:dyDescent="0.3">
      <c r="A45" s="30">
        <v>0.50790000000000002</v>
      </c>
      <c r="B45" s="25">
        <v>90</v>
      </c>
      <c r="C45" s="25" t="s">
        <v>65</v>
      </c>
      <c r="D45" s="25">
        <v>3</v>
      </c>
      <c r="E45" s="25" t="s">
        <v>17</v>
      </c>
      <c r="F45" s="2" t="s">
        <v>106</v>
      </c>
      <c r="G45" s="32">
        <v>0.12</v>
      </c>
      <c r="H45" s="1">
        <f t="shared" si="14"/>
        <v>2.3626698168930887E-3</v>
      </c>
      <c r="I45" s="32">
        <v>826</v>
      </c>
      <c r="J45" s="1">
        <f t="shared" si="22"/>
        <v>16.263043906280764</v>
      </c>
      <c r="K45" s="32">
        <v>1.06</v>
      </c>
      <c r="L45" s="1">
        <f t="shared" si="15"/>
        <v>2.0870250049222286E-2</v>
      </c>
      <c r="M45" s="32">
        <v>11.6</v>
      </c>
      <c r="N45" s="48">
        <f t="shared" si="23"/>
        <v>0.22839141563299858</v>
      </c>
      <c r="O45" s="32">
        <v>1.36</v>
      </c>
      <c r="P45" s="1">
        <f t="shared" si="16"/>
        <v>2.6776924591455011E-2</v>
      </c>
      <c r="Q45" s="32">
        <v>0.63</v>
      </c>
      <c r="R45" s="1">
        <f t="shared" si="17"/>
        <v>1.2404016538688717E-2</v>
      </c>
      <c r="S45" s="32">
        <v>294</v>
      </c>
      <c r="T45" s="48">
        <f t="shared" si="24"/>
        <v>5.7885410513880684</v>
      </c>
      <c r="U45" s="39">
        <v>1.5</v>
      </c>
      <c r="V45" s="1">
        <f t="shared" si="25"/>
        <v>2.9533372711163612E-5</v>
      </c>
      <c r="W45" s="32">
        <v>0</v>
      </c>
      <c r="X45" s="48">
        <f t="shared" si="26"/>
        <v>0</v>
      </c>
      <c r="Y45" s="32">
        <v>9.6999999999999993</v>
      </c>
      <c r="Z45" s="1">
        <f t="shared" si="18"/>
        <v>0.19098247686552469</v>
      </c>
      <c r="AA45" s="32">
        <v>37.299999999999997</v>
      </c>
      <c r="AB45" s="1">
        <f t="shared" si="19"/>
        <v>0.73439653475093525</v>
      </c>
      <c r="AC45" s="32">
        <v>0</v>
      </c>
      <c r="AD45" s="1">
        <f t="shared" si="20"/>
        <v>0</v>
      </c>
      <c r="AE45" s="32">
        <v>11.2</v>
      </c>
      <c r="AF45" s="1">
        <f t="shared" si="21"/>
        <v>0.22051584957668829</v>
      </c>
    </row>
    <row r="46" spans="1:32" hidden="1" x14ac:dyDescent="0.3">
      <c r="A46" s="30">
        <v>0.502</v>
      </c>
      <c r="B46" s="25">
        <v>91</v>
      </c>
      <c r="C46" s="25" t="s">
        <v>65</v>
      </c>
      <c r="D46" s="25">
        <v>4</v>
      </c>
      <c r="E46" s="25" t="s">
        <v>5</v>
      </c>
      <c r="F46" s="25" t="s">
        <v>106</v>
      </c>
      <c r="G46" s="32">
        <v>4.68</v>
      </c>
      <c r="H46" s="1">
        <f t="shared" si="14"/>
        <v>9.3227091633466139E-2</v>
      </c>
      <c r="I46" s="32">
        <v>3056</v>
      </c>
      <c r="J46" s="1">
        <f t="shared" si="22"/>
        <v>60.876494023904385</v>
      </c>
      <c r="K46" s="32">
        <v>2.99</v>
      </c>
      <c r="L46" s="1">
        <f t="shared" si="15"/>
        <v>5.9561752988047813E-2</v>
      </c>
      <c r="M46" s="32">
        <v>2215</v>
      </c>
      <c r="N46" s="48">
        <f t="shared" si="23"/>
        <v>44.123505976095622</v>
      </c>
      <c r="O46" s="32">
        <v>5.94</v>
      </c>
      <c r="P46" s="1">
        <f t="shared" si="16"/>
        <v>0.11832669322709165</v>
      </c>
      <c r="Q46" s="32">
        <v>4.5999999999999996</v>
      </c>
      <c r="R46" s="1">
        <f t="shared" si="17"/>
        <v>9.1633466135458169E-2</v>
      </c>
      <c r="S46" s="32">
        <v>1280</v>
      </c>
      <c r="T46" s="48">
        <f t="shared" si="24"/>
        <v>25.498007968127492</v>
      </c>
      <c r="U46" s="32">
        <v>17.3</v>
      </c>
      <c r="V46" s="1">
        <f t="shared" si="25"/>
        <v>3.4462151394422315E-4</v>
      </c>
      <c r="W46" s="32">
        <v>67.7</v>
      </c>
      <c r="X46" s="48">
        <f t="shared" si="26"/>
        <v>1.3486055776892432</v>
      </c>
      <c r="Y46" s="32">
        <v>16</v>
      </c>
      <c r="Z46" s="1">
        <f t="shared" si="18"/>
        <v>0.31872509960159362</v>
      </c>
      <c r="AA46" s="32">
        <v>122</v>
      </c>
      <c r="AB46" s="1">
        <f t="shared" si="19"/>
        <v>2.4302788844621515</v>
      </c>
      <c r="AC46" s="32">
        <v>2.4</v>
      </c>
      <c r="AD46" s="1">
        <f t="shared" si="20"/>
        <v>4.780876494023904E-5</v>
      </c>
      <c r="AE46" s="32">
        <v>384</v>
      </c>
      <c r="AF46" s="1">
        <f t="shared" si="21"/>
        <v>7.6494023904382464</v>
      </c>
    </row>
    <row r="47" spans="1:32" hidden="1" x14ac:dyDescent="0.3">
      <c r="A47" s="30">
        <v>0.51390000000000002</v>
      </c>
      <c r="B47" s="25">
        <v>92</v>
      </c>
      <c r="C47" s="25" t="s">
        <v>65</v>
      </c>
      <c r="D47" s="25">
        <v>4</v>
      </c>
      <c r="E47" s="25" t="s">
        <v>6</v>
      </c>
      <c r="F47" s="2" t="s">
        <v>106</v>
      </c>
      <c r="G47" s="32">
        <v>1.57</v>
      </c>
      <c r="H47" s="1">
        <f t="shared" si="14"/>
        <v>3.0550690795874687E-2</v>
      </c>
      <c r="I47" s="32">
        <v>1250</v>
      </c>
      <c r="J47" s="1">
        <f t="shared" si="22"/>
        <v>24.323798404358822</v>
      </c>
      <c r="K47" s="32">
        <v>0.93</v>
      </c>
      <c r="L47" s="1">
        <f t="shared" si="15"/>
        <v>1.8096906012842966E-2</v>
      </c>
      <c r="M47" s="32">
        <v>319</v>
      </c>
      <c r="N47" s="48">
        <f t="shared" si="23"/>
        <v>6.2074333527923713</v>
      </c>
      <c r="O47" s="32">
        <v>1.24</v>
      </c>
      <c r="P47" s="1">
        <f t="shared" si="16"/>
        <v>2.4129208017123951E-2</v>
      </c>
      <c r="Q47" s="32">
        <v>0.8</v>
      </c>
      <c r="R47" s="1">
        <f t="shared" si="17"/>
        <v>1.5567230978789648E-2</v>
      </c>
      <c r="S47" s="32">
        <v>82.2</v>
      </c>
      <c r="T47" s="48">
        <f t="shared" si="24"/>
        <v>1.5995329830706364</v>
      </c>
      <c r="U47" s="32">
        <v>7.89</v>
      </c>
      <c r="V47" s="1">
        <f t="shared" si="25"/>
        <v>1.5353181552831289E-4</v>
      </c>
      <c r="W47" s="32"/>
      <c r="X47" s="48">
        <f t="shared" si="26"/>
        <v>0</v>
      </c>
      <c r="Y47" s="32">
        <v>10.8</v>
      </c>
      <c r="Z47" s="1">
        <f t="shared" si="18"/>
        <v>0.21015761821366025</v>
      </c>
      <c r="AA47" s="32">
        <v>46</v>
      </c>
      <c r="AB47" s="1">
        <f t="shared" si="19"/>
        <v>0.8951157812804047</v>
      </c>
      <c r="AC47" s="32"/>
      <c r="AD47" s="1">
        <f t="shared" si="20"/>
        <v>0</v>
      </c>
      <c r="AE47" s="32">
        <v>42.2</v>
      </c>
      <c r="AF47" s="1">
        <f t="shared" si="21"/>
        <v>0.82117143413115401</v>
      </c>
    </row>
    <row r="48" spans="1:32" hidden="1" x14ac:dyDescent="0.3">
      <c r="A48" s="30">
        <v>0.53039999999999998</v>
      </c>
      <c r="B48" s="25">
        <v>93</v>
      </c>
      <c r="C48" s="25" t="s">
        <v>65</v>
      </c>
      <c r="D48" s="25">
        <v>4</v>
      </c>
      <c r="E48" s="25" t="s">
        <v>7</v>
      </c>
      <c r="F48" s="25" t="s">
        <v>106</v>
      </c>
      <c r="G48" s="32">
        <v>5.8000000000000003E-2</v>
      </c>
      <c r="H48" s="1">
        <f t="shared" si="14"/>
        <v>1.0935143288084465E-3</v>
      </c>
      <c r="I48" s="32">
        <v>611</v>
      </c>
      <c r="J48" s="1">
        <f t="shared" si="22"/>
        <v>11.519607843137257</v>
      </c>
      <c r="K48" s="32">
        <v>0.38</v>
      </c>
      <c r="L48" s="1">
        <f t="shared" si="15"/>
        <v>7.1644042232277532E-3</v>
      </c>
      <c r="M48" s="32"/>
      <c r="N48" s="48">
        <f t="shared" si="23"/>
        <v>0</v>
      </c>
      <c r="O48" s="32">
        <v>0.5</v>
      </c>
      <c r="P48" s="1">
        <f t="shared" si="16"/>
        <v>9.426847662141781E-3</v>
      </c>
      <c r="Q48" s="32">
        <v>0.27</v>
      </c>
      <c r="R48" s="1">
        <f t="shared" si="17"/>
        <v>5.0904977375565612E-3</v>
      </c>
      <c r="S48" s="32">
        <v>88.6</v>
      </c>
      <c r="T48" s="48">
        <f t="shared" si="24"/>
        <v>1.6704374057315234</v>
      </c>
      <c r="U48" s="32"/>
      <c r="V48" s="1">
        <f t="shared" si="25"/>
        <v>0</v>
      </c>
      <c r="W48" s="32"/>
      <c r="X48" s="48">
        <f t="shared" si="26"/>
        <v>0</v>
      </c>
      <c r="Y48" s="32">
        <v>8.1</v>
      </c>
      <c r="Z48" s="1">
        <f t="shared" si="18"/>
        <v>0.15271493212669685</v>
      </c>
      <c r="AA48" s="32">
        <v>18.399999999999999</v>
      </c>
      <c r="AB48" s="1">
        <f t="shared" si="19"/>
        <v>0.34690799396681749</v>
      </c>
      <c r="AC48" s="32">
        <v>0</v>
      </c>
      <c r="AD48" s="1">
        <f t="shared" si="20"/>
        <v>0</v>
      </c>
      <c r="AE48" s="32">
        <v>1.92</v>
      </c>
      <c r="AF48" s="1">
        <f t="shared" si="21"/>
        <v>3.6199095022624431E-2</v>
      </c>
    </row>
    <row r="49" spans="1:32" hidden="1" x14ac:dyDescent="0.3">
      <c r="A49" s="30">
        <v>0.53779999999999994</v>
      </c>
      <c r="B49" s="25">
        <v>94</v>
      </c>
      <c r="C49" s="25" t="s">
        <v>65</v>
      </c>
      <c r="D49" s="25">
        <v>4</v>
      </c>
      <c r="E49" s="25" t="s">
        <v>17</v>
      </c>
      <c r="F49" s="2" t="s">
        <v>106</v>
      </c>
      <c r="G49" s="32">
        <v>2.3E-2</v>
      </c>
      <c r="H49" s="1">
        <f t="shared" si="14"/>
        <v>4.2766827817032361E-4</v>
      </c>
      <c r="I49" s="32">
        <v>667</v>
      </c>
      <c r="J49" s="1">
        <f t="shared" si="22"/>
        <v>12.402380066939385</v>
      </c>
      <c r="K49" s="32">
        <v>0.39</v>
      </c>
      <c r="L49" s="1">
        <f t="shared" si="15"/>
        <v>7.2517664559315744E-3</v>
      </c>
      <c r="M49" s="32"/>
      <c r="N49" s="48">
        <f t="shared" si="23"/>
        <v>0</v>
      </c>
      <c r="O49" s="32">
        <v>0.61</v>
      </c>
      <c r="P49" s="1">
        <f t="shared" si="16"/>
        <v>1.1342506507995538E-2</v>
      </c>
      <c r="Q49" s="32">
        <v>0.28000000000000003</v>
      </c>
      <c r="R49" s="1">
        <f t="shared" si="17"/>
        <v>5.2063964298995919E-3</v>
      </c>
      <c r="S49" s="32">
        <v>57.9</v>
      </c>
      <c r="T49" s="48">
        <f t="shared" si="24"/>
        <v>1.0766084046113797</v>
      </c>
      <c r="U49" s="40">
        <v>1.5</v>
      </c>
      <c r="V49" s="1">
        <f t="shared" si="25"/>
        <v>2.7891409445890666E-5</v>
      </c>
      <c r="W49" s="32"/>
      <c r="X49" s="48">
        <f t="shared" si="26"/>
        <v>0</v>
      </c>
      <c r="Y49" s="32">
        <v>9.1</v>
      </c>
      <c r="Z49" s="1">
        <f t="shared" si="18"/>
        <v>0.16920788397173672</v>
      </c>
      <c r="AA49" s="32">
        <v>17.399999999999999</v>
      </c>
      <c r="AB49" s="1">
        <f t="shared" si="19"/>
        <v>0.32354034957233174</v>
      </c>
      <c r="AC49" s="32"/>
      <c r="AD49" s="1">
        <f t="shared" si="20"/>
        <v>0</v>
      </c>
      <c r="AE49" s="32"/>
      <c r="AF49" s="1">
        <f t="shared" si="21"/>
        <v>0</v>
      </c>
    </row>
    <row r="50" spans="1:32" hidden="1" x14ac:dyDescent="0.3">
      <c r="A50" s="30">
        <v>0.50109999999999999</v>
      </c>
      <c r="B50" s="25">
        <v>95</v>
      </c>
      <c r="C50" s="25" t="s">
        <v>66</v>
      </c>
      <c r="D50" s="25">
        <v>1</v>
      </c>
      <c r="E50" s="25" t="s">
        <v>5</v>
      </c>
      <c r="F50" s="25" t="s">
        <v>106</v>
      </c>
      <c r="G50" s="36">
        <v>0.34</v>
      </c>
      <c r="H50" s="1">
        <f t="shared" si="14"/>
        <v>6.7850728397525449E-3</v>
      </c>
      <c r="I50" s="36">
        <v>2864</v>
      </c>
      <c r="J50" s="1">
        <f t="shared" si="22"/>
        <v>57.154260626621436</v>
      </c>
      <c r="K50" s="36">
        <v>3.77</v>
      </c>
      <c r="L50" s="1">
        <f t="shared" si="15"/>
        <v>7.5234484134903218E-2</v>
      </c>
      <c r="M50" s="36">
        <v>10.5</v>
      </c>
      <c r="N50" s="48">
        <f t="shared" si="23"/>
        <v>0.20953901416882859</v>
      </c>
      <c r="O50" s="36">
        <v>3.43</v>
      </c>
      <c r="P50" s="1">
        <f t="shared" si="16"/>
        <v>6.8449411295150683E-2</v>
      </c>
      <c r="Q50" s="36">
        <v>2.65</v>
      </c>
      <c r="R50" s="1">
        <f t="shared" si="17"/>
        <v>5.2883655956894829E-2</v>
      </c>
      <c r="S50" s="36">
        <v>4183</v>
      </c>
      <c r="T50" s="48">
        <f t="shared" si="24"/>
        <v>83.476352025543804</v>
      </c>
      <c r="U50" s="41">
        <v>15</v>
      </c>
      <c r="V50" s="1">
        <f t="shared" si="25"/>
        <v>2.9934144881261224E-4</v>
      </c>
      <c r="W50" s="36"/>
      <c r="X50" s="48">
        <f t="shared" si="26"/>
        <v>0</v>
      </c>
      <c r="Y50" s="36">
        <v>28.7</v>
      </c>
      <c r="Z50" s="1">
        <f t="shared" si="18"/>
        <v>0.57273997206146476</v>
      </c>
      <c r="AA50" s="36">
        <v>142</v>
      </c>
      <c r="AB50" s="1">
        <f t="shared" si="19"/>
        <v>2.8337657154260625</v>
      </c>
      <c r="AC50" s="36"/>
      <c r="AD50" s="1">
        <f t="shared" si="20"/>
        <v>0</v>
      </c>
      <c r="AE50" s="36">
        <v>81</v>
      </c>
      <c r="AF50" s="1">
        <f t="shared" si="21"/>
        <v>1.6164438235881062</v>
      </c>
    </row>
    <row r="51" spans="1:32" hidden="1" x14ac:dyDescent="0.3">
      <c r="A51" s="30">
        <v>0.50480000000000003</v>
      </c>
      <c r="B51" s="25">
        <v>96</v>
      </c>
      <c r="C51" s="25" t="s">
        <v>66</v>
      </c>
      <c r="D51" s="25">
        <v>1</v>
      </c>
      <c r="E51" s="25" t="s">
        <v>6</v>
      </c>
      <c r="F51" s="2" t="s">
        <v>106</v>
      </c>
      <c r="G51" s="32">
        <v>7.2999999999999995E-2</v>
      </c>
      <c r="H51" s="1">
        <f t="shared" si="14"/>
        <v>1.4461172741679872E-3</v>
      </c>
      <c r="I51" s="32">
        <v>1558</v>
      </c>
      <c r="J51" s="1">
        <f t="shared" si="22"/>
        <v>30.863708399366082</v>
      </c>
      <c r="K51" s="32">
        <v>2.0499999999999998</v>
      </c>
      <c r="L51" s="1">
        <f t="shared" si="15"/>
        <v>4.061014263074484E-2</v>
      </c>
      <c r="M51" s="32"/>
      <c r="N51" s="48">
        <f t="shared" si="23"/>
        <v>0</v>
      </c>
      <c r="O51" s="32">
        <v>1.71</v>
      </c>
      <c r="P51" s="1">
        <f t="shared" si="16"/>
        <v>3.3874801901743266E-2</v>
      </c>
      <c r="Q51" s="32">
        <v>1.21</v>
      </c>
      <c r="R51" s="1">
        <f t="shared" si="17"/>
        <v>2.3969889064976227E-2</v>
      </c>
      <c r="S51" s="32">
        <v>1849</v>
      </c>
      <c r="T51" s="48">
        <f t="shared" si="24"/>
        <v>36.628367670364504</v>
      </c>
      <c r="U51" s="38">
        <v>10.9</v>
      </c>
      <c r="V51" s="1">
        <f t="shared" si="25"/>
        <v>2.159270998415214E-4</v>
      </c>
      <c r="W51" s="32"/>
      <c r="X51" s="48">
        <f t="shared" si="26"/>
        <v>0</v>
      </c>
      <c r="Y51" s="32">
        <v>20</v>
      </c>
      <c r="Z51" s="1">
        <f t="shared" si="18"/>
        <v>0.39619651347068147</v>
      </c>
      <c r="AA51" s="32">
        <v>78.3</v>
      </c>
      <c r="AB51" s="1">
        <f t="shared" si="19"/>
        <v>1.5511093502377178</v>
      </c>
      <c r="AC51" s="32"/>
      <c r="AD51" s="1">
        <f t="shared" si="20"/>
        <v>0</v>
      </c>
      <c r="AE51" s="32">
        <v>14.6</v>
      </c>
      <c r="AF51" s="1">
        <f t="shared" si="21"/>
        <v>0.2892234548335974</v>
      </c>
    </row>
    <row r="52" spans="1:32" hidden="1" x14ac:dyDescent="0.3">
      <c r="A52" s="30">
        <v>0.50480000000000003</v>
      </c>
      <c r="B52" s="25">
        <v>97</v>
      </c>
      <c r="C52" s="25" t="s">
        <v>66</v>
      </c>
      <c r="D52" s="25">
        <v>1</v>
      </c>
      <c r="E52" s="25" t="s">
        <v>7</v>
      </c>
      <c r="F52" s="25" t="s">
        <v>106</v>
      </c>
      <c r="G52" s="32">
        <v>1.7000000000000001E-2</v>
      </c>
      <c r="H52" s="1">
        <f t="shared" si="14"/>
        <v>3.3676703645007925E-4</v>
      </c>
      <c r="I52" s="32">
        <v>998</v>
      </c>
      <c r="J52" s="1">
        <f t="shared" si="22"/>
        <v>19.770206022187004</v>
      </c>
      <c r="K52" s="32">
        <v>1.1000000000000001</v>
      </c>
      <c r="L52" s="1">
        <f t="shared" si="15"/>
        <v>2.1790808240887482E-2</v>
      </c>
      <c r="M52" s="32"/>
      <c r="N52" s="48">
        <f t="shared" si="23"/>
        <v>0</v>
      </c>
      <c r="O52" s="32">
        <v>0.95</v>
      </c>
      <c r="P52" s="1">
        <f t="shared" si="16"/>
        <v>1.8819334389857369E-2</v>
      </c>
      <c r="Q52" s="32">
        <v>0.61</v>
      </c>
      <c r="R52" s="1">
        <f t="shared" si="17"/>
        <v>1.2083993660855784E-2</v>
      </c>
      <c r="S52" s="32">
        <v>601</v>
      </c>
      <c r="T52" s="48">
        <f t="shared" si="24"/>
        <v>11.905705229793977</v>
      </c>
      <c r="U52" s="40">
        <v>1.5</v>
      </c>
      <c r="V52" s="1">
        <f t="shared" si="25"/>
        <v>2.9714738510301107E-5</v>
      </c>
      <c r="W52" s="32"/>
      <c r="X52" s="48">
        <f t="shared" si="26"/>
        <v>0</v>
      </c>
      <c r="Y52" s="32">
        <v>15.4</v>
      </c>
      <c r="Z52" s="1">
        <f t="shared" si="18"/>
        <v>0.30507131537242471</v>
      </c>
      <c r="AA52" s="32">
        <v>43.2</v>
      </c>
      <c r="AB52" s="1">
        <f t="shared" si="19"/>
        <v>0.85578446909667205</v>
      </c>
      <c r="AC52" s="32"/>
      <c r="AD52" s="1">
        <f t="shared" si="20"/>
        <v>0</v>
      </c>
      <c r="AE52" s="32" t="s">
        <v>51</v>
      </c>
      <c r="AF52" s="1" t="e">
        <f t="shared" si="21"/>
        <v>#VALUE!</v>
      </c>
    </row>
    <row r="53" spans="1:32" hidden="1" x14ac:dyDescent="0.3">
      <c r="A53" s="30">
        <v>0.53990000000000005</v>
      </c>
      <c r="B53" s="25">
        <v>98</v>
      </c>
      <c r="C53" s="25" t="s">
        <v>66</v>
      </c>
      <c r="D53" s="25">
        <v>1</v>
      </c>
      <c r="E53" s="25" t="s">
        <v>17</v>
      </c>
      <c r="F53" s="2" t="s">
        <v>106</v>
      </c>
      <c r="G53" s="32">
        <v>0.24</v>
      </c>
      <c r="H53" s="1">
        <f t="shared" si="14"/>
        <v>4.4452676421559544E-3</v>
      </c>
      <c r="I53" s="32">
        <v>3453</v>
      </c>
      <c r="J53" s="1">
        <f t="shared" si="22"/>
        <v>63.956288201518795</v>
      </c>
      <c r="K53" s="32">
        <v>4.05</v>
      </c>
      <c r="L53" s="1">
        <f t="shared" si="15"/>
        <v>7.5013891461381738E-2</v>
      </c>
      <c r="M53" s="32"/>
      <c r="N53" s="48">
        <f t="shared" si="23"/>
        <v>0</v>
      </c>
      <c r="O53" s="32">
        <v>3.78</v>
      </c>
      <c r="P53" s="1">
        <f t="shared" si="16"/>
        <v>7.0012965363956278E-2</v>
      </c>
      <c r="Q53" s="32">
        <v>3.94</v>
      </c>
      <c r="R53" s="1">
        <f t="shared" si="17"/>
        <v>7.2976477125393582E-2</v>
      </c>
      <c r="S53" s="32">
        <v>11920</v>
      </c>
      <c r="T53" s="48">
        <f t="shared" si="24"/>
        <v>220.78162622707907</v>
      </c>
      <c r="U53" s="38">
        <v>33.799999999999997</v>
      </c>
      <c r="V53" s="1">
        <f t="shared" si="25"/>
        <v>6.2604185960363028E-4</v>
      </c>
      <c r="W53" s="32">
        <v>87</v>
      </c>
      <c r="X53" s="48">
        <f t="shared" si="26"/>
        <v>1.6114095202815335</v>
      </c>
      <c r="Y53" s="32">
        <v>23.9</v>
      </c>
      <c r="Z53" s="1">
        <f t="shared" si="18"/>
        <v>0.44267456936469712</v>
      </c>
      <c r="AA53" s="32">
        <v>215</v>
      </c>
      <c r="AB53" s="1">
        <f t="shared" si="19"/>
        <v>3.9822189294313755</v>
      </c>
      <c r="AC53" s="32" t="s">
        <v>50</v>
      </c>
      <c r="AD53" s="1" t="e">
        <f t="shared" si="20"/>
        <v>#VALUE!</v>
      </c>
      <c r="AE53" s="32">
        <v>144</v>
      </c>
      <c r="AF53" s="1">
        <f t="shared" si="21"/>
        <v>2.6671605852935727</v>
      </c>
    </row>
    <row r="54" spans="1:32" hidden="1" x14ac:dyDescent="0.3">
      <c r="A54" s="30">
        <v>0.50039999999999996</v>
      </c>
      <c r="B54" s="25">
        <v>99</v>
      </c>
      <c r="C54" s="25" t="s">
        <v>66</v>
      </c>
      <c r="D54" s="25">
        <v>2</v>
      </c>
      <c r="E54" s="25" t="s">
        <v>5</v>
      </c>
      <c r="F54" s="25" t="s">
        <v>106</v>
      </c>
      <c r="G54" s="32">
        <v>6.9000000000000006E-2</v>
      </c>
      <c r="H54" s="1">
        <f t="shared" si="14"/>
        <v>1.3788968824940051E-3</v>
      </c>
      <c r="I54" s="32">
        <v>1334</v>
      </c>
      <c r="J54" s="1">
        <f t="shared" si="22"/>
        <v>26.658673061550761</v>
      </c>
      <c r="K54" s="32">
        <v>1.38</v>
      </c>
      <c r="L54" s="1">
        <f t="shared" si="15"/>
        <v>2.7577937649880098E-2</v>
      </c>
      <c r="M54" s="32"/>
      <c r="N54" s="48">
        <f t="shared" si="23"/>
        <v>0</v>
      </c>
      <c r="O54" s="32">
        <v>1.53</v>
      </c>
      <c r="P54" s="1">
        <f t="shared" si="16"/>
        <v>3.0575539568345328E-2</v>
      </c>
      <c r="Q54" s="32">
        <v>1.24</v>
      </c>
      <c r="R54" s="1">
        <f t="shared" si="17"/>
        <v>2.478017585931255E-2</v>
      </c>
      <c r="S54" s="32">
        <v>4041</v>
      </c>
      <c r="T54" s="48">
        <f t="shared" si="24"/>
        <v>80.755395683453258</v>
      </c>
      <c r="U54" s="38">
        <v>15.2</v>
      </c>
      <c r="V54" s="1">
        <f t="shared" si="25"/>
        <v>3.0375699440447643E-4</v>
      </c>
      <c r="W54" s="32"/>
      <c r="X54" s="48">
        <f t="shared" si="26"/>
        <v>0</v>
      </c>
      <c r="Y54" s="32">
        <v>13.4</v>
      </c>
      <c r="Z54" s="1">
        <f t="shared" si="18"/>
        <v>0.26778577138289372</v>
      </c>
      <c r="AA54" s="32">
        <v>77.599999999999994</v>
      </c>
      <c r="AB54" s="1">
        <f t="shared" si="19"/>
        <v>1.5507593924860112</v>
      </c>
      <c r="AC54" s="32"/>
      <c r="AD54" s="1">
        <f t="shared" si="20"/>
        <v>0</v>
      </c>
      <c r="AE54" s="32">
        <v>32.1</v>
      </c>
      <c r="AF54" s="1">
        <f t="shared" si="21"/>
        <v>0.64148681055155887</v>
      </c>
    </row>
    <row r="55" spans="1:32" hidden="1" x14ac:dyDescent="0.3">
      <c r="A55" s="30">
        <v>0.50109999999999999</v>
      </c>
      <c r="B55" s="25">
        <v>100</v>
      </c>
      <c r="C55" s="25" t="s">
        <v>66</v>
      </c>
      <c r="D55" s="25">
        <v>2</v>
      </c>
      <c r="E55" s="25" t="s">
        <v>6</v>
      </c>
      <c r="F55" s="2" t="s">
        <v>106</v>
      </c>
      <c r="G55" s="32">
        <v>1.28</v>
      </c>
      <c r="H55" s="1">
        <f t="shared" si="14"/>
        <v>2.554380363200958E-2</v>
      </c>
      <c r="I55" s="32">
        <v>1726</v>
      </c>
      <c r="J55" s="1">
        <f t="shared" si="22"/>
        <v>34.44422271003792</v>
      </c>
      <c r="K55" s="32">
        <v>1.52</v>
      </c>
      <c r="L55" s="1">
        <f t="shared" si="15"/>
        <v>3.0333266813011375E-2</v>
      </c>
      <c r="M55" s="32">
        <v>451</v>
      </c>
      <c r="N55" s="48">
        <f t="shared" si="23"/>
        <v>9.0001995609658749</v>
      </c>
      <c r="O55" s="32">
        <v>4.25</v>
      </c>
      <c r="P55" s="1">
        <f t="shared" si="16"/>
        <v>8.4813410496906813E-2</v>
      </c>
      <c r="Q55" s="32">
        <v>2.2200000000000002</v>
      </c>
      <c r="R55" s="1">
        <f t="shared" si="17"/>
        <v>4.4302534424266619E-2</v>
      </c>
      <c r="S55" s="32">
        <v>3244</v>
      </c>
      <c r="T55" s="48">
        <f t="shared" si="24"/>
        <v>64.73757732987427</v>
      </c>
      <c r="U55" s="32">
        <v>13.9</v>
      </c>
      <c r="V55" s="1">
        <f t="shared" si="25"/>
        <v>2.7738974256635407E-4</v>
      </c>
      <c r="W55" s="32"/>
      <c r="X55" s="48">
        <f t="shared" si="26"/>
        <v>0</v>
      </c>
      <c r="Y55" s="32">
        <v>14</v>
      </c>
      <c r="Z55" s="1">
        <f t="shared" si="18"/>
        <v>0.2793853522251048</v>
      </c>
      <c r="AA55" s="32">
        <v>82.1</v>
      </c>
      <c r="AB55" s="1">
        <f t="shared" si="19"/>
        <v>1.6383955298343644</v>
      </c>
      <c r="AC55" s="32">
        <v>0.85</v>
      </c>
      <c r="AD55" s="1">
        <f t="shared" si="20"/>
        <v>1.6962682099381363E-5</v>
      </c>
      <c r="AE55" s="32">
        <v>239</v>
      </c>
      <c r="AF55" s="1">
        <f t="shared" si="21"/>
        <v>4.7695070844142888</v>
      </c>
    </row>
    <row r="56" spans="1:32" hidden="1" x14ac:dyDescent="0.3">
      <c r="A56" s="30">
        <v>0.5272</v>
      </c>
      <c r="B56" s="25">
        <v>101</v>
      </c>
      <c r="C56" s="25" t="s">
        <v>66</v>
      </c>
      <c r="D56" s="25">
        <v>2</v>
      </c>
      <c r="E56" s="25" t="s">
        <v>7</v>
      </c>
      <c r="F56" s="25" t="s">
        <v>106</v>
      </c>
      <c r="G56" s="32">
        <v>0.44</v>
      </c>
      <c r="H56" s="1">
        <f t="shared" si="14"/>
        <v>8.3459787556904412E-3</v>
      </c>
      <c r="I56" s="32">
        <v>939</v>
      </c>
      <c r="J56" s="1">
        <f t="shared" si="22"/>
        <v>17.811077389984828</v>
      </c>
      <c r="K56" s="32">
        <v>0.79</v>
      </c>
      <c r="L56" s="1">
        <f t="shared" si="15"/>
        <v>1.4984825493171473E-2</v>
      </c>
      <c r="M56" s="32">
        <v>66.2</v>
      </c>
      <c r="N56" s="48">
        <f t="shared" si="23"/>
        <v>1.2556904400606981</v>
      </c>
      <c r="O56" s="32">
        <v>1.86</v>
      </c>
      <c r="P56" s="1">
        <f t="shared" si="16"/>
        <v>3.5280728376327772E-2</v>
      </c>
      <c r="Q56" s="32">
        <v>0.88</v>
      </c>
      <c r="R56" s="1">
        <f t="shared" si="17"/>
        <v>1.6691957511380882E-2</v>
      </c>
      <c r="S56" s="32">
        <v>1121</v>
      </c>
      <c r="T56" s="48">
        <f t="shared" si="24"/>
        <v>21.263277693474965</v>
      </c>
      <c r="U56" s="38">
        <v>14.8</v>
      </c>
      <c r="V56" s="1">
        <f t="shared" si="25"/>
        <v>2.8072837632776935E-4</v>
      </c>
      <c r="W56" s="32"/>
      <c r="X56" s="48">
        <f t="shared" si="26"/>
        <v>0</v>
      </c>
      <c r="Y56" s="32" t="s">
        <v>48</v>
      </c>
      <c r="Z56" s="1" t="e">
        <f t="shared" si="18"/>
        <v>#VALUE!</v>
      </c>
      <c r="AA56" s="32">
        <v>43.4</v>
      </c>
      <c r="AB56" s="1">
        <f t="shared" si="19"/>
        <v>0.82321699544764793</v>
      </c>
      <c r="AC56" s="32"/>
      <c r="AD56" s="1">
        <f t="shared" si="20"/>
        <v>0</v>
      </c>
      <c r="AE56" s="32">
        <v>52.1</v>
      </c>
      <c r="AF56" s="1">
        <f t="shared" si="21"/>
        <v>0.98823975720789081</v>
      </c>
    </row>
    <row r="57" spans="1:32" hidden="1" x14ac:dyDescent="0.3">
      <c r="A57" s="30">
        <v>0.501</v>
      </c>
      <c r="B57" s="25">
        <v>102</v>
      </c>
      <c r="C57" s="25" t="s">
        <v>66</v>
      </c>
      <c r="D57" s="25">
        <v>2</v>
      </c>
      <c r="E57" s="25" t="s">
        <v>17</v>
      </c>
      <c r="F57" s="2" t="s">
        <v>106</v>
      </c>
      <c r="G57" s="32">
        <v>5.2999999999999999E-2</v>
      </c>
      <c r="H57" s="1">
        <f t="shared" si="14"/>
        <v>1.0578842315369262E-3</v>
      </c>
      <c r="I57" s="32">
        <v>2966</v>
      </c>
      <c r="J57" s="1">
        <f t="shared" si="22"/>
        <v>59.201596806387222</v>
      </c>
      <c r="K57" s="32">
        <v>5.5</v>
      </c>
      <c r="L57" s="1">
        <f t="shared" si="15"/>
        <v>0.10978043912175649</v>
      </c>
      <c r="M57" s="32"/>
      <c r="N57" s="48">
        <f t="shared" si="23"/>
        <v>0</v>
      </c>
      <c r="O57" s="38">
        <v>2.77</v>
      </c>
      <c r="P57" s="1">
        <f t="shared" si="16"/>
        <v>5.5289421157684635E-2</v>
      </c>
      <c r="Q57" s="32">
        <v>3.14</v>
      </c>
      <c r="R57" s="1">
        <f t="shared" si="17"/>
        <v>6.2674650698602799E-2</v>
      </c>
      <c r="S57" s="32">
        <v>2364</v>
      </c>
      <c r="T57" s="48">
        <f t="shared" si="24"/>
        <v>47.185628742514972</v>
      </c>
      <c r="U57" s="40">
        <v>1.5</v>
      </c>
      <c r="V57" s="1">
        <f t="shared" si="25"/>
        <v>2.9940119760479042E-5</v>
      </c>
      <c r="W57" s="32"/>
      <c r="X57" s="48">
        <f t="shared" si="26"/>
        <v>0</v>
      </c>
      <c r="Y57" s="32">
        <v>27.5</v>
      </c>
      <c r="Z57" s="1">
        <f t="shared" si="18"/>
        <v>0.54890219560878251</v>
      </c>
      <c r="AA57" s="32">
        <v>183</v>
      </c>
      <c r="AB57" s="1">
        <f t="shared" si="19"/>
        <v>3.6526946107784433</v>
      </c>
      <c r="AC57" s="32"/>
      <c r="AD57" s="1">
        <f t="shared" si="20"/>
        <v>0</v>
      </c>
      <c r="AE57" s="32">
        <v>24.4</v>
      </c>
      <c r="AF57" s="1">
        <f t="shared" si="21"/>
        <v>0.48702594810379241</v>
      </c>
    </row>
    <row r="58" spans="1:32" hidden="1" x14ac:dyDescent="0.3">
      <c r="A58" s="30">
        <v>0.50749999999999995</v>
      </c>
      <c r="B58" s="25">
        <v>103</v>
      </c>
      <c r="C58" s="25" t="s">
        <v>66</v>
      </c>
      <c r="D58" s="25">
        <v>3</v>
      </c>
      <c r="E58" s="25" t="s">
        <v>5</v>
      </c>
      <c r="F58" s="25" t="s">
        <v>106</v>
      </c>
      <c r="G58" s="32">
        <v>6.5000000000000002E-2</v>
      </c>
      <c r="H58" s="1">
        <f t="shared" si="14"/>
        <v>1.2807881773399018E-3</v>
      </c>
      <c r="I58" s="32">
        <v>3732</v>
      </c>
      <c r="J58" s="1">
        <f t="shared" si="22"/>
        <v>73.536945812807886</v>
      </c>
      <c r="K58" s="32">
        <v>6.52</v>
      </c>
      <c r="L58" s="1">
        <f t="shared" si="15"/>
        <v>0.12847290640394088</v>
      </c>
      <c r="M58" s="32"/>
      <c r="N58" s="48">
        <f t="shared" si="23"/>
        <v>0</v>
      </c>
      <c r="O58" s="32">
        <v>4.26</v>
      </c>
      <c r="P58" s="1">
        <f t="shared" si="16"/>
        <v>8.3940886699507389E-2</v>
      </c>
      <c r="Q58" s="32">
        <v>3.66</v>
      </c>
      <c r="R58" s="1">
        <f t="shared" si="17"/>
        <v>7.2118226600985227E-2</v>
      </c>
      <c r="S58" s="32">
        <v>3424</v>
      </c>
      <c r="T58" s="48">
        <f t="shared" si="24"/>
        <v>67.46798029556652</v>
      </c>
      <c r="U58" s="32">
        <v>25.3</v>
      </c>
      <c r="V58" s="1">
        <f t="shared" si="25"/>
        <v>4.9852216748768479E-4</v>
      </c>
      <c r="W58" s="32">
        <v>36.200000000000003</v>
      </c>
      <c r="X58" s="48">
        <f t="shared" si="26"/>
        <v>0.71330049261083761</v>
      </c>
      <c r="Y58" s="32">
        <v>34.4</v>
      </c>
      <c r="Z58" s="1">
        <f t="shared" si="18"/>
        <v>0.67783251231527097</v>
      </c>
      <c r="AA58" s="32">
        <v>217</v>
      </c>
      <c r="AB58" s="1">
        <f t="shared" si="19"/>
        <v>4.2758620689655178</v>
      </c>
      <c r="AC58" s="32"/>
      <c r="AD58" s="1">
        <f t="shared" si="20"/>
        <v>0</v>
      </c>
      <c r="AE58" s="32">
        <v>25.2</v>
      </c>
      <c r="AF58" s="1">
        <f t="shared" si="21"/>
        <v>0.49655172413793108</v>
      </c>
    </row>
    <row r="59" spans="1:32" hidden="1" x14ac:dyDescent="0.3">
      <c r="A59" s="30">
        <v>0.51300000000000001</v>
      </c>
      <c r="B59" s="25">
        <v>104</v>
      </c>
      <c r="C59" s="25" t="s">
        <v>66</v>
      </c>
      <c r="D59" s="25">
        <v>3</v>
      </c>
      <c r="E59" s="25" t="s">
        <v>6</v>
      </c>
      <c r="F59" s="2" t="s">
        <v>106</v>
      </c>
      <c r="G59" s="32">
        <v>2.4E-2</v>
      </c>
      <c r="H59" s="1">
        <f t="shared" si="14"/>
        <v>4.6783625730994154E-4</v>
      </c>
      <c r="I59" s="32">
        <v>1976</v>
      </c>
      <c r="J59" s="1">
        <f t="shared" si="22"/>
        <v>38.518518518518519</v>
      </c>
      <c r="K59" s="32">
        <v>3.25</v>
      </c>
      <c r="L59" s="1">
        <f t="shared" si="15"/>
        <v>6.3352826510721244E-2</v>
      </c>
      <c r="M59" s="32"/>
      <c r="N59" s="48">
        <f t="shared" si="23"/>
        <v>0</v>
      </c>
      <c r="O59" s="32">
        <v>1.5</v>
      </c>
      <c r="P59" s="1">
        <f t="shared" si="16"/>
        <v>2.9239766081871343E-2</v>
      </c>
      <c r="Q59" s="32">
        <v>1.8</v>
      </c>
      <c r="R59" s="1">
        <f t="shared" si="17"/>
        <v>3.5087719298245619E-2</v>
      </c>
      <c r="S59" s="32">
        <v>1350</v>
      </c>
      <c r="T59" s="48">
        <f t="shared" si="24"/>
        <v>26.315789473684209</v>
      </c>
      <c r="U59" s="32">
        <v>4.92</v>
      </c>
      <c r="V59" s="1">
        <f t="shared" si="25"/>
        <v>9.5906432748538013E-5</v>
      </c>
      <c r="W59" s="32"/>
      <c r="X59" s="48">
        <f t="shared" si="26"/>
        <v>0</v>
      </c>
      <c r="Y59" s="32">
        <v>20.3</v>
      </c>
      <c r="Z59" s="1">
        <f t="shared" si="18"/>
        <v>0.3957115009746589</v>
      </c>
      <c r="AA59" s="32">
        <v>112</v>
      </c>
      <c r="AB59" s="1">
        <f t="shared" si="19"/>
        <v>2.1832358674463941</v>
      </c>
      <c r="AC59" s="32"/>
      <c r="AD59" s="1">
        <f t="shared" si="20"/>
        <v>0</v>
      </c>
      <c r="AE59" s="32">
        <v>8.26</v>
      </c>
      <c r="AF59" s="1">
        <f t="shared" si="21"/>
        <v>0.16101364522417153</v>
      </c>
    </row>
    <row r="60" spans="1:32" hidden="1" x14ac:dyDescent="0.3">
      <c r="A60" s="30">
        <v>0.51219999999999999</v>
      </c>
      <c r="B60" s="25">
        <v>105</v>
      </c>
      <c r="C60" s="25" t="s">
        <v>66</v>
      </c>
      <c r="D60" s="25">
        <v>3</v>
      </c>
      <c r="E60" s="25" t="s">
        <v>7</v>
      </c>
      <c r="F60" s="25" t="s">
        <v>106</v>
      </c>
      <c r="G60" s="32">
        <v>1.2999999999999999E-2</v>
      </c>
      <c r="H60" s="1">
        <f t="shared" si="14"/>
        <v>2.5380710659898473E-4</v>
      </c>
      <c r="I60" s="32">
        <v>1286</v>
      </c>
      <c r="J60" s="1">
        <f t="shared" si="22"/>
        <v>25.107379929714956</v>
      </c>
      <c r="K60" s="32">
        <v>2.08</v>
      </c>
      <c r="L60" s="1">
        <f t="shared" si="15"/>
        <v>4.0609137055837567E-2</v>
      </c>
      <c r="M60" s="32"/>
      <c r="N60" s="48">
        <f t="shared" si="23"/>
        <v>0</v>
      </c>
      <c r="O60" s="32">
        <v>1.38</v>
      </c>
      <c r="P60" s="1">
        <f t="shared" si="16"/>
        <v>2.694260054666146E-2</v>
      </c>
      <c r="Q60" s="32">
        <v>1.1100000000000001</v>
      </c>
      <c r="R60" s="1">
        <f t="shared" si="17"/>
        <v>2.1671222178836394E-2</v>
      </c>
      <c r="S60" s="32">
        <v>736</v>
      </c>
      <c r="T60" s="48">
        <f t="shared" si="24"/>
        <v>14.369386958219447</v>
      </c>
      <c r="U60" s="32"/>
      <c r="V60" s="1">
        <f t="shared" si="25"/>
        <v>0</v>
      </c>
      <c r="W60" s="32"/>
      <c r="X60" s="48">
        <f t="shared" si="26"/>
        <v>0</v>
      </c>
      <c r="Y60" s="32">
        <v>14.5</v>
      </c>
      <c r="Z60" s="1">
        <f t="shared" si="18"/>
        <v>0.2830925419757907</v>
      </c>
      <c r="AA60" s="32">
        <v>71.5</v>
      </c>
      <c r="AB60" s="1">
        <f t="shared" si="19"/>
        <v>1.3959390862944163</v>
      </c>
      <c r="AC60" s="32"/>
      <c r="AD60" s="1">
        <f t="shared" si="20"/>
        <v>0</v>
      </c>
      <c r="AE60" s="32" t="s">
        <v>47</v>
      </c>
      <c r="AF60" s="1" t="e">
        <f t="shared" si="21"/>
        <v>#VALUE!</v>
      </c>
    </row>
    <row r="61" spans="1:32" hidden="1" x14ac:dyDescent="0.3">
      <c r="A61" s="25">
        <v>0.61699999999999999</v>
      </c>
      <c r="B61" s="25">
        <v>106</v>
      </c>
      <c r="C61" s="25" t="s">
        <v>66</v>
      </c>
      <c r="D61" s="25">
        <v>3</v>
      </c>
      <c r="E61" s="25" t="s">
        <v>17</v>
      </c>
      <c r="F61" s="2" t="s">
        <v>106</v>
      </c>
      <c r="G61" s="32"/>
      <c r="H61" s="1">
        <f t="shared" si="14"/>
        <v>0</v>
      </c>
      <c r="I61" s="32">
        <v>706</v>
      </c>
      <c r="J61" s="1">
        <f t="shared" si="22"/>
        <v>11.442463533225284</v>
      </c>
      <c r="K61" s="32">
        <v>0.74</v>
      </c>
      <c r="L61" s="1">
        <f t="shared" si="15"/>
        <v>1.1993517017828201E-2</v>
      </c>
      <c r="M61" s="32"/>
      <c r="N61" s="48">
        <f t="shared" si="23"/>
        <v>0</v>
      </c>
      <c r="O61" s="32">
        <v>0.76</v>
      </c>
      <c r="P61" s="1">
        <f t="shared" si="16"/>
        <v>1.2317666126418152E-2</v>
      </c>
      <c r="Q61" s="32">
        <v>0.42</v>
      </c>
      <c r="R61" s="1">
        <f t="shared" si="17"/>
        <v>6.8071312803889786E-3</v>
      </c>
      <c r="S61" s="32">
        <v>137</v>
      </c>
      <c r="T61" s="48">
        <f t="shared" si="24"/>
        <v>2.2204213938411672</v>
      </c>
      <c r="U61" s="32"/>
      <c r="V61" s="1">
        <f t="shared" si="25"/>
        <v>0</v>
      </c>
      <c r="W61" s="32"/>
      <c r="X61" s="48">
        <f t="shared" si="26"/>
        <v>0</v>
      </c>
      <c r="Y61" s="32">
        <v>11</v>
      </c>
      <c r="Z61" s="1">
        <f t="shared" si="18"/>
        <v>0.17828200972447325</v>
      </c>
      <c r="AA61" s="32">
        <v>27.8</v>
      </c>
      <c r="AB61" s="1">
        <f t="shared" si="19"/>
        <v>0.45056726094003247</v>
      </c>
      <c r="AC61" s="32"/>
      <c r="AD61" s="1">
        <f t="shared" si="20"/>
        <v>0</v>
      </c>
      <c r="AE61" s="32"/>
      <c r="AF61" s="1">
        <f t="shared" si="21"/>
        <v>0</v>
      </c>
    </row>
    <row r="62" spans="1:32" hidden="1" x14ac:dyDescent="0.3">
      <c r="A62" s="25">
        <v>0.50680000000000003</v>
      </c>
      <c r="B62" s="25">
        <v>107</v>
      </c>
      <c r="C62" s="25" t="s">
        <v>66</v>
      </c>
      <c r="D62" s="25">
        <v>4</v>
      </c>
      <c r="E62" s="25" t="s">
        <v>5</v>
      </c>
      <c r="F62" s="25" t="s">
        <v>106</v>
      </c>
      <c r="G62" s="32">
        <v>1.0999999999999999E-2</v>
      </c>
      <c r="H62" s="1">
        <f t="shared" si="14"/>
        <v>2.1704814522494078E-4</v>
      </c>
      <c r="I62" s="32">
        <v>526</v>
      </c>
      <c r="J62" s="1">
        <f t="shared" si="22"/>
        <v>10.378847671665349</v>
      </c>
      <c r="K62" s="32">
        <v>0.42</v>
      </c>
      <c r="L62" s="1">
        <f t="shared" si="15"/>
        <v>8.2872928176795577E-3</v>
      </c>
      <c r="M62" s="32"/>
      <c r="N62" s="48">
        <f t="shared" si="23"/>
        <v>0</v>
      </c>
      <c r="O62" s="38">
        <v>0.76</v>
      </c>
      <c r="P62" s="1">
        <f t="shared" si="16"/>
        <v>1.4996053670086818E-2</v>
      </c>
      <c r="Q62" s="32">
        <v>0.35</v>
      </c>
      <c r="R62" s="1">
        <f t="shared" si="17"/>
        <v>6.9060773480662972E-3</v>
      </c>
      <c r="S62" s="32">
        <v>173</v>
      </c>
      <c r="T62" s="48">
        <f t="shared" si="24"/>
        <v>3.4135753749013413</v>
      </c>
      <c r="U62" s="38">
        <v>12.1</v>
      </c>
      <c r="V62" s="1">
        <f t="shared" si="25"/>
        <v>2.3875295974743488E-4</v>
      </c>
      <c r="W62" s="32"/>
      <c r="X62" s="48">
        <f t="shared" si="26"/>
        <v>0</v>
      </c>
      <c r="Y62" s="32">
        <v>7.7</v>
      </c>
      <c r="Z62" s="1">
        <f t="shared" si="18"/>
        <v>0.15193370165745856</v>
      </c>
      <c r="AA62" s="32">
        <v>23.6</v>
      </c>
      <c r="AB62" s="1">
        <f t="shared" si="19"/>
        <v>0.46566692975532753</v>
      </c>
      <c r="AC62" s="32"/>
      <c r="AD62" s="1">
        <f t="shared" si="20"/>
        <v>0</v>
      </c>
      <c r="AE62" s="32"/>
      <c r="AF62" s="1">
        <f t="shared" si="21"/>
        <v>0</v>
      </c>
    </row>
    <row r="63" spans="1:32" hidden="1" x14ac:dyDescent="0.3">
      <c r="A63" s="25">
        <v>0.50409999999999999</v>
      </c>
      <c r="B63" s="25">
        <v>108</v>
      </c>
      <c r="C63" s="25" t="s">
        <v>66</v>
      </c>
      <c r="D63" s="25">
        <v>4</v>
      </c>
      <c r="E63" s="25" t="s">
        <v>6</v>
      </c>
      <c r="F63" s="2" t="s">
        <v>106</v>
      </c>
      <c r="G63" s="32">
        <v>2.1999999999999999E-2</v>
      </c>
      <c r="H63" s="1">
        <f t="shared" si="14"/>
        <v>4.3642134497123581E-4</v>
      </c>
      <c r="I63" s="32">
        <v>781</v>
      </c>
      <c r="J63" s="1">
        <f t="shared" si="22"/>
        <v>15.492957746478874</v>
      </c>
      <c r="K63" s="32">
        <v>0.74</v>
      </c>
      <c r="L63" s="1">
        <f t="shared" si="15"/>
        <v>1.4679627058123389E-2</v>
      </c>
      <c r="M63" s="32"/>
      <c r="N63" s="48">
        <f t="shared" si="23"/>
        <v>0</v>
      </c>
      <c r="O63" s="38">
        <v>1.1599999999999999</v>
      </c>
      <c r="P63" s="1">
        <f t="shared" si="16"/>
        <v>2.3011307280301527E-2</v>
      </c>
      <c r="Q63" s="32">
        <v>0.68</v>
      </c>
      <c r="R63" s="1">
        <f t="shared" si="17"/>
        <v>1.3489387026383656E-2</v>
      </c>
      <c r="S63" s="32">
        <v>863</v>
      </c>
      <c r="T63" s="48">
        <f t="shared" si="24"/>
        <v>17.119619123189846</v>
      </c>
      <c r="U63" s="40">
        <v>1.5</v>
      </c>
      <c r="V63" s="1">
        <f t="shared" si="25"/>
        <v>2.9756000793493354E-5</v>
      </c>
      <c r="W63" s="32"/>
      <c r="X63" s="48">
        <f t="shared" si="26"/>
        <v>0</v>
      </c>
      <c r="Y63" s="32"/>
      <c r="Z63" s="1">
        <f t="shared" si="18"/>
        <v>0</v>
      </c>
      <c r="AA63" s="32">
        <v>41.7</v>
      </c>
      <c r="AB63" s="1">
        <f t="shared" si="19"/>
        <v>0.82721682205911529</v>
      </c>
      <c r="AC63" s="32"/>
      <c r="AD63" s="1">
        <f t="shared" si="20"/>
        <v>0</v>
      </c>
      <c r="AE63" s="32"/>
      <c r="AF63" s="1">
        <f t="shared" si="21"/>
        <v>0</v>
      </c>
    </row>
    <row r="64" spans="1:32" hidden="1" x14ac:dyDescent="0.3">
      <c r="A64" s="25">
        <v>0.52459999999999996</v>
      </c>
      <c r="B64" s="25">
        <v>109</v>
      </c>
      <c r="C64" s="25" t="s">
        <v>66</v>
      </c>
      <c r="D64" s="25">
        <v>4</v>
      </c>
      <c r="E64" s="25" t="s">
        <v>7</v>
      </c>
      <c r="F64" s="25" t="s">
        <v>106</v>
      </c>
      <c r="G64" s="32">
        <v>1.4E-2</v>
      </c>
      <c r="H64" s="1">
        <f t="shared" si="14"/>
        <v>2.6686999618757154E-4</v>
      </c>
      <c r="I64" s="32">
        <v>651</v>
      </c>
      <c r="J64" s="1">
        <f t="shared" si="22"/>
        <v>12.409454822722074</v>
      </c>
      <c r="K64" s="32">
        <v>0.57999999999999996</v>
      </c>
      <c r="L64" s="1">
        <f t="shared" si="15"/>
        <v>1.105604269919939E-2</v>
      </c>
      <c r="M64" s="32"/>
      <c r="N64" s="48">
        <f t="shared" si="23"/>
        <v>0</v>
      </c>
      <c r="O64" s="32">
        <v>1.66</v>
      </c>
      <c r="P64" s="1">
        <f t="shared" si="16"/>
        <v>3.1643156690812052E-2</v>
      </c>
      <c r="Q64" s="32">
        <v>0.56999999999999995</v>
      </c>
      <c r="R64" s="1">
        <f t="shared" si="17"/>
        <v>1.0865421273351125E-2</v>
      </c>
      <c r="S64" s="32">
        <v>345</v>
      </c>
      <c r="T64" s="48">
        <f t="shared" si="24"/>
        <v>6.5764391917651555</v>
      </c>
      <c r="U64" s="32"/>
      <c r="V64" s="1">
        <f t="shared" si="25"/>
        <v>0</v>
      </c>
      <c r="W64" s="32"/>
      <c r="X64" s="48">
        <f t="shared" si="26"/>
        <v>0</v>
      </c>
      <c r="Y64" s="32">
        <v>11</v>
      </c>
      <c r="Z64" s="1">
        <f t="shared" si="18"/>
        <v>0.20968356843309191</v>
      </c>
      <c r="AA64" s="32">
        <v>31.6</v>
      </c>
      <c r="AB64" s="1">
        <f t="shared" si="19"/>
        <v>0.60236370568051856</v>
      </c>
      <c r="AC64" s="32">
        <v>30.9</v>
      </c>
      <c r="AD64" s="1">
        <f t="shared" si="20"/>
        <v>5.8902020587114001E-4</v>
      </c>
      <c r="AE64" s="32"/>
      <c r="AF64" s="1">
        <f t="shared" si="21"/>
        <v>0</v>
      </c>
    </row>
    <row r="65" spans="1:32" hidden="1" x14ac:dyDescent="0.3">
      <c r="A65" s="25">
        <v>0.57450000000000001</v>
      </c>
      <c r="B65" s="25">
        <v>110</v>
      </c>
      <c r="C65" s="25" t="s">
        <v>66</v>
      </c>
      <c r="D65" s="25">
        <v>4</v>
      </c>
      <c r="E65" s="25" t="s">
        <v>17</v>
      </c>
      <c r="F65" s="2" t="s">
        <v>106</v>
      </c>
      <c r="G65" s="32">
        <v>1.9E-2</v>
      </c>
      <c r="H65" s="1">
        <f t="shared" si="14"/>
        <v>3.3072236727589208E-4</v>
      </c>
      <c r="I65" s="32">
        <v>512</v>
      </c>
      <c r="J65" s="1">
        <f t="shared" si="22"/>
        <v>8.912097476066144</v>
      </c>
      <c r="K65" s="32">
        <v>0.39</v>
      </c>
      <c r="L65" s="1">
        <f t="shared" si="15"/>
        <v>6.7885117493472584E-3</v>
      </c>
      <c r="M65" s="32"/>
      <c r="N65" s="48">
        <f t="shared" si="23"/>
        <v>0</v>
      </c>
      <c r="O65" s="32">
        <v>0.85</v>
      </c>
      <c r="P65" s="1">
        <f t="shared" si="16"/>
        <v>1.4795474325500437E-2</v>
      </c>
      <c r="Q65" s="32">
        <v>0.27</v>
      </c>
      <c r="R65" s="1">
        <f t="shared" si="17"/>
        <v>4.6997389033942563E-3</v>
      </c>
      <c r="S65" s="32">
        <v>72.7</v>
      </c>
      <c r="T65" s="48">
        <f t="shared" si="24"/>
        <v>1.2654482158398608</v>
      </c>
      <c r="U65" s="32"/>
      <c r="V65" s="1">
        <f t="shared" si="25"/>
        <v>0</v>
      </c>
      <c r="W65" s="32"/>
      <c r="X65" s="48">
        <f t="shared" si="26"/>
        <v>0</v>
      </c>
      <c r="Y65" s="32">
        <v>9.9</v>
      </c>
      <c r="Z65" s="1">
        <f t="shared" si="18"/>
        <v>0.17232375979112272</v>
      </c>
      <c r="AA65" s="32">
        <v>20.9</v>
      </c>
      <c r="AB65" s="1">
        <f t="shared" si="19"/>
        <v>0.36379460400348129</v>
      </c>
      <c r="AC65" s="32"/>
      <c r="AD65" s="1">
        <f t="shared" si="20"/>
        <v>0</v>
      </c>
      <c r="AE65" s="32"/>
      <c r="AF65" s="1">
        <f t="shared" si="21"/>
        <v>0</v>
      </c>
    </row>
    <row r="66" spans="1:32" x14ac:dyDescent="0.3">
      <c r="A66" s="25"/>
      <c r="B66" s="25"/>
    </row>
    <row r="68" spans="1:32" x14ac:dyDescent="0.3">
      <c r="H68" s="29"/>
    </row>
    <row r="69" spans="1:32" x14ac:dyDescent="0.3">
      <c r="H69" s="29"/>
    </row>
    <row r="70" spans="1:32" x14ac:dyDescent="0.3">
      <c r="H70" s="2"/>
      <c r="J70" s="25"/>
    </row>
    <row r="71" spans="1:32" x14ac:dyDescent="0.3">
      <c r="H71" s="2"/>
      <c r="J71" s="25"/>
    </row>
    <row r="72" spans="1:32" x14ac:dyDescent="0.3">
      <c r="H72" s="2"/>
      <c r="J72" s="25"/>
    </row>
    <row r="73" spans="1:32" x14ac:dyDescent="0.3">
      <c r="H73" s="2"/>
      <c r="J73" s="25"/>
    </row>
    <row r="74" spans="1:32" x14ac:dyDescent="0.3">
      <c r="H74" s="2"/>
      <c r="J74" s="25"/>
    </row>
    <row r="75" spans="1:32" x14ac:dyDescent="0.3">
      <c r="H75" s="2"/>
      <c r="J75" s="25"/>
    </row>
    <row r="76" spans="1:32" x14ac:dyDescent="0.3">
      <c r="H76" s="2"/>
      <c r="J76" s="25"/>
    </row>
    <row r="77" spans="1:32" x14ac:dyDescent="0.3">
      <c r="H77" s="2"/>
      <c r="J77" s="25"/>
    </row>
    <row r="78" spans="1:32" x14ac:dyDescent="0.3">
      <c r="H78" s="2"/>
      <c r="J78" s="25"/>
    </row>
    <row r="79" spans="1:32" x14ac:dyDescent="0.3">
      <c r="H79" s="2"/>
      <c r="J79" s="25"/>
    </row>
    <row r="80" spans="1:32" x14ac:dyDescent="0.3">
      <c r="H80" s="2"/>
      <c r="J80" s="25"/>
    </row>
    <row r="81" spans="8:10" x14ac:dyDescent="0.3">
      <c r="H81" s="2"/>
      <c r="J81" s="25"/>
    </row>
    <row r="82" spans="8:10" x14ac:dyDescent="0.3">
      <c r="H82" s="2"/>
      <c r="J82" s="25"/>
    </row>
    <row r="83" spans="8:10" x14ac:dyDescent="0.3">
      <c r="H83" s="2"/>
      <c r="J83" s="25"/>
    </row>
    <row r="84" spans="8:10" x14ac:dyDescent="0.3">
      <c r="H84" s="2"/>
      <c r="J84" s="25"/>
    </row>
    <row r="85" spans="8:10" x14ac:dyDescent="0.3">
      <c r="H85" s="2"/>
      <c r="J85" s="25"/>
    </row>
    <row r="86" spans="8:10" x14ac:dyDescent="0.3">
      <c r="H86" s="2"/>
      <c r="J86" s="25"/>
    </row>
    <row r="87" spans="8:10" x14ac:dyDescent="0.3">
      <c r="H87" s="2"/>
      <c r="J87" s="25"/>
    </row>
    <row r="88" spans="8:10" x14ac:dyDescent="0.3">
      <c r="H88" s="2"/>
      <c r="J88" s="25"/>
    </row>
    <row r="89" spans="8:10" x14ac:dyDescent="0.3">
      <c r="H89" s="2"/>
      <c r="J89" s="25"/>
    </row>
    <row r="90" spans="8:10" x14ac:dyDescent="0.3">
      <c r="H90" s="2"/>
      <c r="J90" s="25"/>
    </row>
    <row r="91" spans="8:10" x14ac:dyDescent="0.3">
      <c r="H91" s="2"/>
      <c r="J91" s="25"/>
    </row>
    <row r="92" spans="8:10" x14ac:dyDescent="0.3">
      <c r="H92" s="2"/>
      <c r="J92" s="25"/>
    </row>
    <row r="93" spans="8:10" x14ac:dyDescent="0.3">
      <c r="H93" s="2"/>
      <c r="J93" s="25"/>
    </row>
    <row r="94" spans="8:10" x14ac:dyDescent="0.3">
      <c r="H94" s="2"/>
      <c r="J94" s="25"/>
    </row>
    <row r="95" spans="8:10" x14ac:dyDescent="0.3">
      <c r="H95" s="2"/>
      <c r="J95" s="25"/>
    </row>
    <row r="96" spans="8:10" x14ac:dyDescent="0.3">
      <c r="H96" s="2"/>
      <c r="J96" s="25"/>
    </row>
    <row r="97" spans="8:10" x14ac:dyDescent="0.3">
      <c r="H97" s="2"/>
      <c r="J97" s="25"/>
    </row>
    <row r="98" spans="8:10" x14ac:dyDescent="0.3">
      <c r="H98" s="2"/>
      <c r="J98" s="25"/>
    </row>
    <row r="99" spans="8:10" x14ac:dyDescent="0.3">
      <c r="H99" s="2"/>
      <c r="J99" s="25"/>
    </row>
    <row r="100" spans="8:10" x14ac:dyDescent="0.3">
      <c r="H100" s="2"/>
      <c r="J100" s="25"/>
    </row>
    <row r="101" spans="8:10" x14ac:dyDescent="0.3">
      <c r="H101" s="2"/>
      <c r="J101" s="25"/>
    </row>
    <row r="102" spans="8:10" x14ac:dyDescent="0.3">
      <c r="H102" s="29"/>
      <c r="J102" s="26"/>
    </row>
  </sheetData>
  <autoFilter ref="A2:AG65" xr:uid="{7239F710-ADD6-40A8-ADAF-929135B86405}">
    <filterColumn colId="5">
      <filters>
        <filter val="HNO3"/>
      </filters>
    </filterColumn>
  </autoFilter>
  <phoneticPr fontId="2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1FDE-156C-4F7C-A6DD-82EF2EFBE7C1}">
  <dimension ref="A1:AB54"/>
  <sheetViews>
    <sheetView workbookViewId="0">
      <selection activeCell="G10" sqref="G10"/>
    </sheetView>
  </sheetViews>
  <sheetFormatPr defaultRowHeight="14.4" x14ac:dyDescent="0.3"/>
  <sheetData>
    <row r="1" spans="1:28" x14ac:dyDescent="0.3">
      <c r="C1" t="s">
        <v>93</v>
      </c>
      <c r="D1" t="s">
        <v>94</v>
      </c>
      <c r="E1" t="s">
        <v>94</v>
      </c>
      <c r="F1" t="s">
        <v>95</v>
      </c>
      <c r="G1" t="s">
        <v>95</v>
      </c>
      <c r="H1" t="s">
        <v>94</v>
      </c>
      <c r="I1" t="s">
        <v>94</v>
      </c>
      <c r="J1" t="s">
        <v>94</v>
      </c>
      <c r="K1" t="s">
        <v>94</v>
      </c>
      <c r="L1" t="s">
        <v>94</v>
      </c>
      <c r="M1" t="s">
        <v>94</v>
      </c>
      <c r="N1" t="s">
        <v>94</v>
      </c>
      <c r="O1" t="s">
        <v>94</v>
      </c>
      <c r="P1" t="s">
        <v>94</v>
      </c>
      <c r="Q1" t="s">
        <v>95</v>
      </c>
      <c r="R1" t="s">
        <v>94</v>
      </c>
      <c r="S1" t="s">
        <v>94</v>
      </c>
      <c r="T1" t="s">
        <v>95</v>
      </c>
      <c r="U1" t="s">
        <v>94</v>
      </c>
      <c r="V1" t="s">
        <v>94</v>
      </c>
      <c r="W1" t="s">
        <v>95</v>
      </c>
      <c r="X1" t="s">
        <v>95</v>
      </c>
      <c r="Y1" t="s">
        <v>94</v>
      </c>
      <c r="Z1" t="s">
        <v>94</v>
      </c>
      <c r="AA1" t="s">
        <v>95</v>
      </c>
      <c r="AB1" t="s">
        <v>95</v>
      </c>
    </row>
    <row r="2" spans="1:28" x14ac:dyDescent="0.3">
      <c r="A2" t="s">
        <v>45</v>
      </c>
      <c r="B2" t="s">
        <v>3</v>
      </c>
      <c r="C2" t="s">
        <v>77</v>
      </c>
      <c r="D2" t="s">
        <v>23</v>
      </c>
      <c r="E2" t="s">
        <v>78</v>
      </c>
      <c r="F2" t="s">
        <v>79</v>
      </c>
      <c r="G2" t="s">
        <v>24</v>
      </c>
      <c r="H2" t="s">
        <v>80</v>
      </c>
      <c r="I2" t="s">
        <v>81</v>
      </c>
      <c r="J2" t="s">
        <v>82</v>
      </c>
      <c r="K2" t="s">
        <v>25</v>
      </c>
      <c r="L2" t="s">
        <v>26</v>
      </c>
      <c r="M2" t="s">
        <v>83</v>
      </c>
      <c r="N2" t="s">
        <v>84</v>
      </c>
      <c r="O2" t="s">
        <v>27</v>
      </c>
      <c r="P2" t="s">
        <v>85</v>
      </c>
      <c r="Q2" t="s">
        <v>28</v>
      </c>
      <c r="R2" t="s">
        <v>86</v>
      </c>
      <c r="S2" t="s">
        <v>87</v>
      </c>
      <c r="T2" t="s">
        <v>88</v>
      </c>
      <c r="U2" t="s">
        <v>96</v>
      </c>
      <c r="V2" t="s">
        <v>29</v>
      </c>
      <c r="W2" t="s">
        <v>89</v>
      </c>
      <c r="X2" t="s">
        <v>30</v>
      </c>
      <c r="Y2" t="s">
        <v>90</v>
      </c>
      <c r="Z2" t="s">
        <v>31</v>
      </c>
      <c r="AA2" t="s">
        <v>91</v>
      </c>
      <c r="AB2" t="s">
        <v>92</v>
      </c>
    </row>
    <row r="3" spans="1:28" x14ac:dyDescent="0.3">
      <c r="A3">
        <v>162</v>
      </c>
      <c r="B3" s="6">
        <v>43438</v>
      </c>
      <c r="C3">
        <v>81.377169449999997</v>
      </c>
      <c r="D3">
        <v>2.0815404169999998</v>
      </c>
      <c r="E3">
        <v>1.9315444989999999</v>
      </c>
      <c r="F3">
        <v>845.52343910000002</v>
      </c>
      <c r="G3">
        <v>864.35906379999994</v>
      </c>
      <c r="H3">
        <v>122.7164223</v>
      </c>
      <c r="I3">
        <v>122.1238656</v>
      </c>
      <c r="J3">
        <v>4.5158365209999998</v>
      </c>
      <c r="K3">
        <v>4.5411988970000001</v>
      </c>
      <c r="L3">
        <v>5.1835926099999998</v>
      </c>
      <c r="M3">
        <v>5.9697478909999999</v>
      </c>
      <c r="N3">
        <v>6.0226798339999998</v>
      </c>
      <c r="O3">
        <v>27.857890990000001</v>
      </c>
      <c r="P3">
        <v>27.159823150000001</v>
      </c>
      <c r="Q3">
        <v>108.9503775</v>
      </c>
      <c r="R3">
        <v>9.7579336310000002</v>
      </c>
      <c r="S3">
        <v>10.214901019999999</v>
      </c>
      <c r="T3">
        <v>25.134854180000001</v>
      </c>
      <c r="U3">
        <v>0.85655361399999996</v>
      </c>
      <c r="V3">
        <v>0.88894995990000003</v>
      </c>
      <c r="W3">
        <v>258.5632367</v>
      </c>
      <c r="X3">
        <v>260.28807330000001</v>
      </c>
      <c r="Y3">
        <v>7.1850382460000001E-2</v>
      </c>
      <c r="Z3">
        <v>7.5633027549999995E-2</v>
      </c>
      <c r="AA3">
        <v>2553.3114350000001</v>
      </c>
      <c r="AB3">
        <v>2606.657561</v>
      </c>
    </row>
    <row r="4" spans="1:28" x14ac:dyDescent="0.3">
      <c r="A4">
        <v>163</v>
      </c>
      <c r="B4" s="6">
        <v>43434</v>
      </c>
      <c r="C4">
        <v>74.188847629999998</v>
      </c>
      <c r="D4">
        <v>1.164587196</v>
      </c>
      <c r="E4">
        <v>1.0466088819999999</v>
      </c>
      <c r="F4">
        <v>788.64581310000005</v>
      </c>
      <c r="G4">
        <v>819.1513678</v>
      </c>
      <c r="H4">
        <v>108.5635267</v>
      </c>
      <c r="I4">
        <v>107.9149132</v>
      </c>
      <c r="J4">
        <v>2.276890302</v>
      </c>
      <c r="K4">
        <v>2.309766105</v>
      </c>
      <c r="L4">
        <v>6.5710170789999998</v>
      </c>
      <c r="M4">
        <v>5.3936988030000004</v>
      </c>
      <c r="N4">
        <v>5.2173875560000003</v>
      </c>
      <c r="O4">
        <v>17.001989009999999</v>
      </c>
      <c r="P4">
        <v>16.470708380000001</v>
      </c>
      <c r="Q4">
        <v>100.3843263</v>
      </c>
      <c r="R4">
        <v>7.1245514280000002</v>
      </c>
      <c r="S4">
        <v>7.809072435</v>
      </c>
      <c r="T4">
        <v>41.778319860000003</v>
      </c>
      <c r="U4">
        <v>1.5385630729999999</v>
      </c>
      <c r="V4">
        <v>1.5042820079999999</v>
      </c>
      <c r="W4">
        <v>351.13774189999998</v>
      </c>
      <c r="X4">
        <v>350.82015890000002</v>
      </c>
      <c r="Y4">
        <v>3.0030107130000001E-2</v>
      </c>
      <c r="Z4">
        <v>3.0045967199999999E-2</v>
      </c>
      <c r="AA4">
        <v>1976.286777</v>
      </c>
      <c r="AB4">
        <v>2086.0455889999998</v>
      </c>
    </row>
    <row r="5" spans="1:28" x14ac:dyDescent="0.3">
      <c r="A5">
        <v>164</v>
      </c>
      <c r="B5" s="6">
        <v>43434</v>
      </c>
      <c r="C5">
        <v>30.602665649999999</v>
      </c>
      <c r="D5">
        <v>174.55809060000001</v>
      </c>
      <c r="E5">
        <v>161.01226930000001</v>
      </c>
      <c r="F5">
        <v>556.01119419999998</v>
      </c>
      <c r="G5">
        <v>986.53415050000001</v>
      </c>
      <c r="H5">
        <v>4971.2630760000002</v>
      </c>
      <c r="I5">
        <v>4906.1633410000004</v>
      </c>
      <c r="J5">
        <v>278.11264660000001</v>
      </c>
      <c r="K5">
        <v>281.26145400000001</v>
      </c>
      <c r="L5">
        <v>398.2819341</v>
      </c>
      <c r="M5">
        <v>252.36935840000001</v>
      </c>
      <c r="N5">
        <v>237.9014009</v>
      </c>
      <c r="O5">
        <v>1775.1659549999999</v>
      </c>
      <c r="P5">
        <v>1721.4468059999999</v>
      </c>
      <c r="Q5">
        <v>31071.117839999999</v>
      </c>
      <c r="R5">
        <v>-35.995591670000003</v>
      </c>
      <c r="S5">
        <v>14.99616301</v>
      </c>
      <c r="T5">
        <v>-197.80748829999999</v>
      </c>
      <c r="U5">
        <v>15.14454104</v>
      </c>
      <c r="V5">
        <v>7.7263782550000002</v>
      </c>
      <c r="W5">
        <v>19851.140609999999</v>
      </c>
      <c r="X5">
        <v>20020.790260000002</v>
      </c>
      <c r="Y5">
        <v>8.5759742910000006E-2</v>
      </c>
      <c r="Z5">
        <v>0.19823246050000001</v>
      </c>
      <c r="AA5">
        <v>3835.0096720000001</v>
      </c>
      <c r="AB5">
        <v>2709.1211429999998</v>
      </c>
    </row>
    <row r="6" spans="1:28" x14ac:dyDescent="0.3">
      <c r="A6">
        <v>164</v>
      </c>
      <c r="B6" s="6">
        <v>43434</v>
      </c>
      <c r="C6">
        <v>70.35718215</v>
      </c>
      <c r="D6">
        <v>2.408008895</v>
      </c>
      <c r="E6">
        <v>2.1941273880000001</v>
      </c>
      <c r="F6">
        <v>737.84467759999995</v>
      </c>
      <c r="G6">
        <v>769.14134669999999</v>
      </c>
      <c r="H6">
        <v>72.178386099999997</v>
      </c>
      <c r="I6">
        <v>71.484231940000001</v>
      </c>
      <c r="J6">
        <v>3.8851402899999998</v>
      </c>
      <c r="K6">
        <v>3.9200153769999999</v>
      </c>
      <c r="L6">
        <v>4.9061982649999996</v>
      </c>
      <c r="M6">
        <v>3.5888828469999998</v>
      </c>
      <c r="N6">
        <v>3.4384324209999999</v>
      </c>
      <c r="O6">
        <v>25.716616559999999</v>
      </c>
      <c r="P6">
        <v>24.937220289999999</v>
      </c>
      <c r="Q6">
        <v>149.71502079999999</v>
      </c>
      <c r="R6">
        <v>8.2901450079999996</v>
      </c>
      <c r="S6">
        <v>8.9164816919999996</v>
      </c>
      <c r="T6">
        <v>17.361676129999999</v>
      </c>
      <c r="U6">
        <v>1.268324571</v>
      </c>
      <c r="V6">
        <v>1.223243868</v>
      </c>
      <c r="W6">
        <v>285.5918183</v>
      </c>
      <c r="X6">
        <v>285.88804110000001</v>
      </c>
      <c r="Y6">
        <v>5.7273844650000003E-2</v>
      </c>
      <c r="Z6">
        <v>5.7974781910000002E-2</v>
      </c>
      <c r="AA6">
        <v>2439.232665</v>
      </c>
      <c r="AB6">
        <v>2550.676082</v>
      </c>
    </row>
    <row r="7" spans="1:28" x14ac:dyDescent="0.3">
      <c r="A7">
        <v>165</v>
      </c>
      <c r="B7" s="6">
        <v>43434</v>
      </c>
      <c r="C7">
        <v>83.632092920000005</v>
      </c>
      <c r="D7">
        <v>1.116878671</v>
      </c>
      <c r="E7">
        <v>1.0110354690000001</v>
      </c>
      <c r="F7">
        <v>596.84841900000004</v>
      </c>
      <c r="G7">
        <v>599.86533069999996</v>
      </c>
      <c r="H7">
        <v>58.160030820000003</v>
      </c>
      <c r="I7">
        <v>56.966851820000002</v>
      </c>
      <c r="J7">
        <v>1.222507531</v>
      </c>
      <c r="K7">
        <v>1.225291575</v>
      </c>
      <c r="L7">
        <v>2.8094985800000001</v>
      </c>
      <c r="M7">
        <v>1.709367723</v>
      </c>
      <c r="N7">
        <v>1.6709355589999999</v>
      </c>
      <c r="O7">
        <v>11.93736949</v>
      </c>
      <c r="P7">
        <v>11.639076579999999</v>
      </c>
      <c r="Q7">
        <v>84.826795770000004</v>
      </c>
      <c r="R7">
        <v>4.6100720180000003</v>
      </c>
      <c r="S7">
        <v>4.9283590390000001</v>
      </c>
      <c r="T7">
        <v>6.4523400840000003</v>
      </c>
      <c r="U7">
        <v>0.71854773029999996</v>
      </c>
      <c r="V7">
        <v>0.7011920532</v>
      </c>
      <c r="W7">
        <v>164.5194697</v>
      </c>
      <c r="X7">
        <v>166.97726159999999</v>
      </c>
      <c r="Y7">
        <v>1.5741914199999998E-2</v>
      </c>
      <c r="Z7">
        <v>1.5521628690000001E-2</v>
      </c>
      <c r="AA7">
        <v>1115.9788490000001</v>
      </c>
      <c r="AB7">
        <v>1257.409819</v>
      </c>
    </row>
    <row r="8" spans="1:28" x14ac:dyDescent="0.3">
      <c r="A8">
        <v>166</v>
      </c>
      <c r="B8" s="6">
        <v>43434</v>
      </c>
      <c r="C8">
        <v>68.297304299999993</v>
      </c>
      <c r="D8">
        <v>1.792730178</v>
      </c>
      <c r="E8">
        <v>1.6726478499999999</v>
      </c>
      <c r="F8">
        <v>464.9965995</v>
      </c>
      <c r="G8">
        <v>479.29714899999999</v>
      </c>
      <c r="H8">
        <v>110.28644989999999</v>
      </c>
      <c r="I8">
        <v>109.8680052</v>
      </c>
      <c r="J8">
        <v>2.733402313</v>
      </c>
      <c r="K8">
        <v>2.768590412</v>
      </c>
      <c r="L8">
        <v>4.8871202479999996</v>
      </c>
      <c r="M8">
        <v>3.0504483019999999</v>
      </c>
      <c r="N8">
        <v>2.962388019</v>
      </c>
      <c r="O8">
        <v>17.93318172</v>
      </c>
      <c r="P8">
        <v>17.35313137</v>
      </c>
      <c r="Q8">
        <v>121.7503109</v>
      </c>
      <c r="R8">
        <v>6.0483235740000003</v>
      </c>
      <c r="S8">
        <v>6.5853115390000001</v>
      </c>
      <c r="T8">
        <v>31.05210014</v>
      </c>
      <c r="U8">
        <v>1.6536847690000001</v>
      </c>
      <c r="V8">
        <v>1.622426929</v>
      </c>
      <c r="W8">
        <v>268.62771409999999</v>
      </c>
      <c r="X8">
        <v>271.91147480000001</v>
      </c>
      <c r="Y8">
        <v>4.5039483069999997E-2</v>
      </c>
      <c r="Z8">
        <v>4.462198622E-2</v>
      </c>
      <c r="AA8">
        <v>698.86062600000002</v>
      </c>
      <c r="AB8">
        <v>734.68199649999997</v>
      </c>
    </row>
    <row r="9" spans="1:28" x14ac:dyDescent="0.3">
      <c r="A9">
        <v>167</v>
      </c>
      <c r="B9" s="6">
        <v>43434</v>
      </c>
      <c r="C9">
        <v>77.540258550000004</v>
      </c>
      <c r="D9">
        <v>2.613364904</v>
      </c>
      <c r="E9">
        <v>2.2366409960000002</v>
      </c>
      <c r="F9">
        <v>820.74578819999999</v>
      </c>
      <c r="G9">
        <v>856.3975825</v>
      </c>
      <c r="H9">
        <v>122.91812969999999</v>
      </c>
      <c r="I9">
        <v>121.785016</v>
      </c>
      <c r="J9">
        <v>4.4136417449999996</v>
      </c>
      <c r="K9">
        <v>4.4919347590000003</v>
      </c>
      <c r="L9">
        <v>6.1559675980000002</v>
      </c>
      <c r="M9">
        <v>4.3049994959999998</v>
      </c>
      <c r="N9">
        <v>4.0231848939999999</v>
      </c>
      <c r="O9">
        <v>43.328918819999998</v>
      </c>
      <c r="P9">
        <v>42.025492040000003</v>
      </c>
      <c r="Q9">
        <v>139.6566018</v>
      </c>
      <c r="R9">
        <v>8.1560748200000006</v>
      </c>
      <c r="S9">
        <v>8.8956364889999993</v>
      </c>
      <c r="T9">
        <v>38.442279239999998</v>
      </c>
      <c r="U9">
        <v>2.8264158890000002</v>
      </c>
      <c r="V9">
        <v>2.865069922</v>
      </c>
      <c r="W9">
        <v>364.10300949999998</v>
      </c>
      <c r="X9">
        <v>364.37381399999998</v>
      </c>
      <c r="Y9">
        <v>9.2673547470000006E-2</v>
      </c>
      <c r="Z9">
        <v>9.3352126889999998E-2</v>
      </c>
      <c r="AA9">
        <v>2263.6802050000001</v>
      </c>
      <c r="AB9">
        <v>2345.284956</v>
      </c>
    </row>
    <row r="10" spans="1:28" x14ac:dyDescent="0.3">
      <c r="A10">
        <v>168</v>
      </c>
      <c r="B10" s="6">
        <v>43434</v>
      </c>
      <c r="C10">
        <v>77.837569040000005</v>
      </c>
      <c r="D10">
        <v>1.5143557949999999</v>
      </c>
      <c r="E10">
        <v>1.3710159719999999</v>
      </c>
      <c r="F10">
        <v>1245.1246430000001</v>
      </c>
      <c r="G10">
        <v>1298.111844</v>
      </c>
      <c r="H10">
        <v>158.366163</v>
      </c>
      <c r="I10">
        <v>156.35238340000001</v>
      </c>
      <c r="J10">
        <v>2.9863475159999999</v>
      </c>
      <c r="K10">
        <v>3.0384801179999998</v>
      </c>
      <c r="L10">
        <v>6.2052884610000003</v>
      </c>
      <c r="M10">
        <v>9.7750059290000006</v>
      </c>
      <c r="N10">
        <v>9.3308184010000002</v>
      </c>
      <c r="O10">
        <v>17.669913909999998</v>
      </c>
      <c r="P10">
        <v>17.232226109999999</v>
      </c>
      <c r="Q10">
        <v>246.28007529999999</v>
      </c>
      <c r="R10">
        <v>9.6857376259999999</v>
      </c>
      <c r="S10">
        <v>10.367859859999999</v>
      </c>
      <c r="T10">
        <v>41.700116020000003</v>
      </c>
      <c r="U10">
        <v>1.6365193760000001</v>
      </c>
      <c r="V10">
        <v>1.5912381609999999</v>
      </c>
      <c r="W10">
        <v>656.70505579999997</v>
      </c>
      <c r="X10">
        <v>658.86086990000001</v>
      </c>
      <c r="Y10">
        <v>4.8491636960000001E-2</v>
      </c>
      <c r="Z10">
        <v>4.9172534650000002E-2</v>
      </c>
      <c r="AA10">
        <v>3962.4520659999998</v>
      </c>
      <c r="AB10">
        <v>4140.6417920000004</v>
      </c>
    </row>
    <row r="11" spans="1:28" x14ac:dyDescent="0.3">
      <c r="A11">
        <v>169</v>
      </c>
      <c r="B11" s="6">
        <v>43434</v>
      </c>
      <c r="C11">
        <v>82.886688050000004</v>
      </c>
      <c r="D11">
        <v>12.471122660000001</v>
      </c>
      <c r="E11">
        <v>11.938164649999999</v>
      </c>
      <c r="F11">
        <v>297.70886510000003</v>
      </c>
      <c r="G11">
        <v>299.69165939999999</v>
      </c>
      <c r="H11">
        <v>13.633364650000001</v>
      </c>
      <c r="I11">
        <v>13.422925210000001</v>
      </c>
      <c r="J11">
        <v>11.545338259999999</v>
      </c>
      <c r="K11">
        <v>11.604605619999999</v>
      </c>
      <c r="L11">
        <v>1.126282966</v>
      </c>
      <c r="M11">
        <v>0.61622319879999998</v>
      </c>
      <c r="N11">
        <v>0.61899132010000002</v>
      </c>
      <c r="O11">
        <v>0.27915398079999998</v>
      </c>
      <c r="P11">
        <v>0.28595964080000003</v>
      </c>
      <c r="Q11">
        <v>177.01041509999999</v>
      </c>
      <c r="R11">
        <v>5.7595250919999996</v>
      </c>
      <c r="S11">
        <v>6.0575761359999998</v>
      </c>
      <c r="T11">
        <v>-5.8941797569999999</v>
      </c>
      <c r="U11">
        <v>1.1082751559999999</v>
      </c>
      <c r="V11">
        <v>1.137998539</v>
      </c>
      <c r="W11">
        <v>133.13485470000001</v>
      </c>
      <c r="X11">
        <v>133.99188849999999</v>
      </c>
      <c r="Y11">
        <v>0.3098675146</v>
      </c>
      <c r="Z11">
        <v>0.30978082649999999</v>
      </c>
      <c r="AA11">
        <v>264.94036670000003</v>
      </c>
      <c r="AB11">
        <v>280.926939</v>
      </c>
    </row>
    <row r="12" spans="1:28" x14ac:dyDescent="0.3">
      <c r="A12">
        <v>170</v>
      </c>
      <c r="B12" s="6">
        <v>43434</v>
      </c>
      <c r="C12">
        <v>70.682459929999993</v>
      </c>
      <c r="D12">
        <v>69.526087079999996</v>
      </c>
      <c r="E12">
        <v>67.163631330000001</v>
      </c>
      <c r="F12">
        <v>82.74230824</v>
      </c>
      <c r="G12">
        <v>79.382047760000006</v>
      </c>
      <c r="H12">
        <v>1.6396381680000001</v>
      </c>
      <c r="I12">
        <v>1.6362193380000001</v>
      </c>
      <c r="J12">
        <v>249.9997602</v>
      </c>
      <c r="K12">
        <v>251.59014819999999</v>
      </c>
      <c r="L12">
        <v>1.235606405</v>
      </c>
      <c r="M12">
        <v>2.886151033</v>
      </c>
      <c r="N12">
        <v>2.9232663030000001</v>
      </c>
      <c r="O12">
        <v>0.23145188650000001</v>
      </c>
      <c r="P12">
        <v>0.52630544219999997</v>
      </c>
      <c r="Q12">
        <v>6.1239064609999998</v>
      </c>
      <c r="R12">
        <v>2.5526571150000001</v>
      </c>
      <c r="S12">
        <v>2.385725458</v>
      </c>
      <c r="T12">
        <v>15.039315419999999</v>
      </c>
      <c r="U12">
        <v>0.64714654230000002</v>
      </c>
      <c r="V12">
        <v>0.58550368880000003</v>
      </c>
      <c r="W12">
        <v>15.61428781</v>
      </c>
      <c r="X12">
        <v>14.486098180000001</v>
      </c>
      <c r="Y12">
        <v>3.9901839940000001</v>
      </c>
      <c r="Z12">
        <v>4.0128949389999997</v>
      </c>
      <c r="AA12">
        <v>131.68121840000001</v>
      </c>
      <c r="AB12">
        <v>94.744139700000005</v>
      </c>
    </row>
    <row r="13" spans="1:28" x14ac:dyDescent="0.3">
      <c r="A13">
        <v>171</v>
      </c>
      <c r="B13" s="6">
        <v>43434</v>
      </c>
      <c r="C13">
        <v>67.367135279999999</v>
      </c>
      <c r="D13">
        <v>289.15933150000001</v>
      </c>
      <c r="E13">
        <v>274.88487629999997</v>
      </c>
      <c r="F13">
        <v>205.5211722</v>
      </c>
      <c r="G13">
        <v>202.3532519</v>
      </c>
      <c r="H13">
        <v>3.6308633729999999</v>
      </c>
      <c r="I13">
        <v>3.6055260659999999</v>
      </c>
      <c r="J13">
        <v>265.44571409999998</v>
      </c>
      <c r="K13">
        <v>268.26291750000001</v>
      </c>
      <c r="L13">
        <v>3.6674369429999998</v>
      </c>
      <c r="M13">
        <v>20.310856659999999</v>
      </c>
      <c r="N13">
        <v>19.927309059999999</v>
      </c>
      <c r="O13">
        <v>0.71371372960000001</v>
      </c>
      <c r="P13">
        <v>1.0143325379999999</v>
      </c>
      <c r="Q13">
        <v>153.21644230000001</v>
      </c>
      <c r="R13">
        <v>4.1221477459999996</v>
      </c>
      <c r="S13">
        <v>4.4512861380000004</v>
      </c>
      <c r="T13">
        <v>81.714234480000002</v>
      </c>
      <c r="U13">
        <v>11.102869760000001</v>
      </c>
      <c r="V13">
        <v>11.54824303</v>
      </c>
      <c r="W13">
        <v>12.266531609999999</v>
      </c>
      <c r="X13">
        <v>11.393694849999999</v>
      </c>
      <c r="Y13">
        <v>5.8911687730000004</v>
      </c>
      <c r="Z13">
        <v>5.9409616139999999</v>
      </c>
      <c r="AA13">
        <v>495.22046940000001</v>
      </c>
      <c r="AB13">
        <v>470.71329969999999</v>
      </c>
    </row>
    <row r="14" spans="1:28" x14ac:dyDescent="0.3">
      <c r="A14">
        <v>171</v>
      </c>
      <c r="B14" s="6">
        <v>43434</v>
      </c>
      <c r="C14">
        <v>76.351142229999994</v>
      </c>
      <c r="D14">
        <v>314.50042960000002</v>
      </c>
      <c r="E14">
        <v>297.3809862</v>
      </c>
      <c r="F14">
        <v>210.6078224</v>
      </c>
      <c r="G14">
        <v>205.1263156</v>
      </c>
      <c r="H14">
        <v>3.7652746339999998</v>
      </c>
      <c r="I14">
        <v>3.709438451</v>
      </c>
      <c r="J14">
        <v>289.59125940000001</v>
      </c>
      <c r="K14">
        <v>290.47127490000003</v>
      </c>
      <c r="L14">
        <v>3.7989462280000001</v>
      </c>
      <c r="M14">
        <v>21.1023371</v>
      </c>
      <c r="N14">
        <v>20.73869045</v>
      </c>
      <c r="O14">
        <v>0.74140694669999996</v>
      </c>
      <c r="P14">
        <v>1.056642286</v>
      </c>
      <c r="Q14">
        <v>161.51870819999999</v>
      </c>
      <c r="R14">
        <v>4.3131126850000001</v>
      </c>
      <c r="S14">
        <v>4.5846470459999997</v>
      </c>
      <c r="T14">
        <v>79.712163700000005</v>
      </c>
      <c r="U14">
        <v>11.79345011</v>
      </c>
      <c r="V14">
        <v>12.336410150000001</v>
      </c>
      <c r="W14">
        <v>12.76857068</v>
      </c>
      <c r="X14">
        <v>11.59028842</v>
      </c>
      <c r="Y14">
        <v>5.9238704789999996</v>
      </c>
      <c r="Z14">
        <v>5.9250251289999998</v>
      </c>
      <c r="AA14">
        <v>508.08387929999998</v>
      </c>
      <c r="AB14">
        <v>494.06890659999999</v>
      </c>
    </row>
    <row r="15" spans="1:28" x14ac:dyDescent="0.3">
      <c r="A15">
        <v>172</v>
      </c>
      <c r="B15" s="6">
        <v>43434</v>
      </c>
      <c r="C15">
        <v>79.569325899999995</v>
      </c>
      <c r="D15">
        <v>231.47411270000001</v>
      </c>
      <c r="E15">
        <v>217.3716585</v>
      </c>
      <c r="F15">
        <v>204.5028508</v>
      </c>
      <c r="G15">
        <v>205.137404</v>
      </c>
      <c r="H15">
        <v>1.9643830419999999</v>
      </c>
      <c r="I15">
        <v>1.936578583</v>
      </c>
      <c r="J15">
        <v>193.7603416</v>
      </c>
      <c r="K15">
        <v>195.7327545</v>
      </c>
      <c r="L15">
        <v>3.0912124259999998</v>
      </c>
      <c r="M15">
        <v>22.235122700000002</v>
      </c>
      <c r="N15">
        <v>21.53203881</v>
      </c>
      <c r="O15">
        <v>0.78846651999999995</v>
      </c>
      <c r="P15">
        <v>0.99495891999999997</v>
      </c>
      <c r="Q15">
        <v>55.656693859999997</v>
      </c>
      <c r="R15">
        <v>2.8848410900000001</v>
      </c>
      <c r="S15">
        <v>3.1892750909999998</v>
      </c>
      <c r="T15">
        <v>85.646483129999993</v>
      </c>
      <c r="U15">
        <v>12.731657159999999</v>
      </c>
      <c r="V15">
        <v>13.17972471</v>
      </c>
      <c r="W15">
        <v>10.372318529999999</v>
      </c>
      <c r="X15">
        <v>9.7044142799999999</v>
      </c>
      <c r="Y15">
        <v>4.7807417829999999</v>
      </c>
      <c r="Z15">
        <v>4.8069158639999996</v>
      </c>
      <c r="AA15">
        <v>430.5088432</v>
      </c>
      <c r="AB15">
        <v>403.61287119999997</v>
      </c>
    </row>
    <row r="16" spans="1:28" x14ac:dyDescent="0.3">
      <c r="A16">
        <v>174</v>
      </c>
      <c r="B16" s="6">
        <v>43434</v>
      </c>
      <c r="C16">
        <v>80.085493049999997</v>
      </c>
      <c r="D16">
        <v>2.5694035880000001</v>
      </c>
      <c r="E16">
        <v>2.3338885820000002</v>
      </c>
      <c r="F16">
        <v>1152.9914470000001</v>
      </c>
      <c r="G16">
        <v>1173.9390069999999</v>
      </c>
      <c r="H16">
        <v>92.036439650000005</v>
      </c>
      <c r="I16">
        <v>90.903976439999994</v>
      </c>
      <c r="J16">
        <v>5.1222511559999999</v>
      </c>
      <c r="K16">
        <v>5.1457948809999996</v>
      </c>
      <c r="L16">
        <v>5.0132654949999997</v>
      </c>
      <c r="M16">
        <v>5.8504433689999997</v>
      </c>
      <c r="N16">
        <v>5.7246814800000001</v>
      </c>
      <c r="O16">
        <v>18.304171920000002</v>
      </c>
      <c r="P16">
        <v>17.800780450000001</v>
      </c>
      <c r="Q16">
        <v>188.32356239999999</v>
      </c>
      <c r="R16">
        <v>9.4040006129999991</v>
      </c>
      <c r="S16">
        <v>9.9304547739999993</v>
      </c>
      <c r="T16">
        <v>37.511910649999997</v>
      </c>
      <c r="U16">
        <v>2.438531936</v>
      </c>
      <c r="V16">
        <v>2.444829758</v>
      </c>
      <c r="W16">
        <v>372.51476439999999</v>
      </c>
      <c r="X16">
        <v>375.12977119999999</v>
      </c>
      <c r="Y16">
        <v>0.1048822428</v>
      </c>
      <c r="Z16">
        <v>0.1048688809</v>
      </c>
      <c r="AA16">
        <v>3160.2869369999999</v>
      </c>
      <c r="AB16">
        <v>3412.534795</v>
      </c>
    </row>
    <row r="17" spans="1:28" x14ac:dyDescent="0.3">
      <c r="A17">
        <v>175</v>
      </c>
      <c r="B17" s="6">
        <v>43434</v>
      </c>
      <c r="C17">
        <v>84.876377439999999</v>
      </c>
      <c r="D17">
        <v>9.5003573669999994</v>
      </c>
      <c r="E17">
        <v>9.2963092790000008</v>
      </c>
      <c r="F17">
        <v>536.24747349999996</v>
      </c>
      <c r="G17">
        <v>533.01308689999996</v>
      </c>
      <c r="H17">
        <v>13.925980790000001</v>
      </c>
      <c r="I17">
        <v>13.69125462</v>
      </c>
      <c r="J17">
        <v>18.922934349999998</v>
      </c>
      <c r="K17">
        <v>19.037830549999999</v>
      </c>
      <c r="L17">
        <v>1.7610428549999999</v>
      </c>
      <c r="M17">
        <v>1.370585634</v>
      </c>
      <c r="N17">
        <v>1.3728081510000001</v>
      </c>
      <c r="O17">
        <v>1.8423677169999999</v>
      </c>
      <c r="P17">
        <v>1.755183672</v>
      </c>
      <c r="Q17">
        <v>157.4769713</v>
      </c>
      <c r="R17">
        <v>9.9864265069999991</v>
      </c>
      <c r="S17">
        <v>10.320575440000001</v>
      </c>
      <c r="T17">
        <v>4.893720654</v>
      </c>
      <c r="U17">
        <v>2.4971895210000001</v>
      </c>
      <c r="V17">
        <v>2.5260522750000001</v>
      </c>
      <c r="W17">
        <v>76.234360440000003</v>
      </c>
      <c r="X17">
        <v>76.746363299999999</v>
      </c>
      <c r="Y17">
        <v>0.53436917490000002</v>
      </c>
      <c r="Z17">
        <v>0.53502859849999995</v>
      </c>
      <c r="AA17">
        <v>1038.678919</v>
      </c>
      <c r="AB17">
        <v>1164.006527</v>
      </c>
    </row>
    <row r="18" spans="1:28" x14ac:dyDescent="0.3">
      <c r="A18">
        <v>176</v>
      </c>
      <c r="B18" s="6">
        <v>43434</v>
      </c>
      <c r="C18">
        <v>73.624052730000002</v>
      </c>
      <c r="D18">
        <v>27.04853207</v>
      </c>
      <c r="E18">
        <v>28.012278930000001</v>
      </c>
      <c r="F18">
        <v>96.515306330000001</v>
      </c>
      <c r="G18">
        <v>95.102625130000007</v>
      </c>
      <c r="H18">
        <v>2.0136678460000002</v>
      </c>
      <c r="I18">
        <v>2.0002876779999998</v>
      </c>
      <c r="J18">
        <v>103.7898185</v>
      </c>
      <c r="K18">
        <v>104.0240754</v>
      </c>
      <c r="L18">
        <v>0.79492009239999994</v>
      </c>
      <c r="M18">
        <v>0.8420600023</v>
      </c>
      <c r="N18">
        <v>0.89003621669999999</v>
      </c>
      <c r="O18">
        <v>0.1530587628</v>
      </c>
      <c r="P18">
        <v>0.27245948910000001</v>
      </c>
      <c r="Q18">
        <v>237.5242806</v>
      </c>
      <c r="R18">
        <v>3.5899997149999998</v>
      </c>
      <c r="S18">
        <v>3.714709531</v>
      </c>
      <c r="T18">
        <v>0.72766965480000001</v>
      </c>
      <c r="U18">
        <v>0.31559267569999999</v>
      </c>
      <c r="V18">
        <v>0.33051688579999999</v>
      </c>
      <c r="W18">
        <v>9.3606114189999996</v>
      </c>
      <c r="X18">
        <v>8.3628704949999992</v>
      </c>
      <c r="Y18">
        <v>2.376727985</v>
      </c>
      <c r="Z18">
        <v>2.3885216640000002</v>
      </c>
      <c r="AA18">
        <v>131.64633000000001</v>
      </c>
      <c r="AB18">
        <v>119.2952798</v>
      </c>
    </row>
    <row r="19" spans="1:28" x14ac:dyDescent="0.3">
      <c r="A19">
        <v>177</v>
      </c>
      <c r="B19" s="6">
        <v>43434</v>
      </c>
      <c r="C19">
        <v>78.353229490000004</v>
      </c>
      <c r="D19">
        <v>434.81858490000002</v>
      </c>
      <c r="E19">
        <v>402.45655920000002</v>
      </c>
      <c r="F19">
        <v>179.42758989999999</v>
      </c>
      <c r="G19">
        <v>174.83397869999999</v>
      </c>
      <c r="H19">
        <v>2.201751631</v>
      </c>
      <c r="I19">
        <v>2.1889676300000001</v>
      </c>
      <c r="J19">
        <v>407.69316370000001</v>
      </c>
      <c r="K19">
        <v>411.791898</v>
      </c>
      <c r="L19">
        <v>1.446071119</v>
      </c>
      <c r="M19">
        <v>12.08655658</v>
      </c>
      <c r="N19">
        <v>11.911330120000001</v>
      </c>
      <c r="O19">
        <v>1.1426479780000001</v>
      </c>
      <c r="P19">
        <v>1.589815438</v>
      </c>
      <c r="Q19">
        <v>51.995311299999997</v>
      </c>
      <c r="R19">
        <v>5.9550369810000001</v>
      </c>
      <c r="S19">
        <v>6.2296353809999996</v>
      </c>
      <c r="T19">
        <v>42.935568680000003</v>
      </c>
      <c r="U19">
        <v>19.482735129999998</v>
      </c>
      <c r="V19">
        <v>20.235572350000002</v>
      </c>
      <c r="W19">
        <v>9.284376001</v>
      </c>
      <c r="X19">
        <v>7.8444330860000004</v>
      </c>
      <c r="Y19">
        <v>8.0434189519999997</v>
      </c>
      <c r="Z19">
        <v>8.0862610959999994</v>
      </c>
      <c r="AA19">
        <v>434.99427420000001</v>
      </c>
      <c r="AB19">
        <v>375.49072860000001</v>
      </c>
    </row>
    <row r="20" spans="1:28" x14ac:dyDescent="0.3">
      <c r="A20">
        <v>178</v>
      </c>
      <c r="B20" s="6">
        <v>43434</v>
      </c>
      <c r="C20">
        <v>72.859829439999999</v>
      </c>
      <c r="D20">
        <v>282.26723779999998</v>
      </c>
      <c r="E20">
        <v>266.22472160000001</v>
      </c>
      <c r="F20">
        <v>211.48104369999999</v>
      </c>
      <c r="G20">
        <v>207.93914570000001</v>
      </c>
      <c r="H20">
        <v>4.5498236500000004</v>
      </c>
      <c r="I20">
        <v>4.5272589480000001</v>
      </c>
      <c r="J20">
        <v>172.98831089999999</v>
      </c>
      <c r="K20">
        <v>175.3690886</v>
      </c>
      <c r="L20">
        <v>2.5899754879999999</v>
      </c>
      <c r="M20">
        <v>19.21847507</v>
      </c>
      <c r="N20">
        <v>18.558511639999999</v>
      </c>
      <c r="O20">
        <v>1.257612373</v>
      </c>
      <c r="P20">
        <v>1.423394112</v>
      </c>
      <c r="Q20">
        <v>82.21296667</v>
      </c>
      <c r="R20">
        <v>5.4523873790000001</v>
      </c>
      <c r="S20">
        <v>5.7437270939999996</v>
      </c>
      <c r="T20">
        <v>56.559484689999998</v>
      </c>
      <c r="U20">
        <v>9.8521076109999992</v>
      </c>
      <c r="V20">
        <v>10.0431984</v>
      </c>
      <c r="W20">
        <v>11.281009839999999</v>
      </c>
      <c r="X20">
        <v>10.794261260000001</v>
      </c>
      <c r="Y20">
        <v>4.3509747289999998</v>
      </c>
      <c r="Z20">
        <v>4.3689336799999996</v>
      </c>
      <c r="AA20">
        <v>508.38931700000001</v>
      </c>
      <c r="AB20">
        <v>507.4413892</v>
      </c>
    </row>
    <row r="21" spans="1:28" x14ac:dyDescent="0.3">
      <c r="A21">
        <v>179</v>
      </c>
      <c r="B21" s="6">
        <v>43434</v>
      </c>
      <c r="C21">
        <v>81.669705050000005</v>
      </c>
      <c r="D21">
        <v>152.30439079999999</v>
      </c>
      <c r="E21">
        <v>150.71789939999999</v>
      </c>
      <c r="F21">
        <v>183.31130400000001</v>
      </c>
      <c r="G21">
        <v>181.92292359999999</v>
      </c>
      <c r="H21">
        <v>10.593788050000001</v>
      </c>
      <c r="I21">
        <v>10.432620780000001</v>
      </c>
      <c r="J21">
        <v>123.5458632</v>
      </c>
      <c r="K21">
        <v>122.980012</v>
      </c>
      <c r="L21">
        <v>3.6831980149999999</v>
      </c>
      <c r="M21">
        <v>19.74086866</v>
      </c>
      <c r="N21">
        <v>19.53127924</v>
      </c>
      <c r="O21">
        <v>1.6922543699999999</v>
      </c>
      <c r="P21">
        <v>1.7912405689999999</v>
      </c>
      <c r="Q21">
        <v>129.80076009999999</v>
      </c>
      <c r="R21">
        <v>7.2273396180000002</v>
      </c>
      <c r="S21">
        <v>7.4399973189999997</v>
      </c>
      <c r="T21">
        <v>63.129765319999997</v>
      </c>
      <c r="U21">
        <v>13.70540821</v>
      </c>
      <c r="V21">
        <v>14.235137979999999</v>
      </c>
      <c r="W21">
        <v>12.98281997</v>
      </c>
      <c r="X21">
        <v>12.58616181</v>
      </c>
      <c r="Y21">
        <v>3.3550498360000001</v>
      </c>
      <c r="Z21">
        <v>3.3479631809999999</v>
      </c>
      <c r="AA21">
        <v>461.2443227</v>
      </c>
      <c r="AB21">
        <v>458.76853929999999</v>
      </c>
    </row>
    <row r="22" spans="1:28" x14ac:dyDescent="0.3">
      <c r="A22">
        <v>180</v>
      </c>
      <c r="B22" s="6">
        <v>43438</v>
      </c>
      <c r="C22">
        <v>80.048876309999997</v>
      </c>
      <c r="D22">
        <v>65.597514989999993</v>
      </c>
      <c r="E22">
        <v>63.989052819999998</v>
      </c>
      <c r="F22">
        <v>135.9980219</v>
      </c>
      <c r="G22">
        <v>136.4381094</v>
      </c>
      <c r="H22">
        <v>19.965824659999999</v>
      </c>
      <c r="I22">
        <v>19.74134514</v>
      </c>
      <c r="J22">
        <v>61.703417850000001</v>
      </c>
      <c r="K22">
        <v>62.731834480000003</v>
      </c>
      <c r="L22">
        <v>6.9655593959999997</v>
      </c>
      <c r="M22">
        <v>11.91271762</v>
      </c>
      <c r="N22">
        <v>11.492293050000001</v>
      </c>
      <c r="O22">
        <v>1.8211216290000001</v>
      </c>
      <c r="P22">
        <v>1.8521050370000001</v>
      </c>
      <c r="Q22">
        <v>178.33536570000001</v>
      </c>
      <c r="R22">
        <v>10.592002730000001</v>
      </c>
      <c r="S22">
        <v>10.9451675</v>
      </c>
      <c r="T22">
        <v>74.805732710000001</v>
      </c>
      <c r="U22">
        <v>3.3746877070000001</v>
      </c>
      <c r="V22">
        <v>3.3500274409999999</v>
      </c>
      <c r="W22">
        <v>15.8865026</v>
      </c>
      <c r="X22">
        <v>15.64961164</v>
      </c>
      <c r="Y22">
        <v>1.437742971</v>
      </c>
      <c r="Z22">
        <v>1.447523787</v>
      </c>
      <c r="AA22">
        <v>283.35811460000002</v>
      </c>
      <c r="AB22">
        <v>248.60410820000001</v>
      </c>
    </row>
    <row r="23" spans="1:28" x14ac:dyDescent="0.3">
      <c r="A23">
        <v>181</v>
      </c>
      <c r="B23" s="6">
        <v>43434</v>
      </c>
      <c r="C23">
        <v>65.401982660000002</v>
      </c>
      <c r="D23">
        <v>4.1197730679999998</v>
      </c>
      <c r="E23">
        <v>3.8166450780000001</v>
      </c>
      <c r="F23">
        <v>1643.6155140000001</v>
      </c>
      <c r="G23">
        <v>1680.163652</v>
      </c>
      <c r="H23">
        <v>123.6558689</v>
      </c>
      <c r="I23">
        <v>123.01447659999999</v>
      </c>
      <c r="J23">
        <v>6.8036876260000003</v>
      </c>
      <c r="K23">
        <v>6.8867109199999996</v>
      </c>
      <c r="L23">
        <v>10.080558079999999</v>
      </c>
      <c r="M23">
        <v>9.8474981750000001</v>
      </c>
      <c r="N23">
        <v>9.5697238240000004</v>
      </c>
      <c r="O23">
        <v>30.698243430000002</v>
      </c>
      <c r="P23">
        <v>29.757740930000001</v>
      </c>
      <c r="Q23">
        <v>215.5920447</v>
      </c>
      <c r="R23">
        <v>13.27868222</v>
      </c>
      <c r="S23">
        <v>14.0474614</v>
      </c>
      <c r="T23">
        <v>83.321578740000007</v>
      </c>
      <c r="U23">
        <v>0.85466664280000004</v>
      </c>
      <c r="V23">
        <v>0.85390596760000004</v>
      </c>
      <c r="W23">
        <v>567.71038350000003</v>
      </c>
      <c r="X23">
        <v>576.14893010000003</v>
      </c>
      <c r="Y23">
        <v>0.1314157171</v>
      </c>
      <c r="Z23">
        <v>0.12957438039999999</v>
      </c>
      <c r="AA23">
        <v>3682.556748</v>
      </c>
      <c r="AB23">
        <v>3872.381206</v>
      </c>
    </row>
    <row r="24" spans="1:28" x14ac:dyDescent="0.3">
      <c r="A24">
        <v>181</v>
      </c>
      <c r="B24" s="6">
        <v>43434</v>
      </c>
      <c r="C24">
        <v>74.302316649999995</v>
      </c>
      <c r="D24">
        <v>4.2375692139999996</v>
      </c>
      <c r="E24">
        <v>3.8781425820000002</v>
      </c>
      <c r="F24">
        <v>1664.4084330000001</v>
      </c>
      <c r="G24">
        <v>1703.3620840000001</v>
      </c>
      <c r="H24">
        <v>130.85543329999999</v>
      </c>
      <c r="I24">
        <v>129.20331329999999</v>
      </c>
      <c r="J24">
        <v>6.6988744640000002</v>
      </c>
      <c r="K24">
        <v>6.7419633189999999</v>
      </c>
      <c r="L24">
        <v>10.226355379999999</v>
      </c>
      <c r="M24">
        <v>10.05160695</v>
      </c>
      <c r="N24">
        <v>9.7954715540000006</v>
      </c>
      <c r="O24">
        <v>32.48323362</v>
      </c>
      <c r="P24">
        <v>31.641478630000002</v>
      </c>
      <c r="Q24">
        <v>242.65638559999999</v>
      </c>
      <c r="R24">
        <v>13.82241642</v>
      </c>
      <c r="S24">
        <v>14.54196692</v>
      </c>
      <c r="T24">
        <v>83.057087539999998</v>
      </c>
      <c r="U24">
        <v>1.1626350780000001</v>
      </c>
      <c r="V24">
        <v>1.1906285489999999</v>
      </c>
      <c r="W24">
        <v>602.13769420000006</v>
      </c>
      <c r="X24">
        <v>607.67495910000002</v>
      </c>
      <c r="Y24">
        <v>0.1324789619</v>
      </c>
      <c r="Z24">
        <v>0.12841254669999999</v>
      </c>
      <c r="AA24">
        <v>3746.6470340000001</v>
      </c>
      <c r="AB24">
        <v>4013.6937739999998</v>
      </c>
    </row>
    <row r="25" spans="1:28" x14ac:dyDescent="0.3">
      <c r="A25">
        <v>182</v>
      </c>
      <c r="B25" s="6">
        <v>43434</v>
      </c>
      <c r="C25">
        <v>82.790412270000004</v>
      </c>
      <c r="D25">
        <v>43.566755550000003</v>
      </c>
      <c r="E25">
        <v>41.631212169999998</v>
      </c>
      <c r="F25">
        <v>391.89480800000001</v>
      </c>
      <c r="G25">
        <v>404.8326965</v>
      </c>
      <c r="H25">
        <v>10.779444809999999</v>
      </c>
      <c r="I25">
        <v>11.152332660000001</v>
      </c>
      <c r="J25">
        <v>53.850807690000003</v>
      </c>
      <c r="K25">
        <v>54.281628769999998</v>
      </c>
      <c r="L25">
        <v>3.0630990260000002</v>
      </c>
      <c r="M25">
        <v>3.7467613339999999</v>
      </c>
      <c r="N25">
        <v>3.651543572</v>
      </c>
      <c r="O25">
        <v>1.658866999</v>
      </c>
      <c r="P25">
        <v>1.6095353560000001</v>
      </c>
      <c r="Q25">
        <v>83.415895649999996</v>
      </c>
      <c r="R25">
        <v>14.084604519999999</v>
      </c>
      <c r="S25">
        <v>14.74357698</v>
      </c>
      <c r="T25">
        <v>39.037654279999998</v>
      </c>
      <c r="U25">
        <v>0.7711452499</v>
      </c>
      <c r="V25">
        <v>0.78395776939999995</v>
      </c>
      <c r="W25">
        <v>70.654401640000003</v>
      </c>
      <c r="X25">
        <v>69.940849670000006</v>
      </c>
      <c r="Y25">
        <v>1.74965777</v>
      </c>
      <c r="Z25">
        <v>1.7538734680000001</v>
      </c>
      <c r="AA25">
        <v>645.32022640000002</v>
      </c>
      <c r="AB25">
        <v>671.51343410000004</v>
      </c>
    </row>
    <row r="26" spans="1:28" x14ac:dyDescent="0.3">
      <c r="A26">
        <v>183</v>
      </c>
      <c r="B26" s="6">
        <v>43434</v>
      </c>
      <c r="C26">
        <v>76.935685460000002</v>
      </c>
      <c r="D26">
        <v>210.2676487</v>
      </c>
      <c r="E26">
        <v>208.48336259999999</v>
      </c>
      <c r="F26">
        <v>163.7328517</v>
      </c>
      <c r="G26">
        <v>153.37499460000001</v>
      </c>
      <c r="H26">
        <v>3.6418920190000001</v>
      </c>
      <c r="I26">
        <v>3.6245004519999999</v>
      </c>
      <c r="J26">
        <v>322.2645139</v>
      </c>
      <c r="K26">
        <v>325.2111117</v>
      </c>
      <c r="L26">
        <v>3.3852527430000001</v>
      </c>
      <c r="M26">
        <v>21.194142620000001</v>
      </c>
      <c r="N26">
        <v>20.482046489999998</v>
      </c>
      <c r="O26">
        <v>2.6145613769999998</v>
      </c>
      <c r="P26">
        <v>2.931073155</v>
      </c>
      <c r="Q26">
        <v>66.135852360000001</v>
      </c>
      <c r="R26">
        <v>7.9434303399999999</v>
      </c>
      <c r="S26">
        <v>8.2090916519999997</v>
      </c>
      <c r="T26">
        <v>84.624597960000003</v>
      </c>
      <c r="U26">
        <v>6.1459520579999998</v>
      </c>
      <c r="V26">
        <v>6.3048015409999998</v>
      </c>
      <c r="W26">
        <v>10.364818169999999</v>
      </c>
      <c r="X26">
        <v>9.4404901920000004</v>
      </c>
      <c r="Y26">
        <v>5.8460128740000004</v>
      </c>
      <c r="Z26">
        <v>5.882030715</v>
      </c>
      <c r="AA26">
        <v>459.89955229999998</v>
      </c>
      <c r="AB26">
        <v>427.1490091</v>
      </c>
    </row>
    <row r="27" spans="1:28" x14ac:dyDescent="0.3">
      <c r="A27">
        <v>184</v>
      </c>
      <c r="B27" s="6">
        <v>43438</v>
      </c>
      <c r="C27">
        <v>74.673537019999998</v>
      </c>
      <c r="D27">
        <v>253.2676385</v>
      </c>
      <c r="E27">
        <v>241.5195262</v>
      </c>
      <c r="F27">
        <v>162.083753</v>
      </c>
      <c r="G27">
        <v>151.80012790000001</v>
      </c>
      <c r="H27">
        <v>4.4125394580000004</v>
      </c>
      <c r="I27">
        <v>4.3201329790000003</v>
      </c>
      <c r="J27">
        <v>305.96676889999998</v>
      </c>
      <c r="K27">
        <v>307.87592160000003</v>
      </c>
      <c r="L27">
        <v>2.7686873379999999</v>
      </c>
      <c r="M27">
        <v>23.60401645</v>
      </c>
      <c r="N27">
        <v>23.172541370000001</v>
      </c>
      <c r="O27">
        <v>4.0260362860000001</v>
      </c>
      <c r="P27">
        <v>4.3087627270000004</v>
      </c>
      <c r="Q27">
        <v>98.741636909999997</v>
      </c>
      <c r="R27">
        <v>7.1028129550000001</v>
      </c>
      <c r="S27">
        <v>7.6587518460000004</v>
      </c>
      <c r="T27">
        <v>38.669706220000002</v>
      </c>
      <c r="U27">
        <v>9.7439440570000002</v>
      </c>
      <c r="V27">
        <v>10.28872608</v>
      </c>
      <c r="W27">
        <v>10.43009878</v>
      </c>
      <c r="X27">
        <v>10.163912079999999</v>
      </c>
      <c r="Y27">
        <v>5.8634078069999997</v>
      </c>
      <c r="Z27">
        <v>5.893542139</v>
      </c>
      <c r="AA27">
        <v>483.03968400000002</v>
      </c>
      <c r="AB27">
        <v>411.05118320000003</v>
      </c>
    </row>
    <row r="28" spans="1:28" x14ac:dyDescent="0.3">
      <c r="A28">
        <v>185</v>
      </c>
      <c r="B28" s="6">
        <v>43434</v>
      </c>
      <c r="C28">
        <v>75.389109719999993</v>
      </c>
      <c r="D28">
        <v>264.42435490000003</v>
      </c>
      <c r="E28">
        <v>252.2215415</v>
      </c>
      <c r="F28">
        <v>188.5034282</v>
      </c>
      <c r="G28">
        <v>180.4925945</v>
      </c>
      <c r="H28">
        <v>4.9282928210000003</v>
      </c>
      <c r="I28">
        <v>4.8569135110000001</v>
      </c>
      <c r="J28">
        <v>330.17287579999999</v>
      </c>
      <c r="K28">
        <v>330.44494300000002</v>
      </c>
      <c r="L28">
        <v>3.1914631560000002</v>
      </c>
      <c r="M28">
        <v>30.598193630000001</v>
      </c>
      <c r="N28">
        <v>31.82529993</v>
      </c>
      <c r="O28">
        <v>4.7767566239999999</v>
      </c>
      <c r="P28">
        <v>5.0394042250000002</v>
      </c>
      <c r="Q28">
        <v>75.205739410000007</v>
      </c>
      <c r="R28">
        <v>7.0043807219999996</v>
      </c>
      <c r="S28">
        <v>7.2729690529999997</v>
      </c>
      <c r="T28">
        <v>99.439926889999995</v>
      </c>
      <c r="U28">
        <v>7.5482535669999997</v>
      </c>
      <c r="V28">
        <v>7.8350875889999996</v>
      </c>
      <c r="W28">
        <v>10.728840549999999</v>
      </c>
      <c r="X28">
        <v>9.7525972480000007</v>
      </c>
      <c r="Y28">
        <v>6.1701670220000002</v>
      </c>
      <c r="Z28">
        <v>6.1838155400000003</v>
      </c>
      <c r="AA28">
        <v>527.80388970000001</v>
      </c>
      <c r="AB28">
        <v>504.3886837</v>
      </c>
    </row>
    <row r="29" spans="1:28" x14ac:dyDescent="0.3">
      <c r="A29">
        <v>186</v>
      </c>
      <c r="B29" s="6">
        <v>43434</v>
      </c>
      <c r="C29">
        <v>67.039116640000003</v>
      </c>
      <c r="D29">
        <v>223.71838360000001</v>
      </c>
      <c r="E29">
        <v>216.67117440000001</v>
      </c>
      <c r="F29">
        <v>168.5265728</v>
      </c>
      <c r="G29">
        <v>154.32037769999999</v>
      </c>
      <c r="H29">
        <v>16.010465610000001</v>
      </c>
      <c r="I29">
        <v>15.85148358</v>
      </c>
      <c r="J29">
        <v>225.2759422</v>
      </c>
      <c r="K29">
        <v>226.80811349999999</v>
      </c>
      <c r="L29">
        <v>5.5786763490000002</v>
      </c>
      <c r="M29">
        <v>22.91878853</v>
      </c>
      <c r="N29">
        <v>24.015386159999998</v>
      </c>
      <c r="O29">
        <v>2.3370650460000002</v>
      </c>
      <c r="P29">
        <v>2.5476527409999998</v>
      </c>
      <c r="Q29">
        <v>180.58469650000001</v>
      </c>
      <c r="R29">
        <v>10.75833048</v>
      </c>
      <c r="S29">
        <v>11.270620320000001</v>
      </c>
      <c r="T29">
        <v>85.475447500000001</v>
      </c>
      <c r="U29">
        <v>9.2586249330000001</v>
      </c>
      <c r="V29">
        <v>9.5988794259999999</v>
      </c>
      <c r="W29">
        <v>16.785212609999999</v>
      </c>
      <c r="X29">
        <v>16.1954201</v>
      </c>
      <c r="Y29">
        <v>4.1748591429999999</v>
      </c>
      <c r="Z29">
        <v>4.2173832830000002</v>
      </c>
      <c r="AA29">
        <v>404.98146939999998</v>
      </c>
      <c r="AB29">
        <v>378.8790631</v>
      </c>
    </row>
    <row r="30" spans="1:28" x14ac:dyDescent="0.3">
      <c r="A30">
        <v>187</v>
      </c>
      <c r="B30" s="6">
        <v>43434</v>
      </c>
      <c r="C30">
        <v>77.182908370000007</v>
      </c>
      <c r="D30">
        <v>54.45254053</v>
      </c>
      <c r="E30">
        <v>54.41028884</v>
      </c>
      <c r="F30">
        <v>102.2166079</v>
      </c>
      <c r="G30">
        <v>102.56769850000001</v>
      </c>
      <c r="H30">
        <v>16.039108949999999</v>
      </c>
      <c r="I30">
        <v>15.91910536</v>
      </c>
      <c r="J30">
        <v>63.039484399999999</v>
      </c>
      <c r="K30">
        <v>63.776479199999997</v>
      </c>
      <c r="L30">
        <v>5.3146231630000003</v>
      </c>
      <c r="M30">
        <v>10.57773963</v>
      </c>
      <c r="N30">
        <v>10.23144435</v>
      </c>
      <c r="O30">
        <v>1.1972720210000001</v>
      </c>
      <c r="P30">
        <v>1.2360483090000001</v>
      </c>
      <c r="Q30">
        <v>115.0499248</v>
      </c>
      <c r="R30">
        <v>7.706608256</v>
      </c>
      <c r="S30">
        <v>8.1698037869999993</v>
      </c>
      <c r="T30">
        <v>51.028818889999997</v>
      </c>
      <c r="U30">
        <v>1.6825663390000001</v>
      </c>
      <c r="V30">
        <v>1.618861391</v>
      </c>
      <c r="W30">
        <v>15.419838990000001</v>
      </c>
      <c r="X30">
        <v>15.223721810000001</v>
      </c>
      <c r="Y30">
        <v>1.3458447659999999</v>
      </c>
      <c r="Z30">
        <v>1.3551359080000001</v>
      </c>
      <c r="AA30">
        <v>182.9919663</v>
      </c>
      <c r="AB30">
        <v>170.5580496</v>
      </c>
    </row>
    <row r="31" spans="1:28" x14ac:dyDescent="0.3">
      <c r="A31">
        <v>188</v>
      </c>
      <c r="B31" s="6">
        <v>43434</v>
      </c>
      <c r="C31">
        <v>70.326995870000005</v>
      </c>
      <c r="D31">
        <v>13.718321120000001</v>
      </c>
      <c r="E31">
        <v>13.37424006</v>
      </c>
      <c r="F31">
        <v>1937.600639</v>
      </c>
      <c r="G31">
        <v>2024.787466</v>
      </c>
      <c r="H31">
        <v>103.9396649</v>
      </c>
      <c r="I31">
        <v>103.052649</v>
      </c>
      <c r="J31">
        <v>11.55778263</v>
      </c>
      <c r="K31">
        <v>11.79197203</v>
      </c>
      <c r="L31">
        <v>7.0144200850000002</v>
      </c>
      <c r="M31">
        <v>6.8525144469999999</v>
      </c>
      <c r="N31">
        <v>6.5504356000000001</v>
      </c>
      <c r="O31">
        <v>33.523809679999999</v>
      </c>
      <c r="P31">
        <v>32.58166318</v>
      </c>
      <c r="Q31">
        <v>184.3333323</v>
      </c>
      <c r="R31">
        <v>15.339049810000001</v>
      </c>
      <c r="S31">
        <v>16.144686</v>
      </c>
      <c r="T31">
        <v>52.479152190000001</v>
      </c>
      <c r="U31">
        <v>1.2380581399999999</v>
      </c>
      <c r="V31">
        <v>1.252983269</v>
      </c>
      <c r="W31">
        <v>603.43241309999996</v>
      </c>
      <c r="X31">
        <v>605.52458019999995</v>
      </c>
      <c r="Y31">
        <v>0.26811498480000001</v>
      </c>
      <c r="Z31">
        <v>0.2688117619</v>
      </c>
      <c r="AA31">
        <v>2113.376213</v>
      </c>
      <c r="AB31">
        <v>2251.9103369999998</v>
      </c>
    </row>
    <row r="32" spans="1:28" x14ac:dyDescent="0.3">
      <c r="A32">
        <v>189</v>
      </c>
      <c r="B32" s="6">
        <v>43434</v>
      </c>
      <c r="C32">
        <v>77.926081539999998</v>
      </c>
      <c r="D32">
        <v>129.0270888</v>
      </c>
      <c r="E32">
        <v>119.4505533</v>
      </c>
      <c r="F32">
        <v>502.29789920000002</v>
      </c>
      <c r="G32">
        <v>493.33007509999999</v>
      </c>
      <c r="H32">
        <v>10.32769263</v>
      </c>
      <c r="I32">
        <v>10.720180020000001</v>
      </c>
      <c r="J32">
        <v>85.722329599999995</v>
      </c>
      <c r="K32">
        <v>85.785834690000002</v>
      </c>
      <c r="L32">
        <v>3.7237642320000002</v>
      </c>
      <c r="M32">
        <v>4.7771954299999999</v>
      </c>
      <c r="N32">
        <v>4.7575005519999998</v>
      </c>
      <c r="O32">
        <v>16.38222326</v>
      </c>
      <c r="P32">
        <v>16.062201210000001</v>
      </c>
      <c r="Q32">
        <v>162.6704412</v>
      </c>
      <c r="R32">
        <v>24.875578770000001</v>
      </c>
      <c r="S32">
        <v>25.323800259999999</v>
      </c>
      <c r="T32">
        <v>48.459589559999998</v>
      </c>
      <c r="U32">
        <v>0.84952735349999997</v>
      </c>
      <c r="V32">
        <v>0.86983024549999999</v>
      </c>
      <c r="W32">
        <v>70.792952450000001</v>
      </c>
      <c r="X32">
        <v>70.34774951</v>
      </c>
      <c r="Y32">
        <v>1.867574463</v>
      </c>
      <c r="Z32">
        <v>1.862511625</v>
      </c>
      <c r="AA32">
        <v>331.12007790000001</v>
      </c>
      <c r="AB32">
        <v>342.514208</v>
      </c>
    </row>
    <row r="33" spans="1:28" x14ac:dyDescent="0.3">
      <c r="A33">
        <v>190</v>
      </c>
      <c r="B33" s="6">
        <v>43434</v>
      </c>
      <c r="C33">
        <v>79.506884940000006</v>
      </c>
      <c r="D33">
        <v>270.61432280000002</v>
      </c>
      <c r="E33">
        <v>258.7990886</v>
      </c>
      <c r="F33">
        <v>178.5817098</v>
      </c>
      <c r="G33">
        <v>164.43680760000001</v>
      </c>
      <c r="H33">
        <v>2.9485602929999999</v>
      </c>
      <c r="I33">
        <v>2.913733326</v>
      </c>
      <c r="J33">
        <v>305.22047270000002</v>
      </c>
      <c r="K33">
        <v>305.54360380000003</v>
      </c>
      <c r="L33">
        <v>3.457049509</v>
      </c>
      <c r="M33">
        <v>9.7131745719999998</v>
      </c>
      <c r="N33">
        <v>9.6011983510000007</v>
      </c>
      <c r="O33">
        <v>16.078681589999999</v>
      </c>
      <c r="P33">
        <v>15.95112849</v>
      </c>
      <c r="Q33">
        <v>118.64431860000001</v>
      </c>
      <c r="R33">
        <v>9.9461292080000003</v>
      </c>
      <c r="S33">
        <v>10.34206535</v>
      </c>
      <c r="T33">
        <v>68.011017609999996</v>
      </c>
      <c r="U33">
        <v>8.5419593870000003</v>
      </c>
      <c r="V33">
        <v>8.9266454159999995</v>
      </c>
      <c r="W33">
        <v>12.54363047</v>
      </c>
      <c r="X33">
        <v>11.67637813</v>
      </c>
      <c r="Y33">
        <v>5.1961226930000004</v>
      </c>
      <c r="Z33">
        <v>5.204881876</v>
      </c>
      <c r="AA33">
        <v>306.08630729999999</v>
      </c>
      <c r="AB33">
        <v>269.2053894</v>
      </c>
    </row>
    <row r="34" spans="1:28" x14ac:dyDescent="0.3">
      <c r="A34">
        <v>191</v>
      </c>
      <c r="B34" s="6">
        <v>43434</v>
      </c>
      <c r="C34">
        <v>63.896672369999997</v>
      </c>
      <c r="D34">
        <v>374.85155020000002</v>
      </c>
      <c r="E34">
        <v>353.70623970000003</v>
      </c>
      <c r="F34">
        <v>239.95180120000001</v>
      </c>
      <c r="G34">
        <v>237.03023099999999</v>
      </c>
      <c r="H34">
        <v>9.9905965170000002</v>
      </c>
      <c r="I34">
        <v>9.9121242649999992</v>
      </c>
      <c r="J34">
        <v>267.70765510000001</v>
      </c>
      <c r="K34">
        <v>271.08391330000001</v>
      </c>
      <c r="L34">
        <v>4.7586263869999996</v>
      </c>
      <c r="M34">
        <v>16.144547360000001</v>
      </c>
      <c r="N34">
        <v>15.876742</v>
      </c>
      <c r="O34">
        <v>22.23019116</v>
      </c>
      <c r="P34">
        <v>21.905213629999999</v>
      </c>
      <c r="Q34">
        <v>149.3355876</v>
      </c>
      <c r="R34">
        <v>10.836335999999999</v>
      </c>
      <c r="S34">
        <v>11.953871149999999</v>
      </c>
      <c r="T34">
        <v>87.85483859</v>
      </c>
      <c r="U34">
        <v>18.2112537</v>
      </c>
      <c r="V34">
        <v>19.010028909999999</v>
      </c>
      <c r="W34">
        <v>13.713496960000001</v>
      </c>
      <c r="X34">
        <v>12.87940729</v>
      </c>
      <c r="Y34">
        <v>4.1686304339999998</v>
      </c>
      <c r="Z34">
        <v>4.2100194340000003</v>
      </c>
      <c r="AA34">
        <v>458.9214897</v>
      </c>
      <c r="AB34">
        <v>433.61591270000002</v>
      </c>
    </row>
    <row r="35" spans="1:28" x14ac:dyDescent="0.3">
      <c r="A35">
        <v>191</v>
      </c>
      <c r="B35" s="6">
        <v>43434</v>
      </c>
      <c r="C35">
        <v>72.500505340000004</v>
      </c>
      <c r="D35">
        <v>394.79925020000002</v>
      </c>
      <c r="E35">
        <v>369.27833779999997</v>
      </c>
      <c r="F35">
        <v>242.2502097</v>
      </c>
      <c r="G35">
        <v>241.2044583</v>
      </c>
      <c r="H35">
        <v>10.317629030000001</v>
      </c>
      <c r="I35">
        <v>10.15637306</v>
      </c>
      <c r="J35">
        <v>280.86688079999999</v>
      </c>
      <c r="K35">
        <v>281.85588389999998</v>
      </c>
      <c r="L35">
        <v>5.0410113240000003</v>
      </c>
      <c r="M35">
        <v>16.733704490000001</v>
      </c>
      <c r="N35">
        <v>16.286237010000001</v>
      </c>
      <c r="O35">
        <v>23.17494306</v>
      </c>
      <c r="P35">
        <v>22.921157099999999</v>
      </c>
      <c r="Q35">
        <v>181.36823989999999</v>
      </c>
      <c r="R35">
        <v>11.159260140000001</v>
      </c>
      <c r="S35">
        <v>12.315755449999999</v>
      </c>
      <c r="T35">
        <v>84.152184669999997</v>
      </c>
      <c r="U35">
        <v>19.11513721</v>
      </c>
      <c r="V35">
        <v>20.013028869999999</v>
      </c>
      <c r="W35">
        <v>14.21925981</v>
      </c>
      <c r="X35">
        <v>13.36796</v>
      </c>
      <c r="Y35">
        <v>4.2121548129999997</v>
      </c>
      <c r="Z35">
        <v>4.2156187779999996</v>
      </c>
      <c r="AA35">
        <v>484.30658570000003</v>
      </c>
      <c r="AB35">
        <v>446.77769790000002</v>
      </c>
    </row>
    <row r="36" spans="1:28" x14ac:dyDescent="0.3">
      <c r="A36">
        <v>192</v>
      </c>
      <c r="B36" s="6">
        <v>43438</v>
      </c>
      <c r="C36">
        <v>75.314267560000005</v>
      </c>
      <c r="D36">
        <v>195.25498970000001</v>
      </c>
      <c r="E36">
        <v>179.79269669999999</v>
      </c>
      <c r="F36">
        <v>139.9447419</v>
      </c>
      <c r="G36">
        <v>136.96117770000001</v>
      </c>
      <c r="H36">
        <v>11.58272792</v>
      </c>
      <c r="I36">
        <v>11.360818160000001</v>
      </c>
      <c r="J36">
        <v>135.613665</v>
      </c>
      <c r="K36">
        <v>137.4181346</v>
      </c>
      <c r="L36">
        <v>4.6782135</v>
      </c>
      <c r="M36">
        <v>14.336368179999999</v>
      </c>
      <c r="N36">
        <v>14.595489369999999</v>
      </c>
      <c r="O36">
        <v>7.8463376059999996</v>
      </c>
      <c r="P36">
        <v>7.8463822949999997</v>
      </c>
      <c r="Q36">
        <v>160.99129339999999</v>
      </c>
      <c r="R36">
        <v>8.7249816330000005</v>
      </c>
      <c r="S36">
        <v>9.4484187540000004</v>
      </c>
      <c r="T36">
        <v>50.598764619999997</v>
      </c>
      <c r="U36">
        <v>10.935943460000001</v>
      </c>
      <c r="V36">
        <v>11.43628752</v>
      </c>
      <c r="W36">
        <v>13.764490970000001</v>
      </c>
      <c r="X36">
        <v>13.53145642</v>
      </c>
      <c r="Y36">
        <v>2.2167421549999999</v>
      </c>
      <c r="Z36">
        <v>2.2263436350000001</v>
      </c>
      <c r="AA36">
        <v>373.36512099999999</v>
      </c>
      <c r="AB36">
        <v>326.17076150000003</v>
      </c>
    </row>
    <row r="37" spans="1:28" x14ac:dyDescent="0.3">
      <c r="A37">
        <v>193</v>
      </c>
      <c r="B37" s="6">
        <v>43438</v>
      </c>
      <c r="C37">
        <v>80.787523500000006</v>
      </c>
      <c r="D37">
        <v>175.64343869999999</v>
      </c>
      <c r="E37">
        <v>161.63557539999999</v>
      </c>
      <c r="F37">
        <v>142.97352839999999</v>
      </c>
      <c r="G37">
        <v>145.66009099999999</v>
      </c>
      <c r="H37">
        <v>17.074777229999999</v>
      </c>
      <c r="I37">
        <v>16.77628511</v>
      </c>
      <c r="J37">
        <v>118.2098458</v>
      </c>
      <c r="K37">
        <v>120.3667205</v>
      </c>
      <c r="L37">
        <v>5.4281447319999998</v>
      </c>
      <c r="M37">
        <v>15.16102469</v>
      </c>
      <c r="N37">
        <v>15.181676550000001</v>
      </c>
      <c r="O37">
        <v>8.4954550910000002</v>
      </c>
      <c r="P37">
        <v>8.4605509829999992</v>
      </c>
      <c r="Q37">
        <v>141.25242399999999</v>
      </c>
      <c r="R37">
        <v>10.691552160000001</v>
      </c>
      <c r="S37">
        <v>11.36648175</v>
      </c>
      <c r="T37">
        <v>71.766098310000004</v>
      </c>
      <c r="U37">
        <v>11.16447299</v>
      </c>
      <c r="V37">
        <v>11.68734624</v>
      </c>
      <c r="W37">
        <v>20.235852319999999</v>
      </c>
      <c r="X37">
        <v>19.872104010000001</v>
      </c>
      <c r="Y37">
        <v>2.216034659</v>
      </c>
      <c r="Z37">
        <v>2.2256249430000001</v>
      </c>
      <c r="AA37">
        <v>350.50772979999999</v>
      </c>
      <c r="AB37">
        <v>302.99706159999999</v>
      </c>
    </row>
    <row r="38" spans="1:28" x14ac:dyDescent="0.3">
      <c r="A38">
        <v>194</v>
      </c>
      <c r="B38" s="6">
        <v>43434</v>
      </c>
      <c r="C38">
        <v>77.659112160000006</v>
      </c>
      <c r="D38">
        <v>104.1143761</v>
      </c>
      <c r="E38">
        <v>101.9771396</v>
      </c>
      <c r="F38">
        <v>166.49614</v>
      </c>
      <c r="G38">
        <v>166.27545430000001</v>
      </c>
      <c r="H38">
        <v>17.096893770000001</v>
      </c>
      <c r="I38">
        <v>16.888237530000001</v>
      </c>
      <c r="J38">
        <v>87.728121909999999</v>
      </c>
      <c r="K38">
        <v>88.247835319999993</v>
      </c>
      <c r="L38">
        <v>7.6157882880000001</v>
      </c>
      <c r="M38">
        <v>17.936603789999999</v>
      </c>
      <c r="N38">
        <v>17.546581020000001</v>
      </c>
      <c r="O38">
        <v>3.241430008</v>
      </c>
      <c r="P38">
        <v>3.258011464</v>
      </c>
      <c r="Q38">
        <v>189.97412109999999</v>
      </c>
      <c r="R38">
        <v>8.4490430639999996</v>
      </c>
      <c r="S38">
        <v>8.8818763710000006</v>
      </c>
      <c r="T38">
        <v>95.388112230000004</v>
      </c>
      <c r="U38">
        <v>7.7394405930000003</v>
      </c>
      <c r="V38">
        <v>7.9084102840000003</v>
      </c>
      <c r="W38">
        <v>16.583864640000002</v>
      </c>
      <c r="X38">
        <v>16.374152039999998</v>
      </c>
      <c r="Y38">
        <v>2.3880555339999998</v>
      </c>
      <c r="Z38">
        <v>2.391238151</v>
      </c>
      <c r="AA38">
        <v>359.27602159999998</v>
      </c>
      <c r="AB38">
        <v>345.95443699999998</v>
      </c>
    </row>
    <row r="39" spans="1:28" x14ac:dyDescent="0.3">
      <c r="A39">
        <v>195</v>
      </c>
      <c r="B39" s="6">
        <v>43434</v>
      </c>
      <c r="C39">
        <v>78.780081350000003</v>
      </c>
      <c r="D39">
        <v>2.8178963590000001</v>
      </c>
      <c r="E39">
        <v>2.621661853</v>
      </c>
      <c r="F39">
        <v>2177.0599499999998</v>
      </c>
      <c r="G39">
        <v>2137.629136</v>
      </c>
      <c r="H39">
        <v>114.37638</v>
      </c>
      <c r="I39">
        <v>112.5745247</v>
      </c>
      <c r="J39">
        <v>5.4374579540000001</v>
      </c>
      <c r="K39">
        <v>5.4338997210000004</v>
      </c>
      <c r="L39">
        <v>7.0966450060000001</v>
      </c>
      <c r="M39">
        <v>7.1443299859999998</v>
      </c>
      <c r="N39">
        <v>7.1008658609999999</v>
      </c>
      <c r="O39">
        <v>24.670786719999999</v>
      </c>
      <c r="P39">
        <v>23.998425430000001</v>
      </c>
      <c r="Q39">
        <v>147.86417710000001</v>
      </c>
      <c r="R39">
        <v>14.90615041</v>
      </c>
      <c r="S39">
        <v>15.463452029999999</v>
      </c>
      <c r="T39">
        <v>43.451566370000002</v>
      </c>
      <c r="U39">
        <v>0.83175908320000003</v>
      </c>
      <c r="V39">
        <v>0.85756394300000005</v>
      </c>
      <c r="W39">
        <v>609.85606789999997</v>
      </c>
      <c r="X39">
        <v>616.20437430000004</v>
      </c>
      <c r="Y39">
        <v>0.10988535670000001</v>
      </c>
      <c r="Z39">
        <v>0.10704859849999999</v>
      </c>
      <c r="AA39">
        <v>3323.3680199999999</v>
      </c>
      <c r="AB39">
        <v>3735.7825680000001</v>
      </c>
    </row>
    <row r="40" spans="1:28" x14ac:dyDescent="0.3">
      <c r="A40" s="22">
        <v>196</v>
      </c>
      <c r="B40" s="6">
        <v>43438</v>
      </c>
      <c r="C40">
        <v>76.850771910000006</v>
      </c>
      <c r="R40">
        <v>17.26811433</v>
      </c>
      <c r="S40">
        <v>17.607305950000001</v>
      </c>
      <c r="AA40">
        <v>37689.952669999999</v>
      </c>
      <c r="AB40">
        <v>75278.973620000004</v>
      </c>
    </row>
    <row r="41" spans="1:28" x14ac:dyDescent="0.3">
      <c r="A41" s="22">
        <v>197</v>
      </c>
      <c r="B41" s="6">
        <v>43438</v>
      </c>
      <c r="C41">
        <v>67.740072830000003</v>
      </c>
      <c r="R41">
        <v>11.34591796</v>
      </c>
      <c r="S41">
        <v>11.551375200000001</v>
      </c>
      <c r="AA41">
        <v>515.75819909999996</v>
      </c>
      <c r="AB41">
        <v>247.97546389999999</v>
      </c>
    </row>
    <row r="42" spans="1:28" x14ac:dyDescent="0.3">
      <c r="A42">
        <v>198</v>
      </c>
      <c r="B42" s="6">
        <v>43434</v>
      </c>
      <c r="C42">
        <v>77.416526149999996</v>
      </c>
      <c r="D42">
        <v>359.91916379999998</v>
      </c>
      <c r="E42">
        <v>335.84432509999999</v>
      </c>
      <c r="F42">
        <v>298.0145425</v>
      </c>
      <c r="G42">
        <v>301.21092249999998</v>
      </c>
      <c r="H42">
        <v>2.6264293439999999</v>
      </c>
      <c r="I42">
        <v>2.5971896609999998</v>
      </c>
      <c r="J42">
        <v>305.22767379999999</v>
      </c>
      <c r="K42">
        <v>308.07384780000001</v>
      </c>
      <c r="L42">
        <v>4.2218772380000003</v>
      </c>
      <c r="M42">
        <v>27.890869769999998</v>
      </c>
      <c r="N42">
        <v>27.846873080000002</v>
      </c>
      <c r="O42">
        <v>7.7312596339999997</v>
      </c>
      <c r="P42">
        <v>7.6485420900000003</v>
      </c>
      <c r="Q42">
        <v>83.041609460000004</v>
      </c>
      <c r="R42">
        <v>5.5823519429999999</v>
      </c>
      <c r="S42">
        <v>6.1994562420000001</v>
      </c>
      <c r="T42">
        <v>86.430306830000006</v>
      </c>
      <c r="U42">
        <v>15.73809821</v>
      </c>
      <c r="V42">
        <v>16.281671809999999</v>
      </c>
      <c r="W42">
        <v>13.7118673</v>
      </c>
      <c r="X42">
        <v>12.52231394</v>
      </c>
      <c r="Y42">
        <v>6.4679448879999999</v>
      </c>
      <c r="Z42">
        <v>6.4961605130000004</v>
      </c>
      <c r="AA42">
        <v>876.62707190000003</v>
      </c>
      <c r="AB42">
        <v>873.27194959999997</v>
      </c>
    </row>
    <row r="43" spans="1:28" x14ac:dyDescent="0.3">
      <c r="A43">
        <v>199</v>
      </c>
      <c r="B43" s="6">
        <v>43434</v>
      </c>
      <c r="C43">
        <v>80.452112459999995</v>
      </c>
      <c r="D43">
        <v>244.59840840000001</v>
      </c>
      <c r="E43">
        <v>233.0650057</v>
      </c>
      <c r="F43">
        <v>229.431937</v>
      </c>
      <c r="G43">
        <v>221.50652210000001</v>
      </c>
      <c r="H43">
        <v>3.7976102389999999</v>
      </c>
      <c r="I43">
        <v>3.7656308680000001</v>
      </c>
      <c r="J43">
        <v>259.01178520000002</v>
      </c>
      <c r="K43">
        <v>259.42854940000001</v>
      </c>
      <c r="L43">
        <v>3.4461667170000001</v>
      </c>
      <c r="M43">
        <v>21.040774840000001</v>
      </c>
      <c r="N43">
        <v>20.624898040000001</v>
      </c>
      <c r="O43">
        <v>4.4590344919999998</v>
      </c>
      <c r="P43">
        <v>4.6322234619999998</v>
      </c>
      <c r="Q43">
        <v>66.111506930000004</v>
      </c>
      <c r="R43">
        <v>5.2459122379999998</v>
      </c>
      <c r="S43">
        <v>5.6086069439999999</v>
      </c>
      <c r="T43">
        <v>68.880888659999997</v>
      </c>
      <c r="U43">
        <v>10.596453889999999</v>
      </c>
      <c r="V43">
        <v>11.04297921</v>
      </c>
      <c r="W43">
        <v>9.3776826260000004</v>
      </c>
      <c r="X43">
        <v>8.5443891109999992</v>
      </c>
      <c r="Y43">
        <v>4.6536219220000001</v>
      </c>
      <c r="Z43">
        <v>4.6645658770000002</v>
      </c>
      <c r="AA43">
        <v>608.47141610000006</v>
      </c>
      <c r="AB43">
        <v>588.48283579999998</v>
      </c>
    </row>
    <row r="44" spans="1:28" x14ac:dyDescent="0.3">
      <c r="A44">
        <v>200</v>
      </c>
      <c r="B44" s="6">
        <v>43434</v>
      </c>
      <c r="C44">
        <v>67.59048147</v>
      </c>
      <c r="D44">
        <v>184.68636179999999</v>
      </c>
      <c r="E44">
        <v>181.36714710000001</v>
      </c>
      <c r="F44">
        <v>155.60968539999999</v>
      </c>
      <c r="G44">
        <v>148.5980213</v>
      </c>
      <c r="H44">
        <v>12.806534060000001</v>
      </c>
      <c r="I44">
        <v>12.73069435</v>
      </c>
      <c r="J44">
        <v>173.61935679999999</v>
      </c>
      <c r="K44">
        <v>173.83588779999999</v>
      </c>
      <c r="L44">
        <v>4.8690407530000002</v>
      </c>
      <c r="M44">
        <v>18.228748939999999</v>
      </c>
      <c r="N44">
        <v>18.133778589999999</v>
      </c>
      <c r="O44">
        <v>2.7819872000000001</v>
      </c>
      <c r="P44">
        <v>2.8996528380000002</v>
      </c>
      <c r="Q44">
        <v>91.853533510000005</v>
      </c>
      <c r="R44">
        <v>8.2788353370000003</v>
      </c>
      <c r="S44">
        <v>8.6172298410000003</v>
      </c>
      <c r="T44">
        <v>69.749254440000001</v>
      </c>
      <c r="U44">
        <v>10.326913279999999</v>
      </c>
      <c r="V44">
        <v>10.62816241</v>
      </c>
      <c r="W44">
        <v>12.62307852</v>
      </c>
      <c r="X44">
        <v>12.19458492</v>
      </c>
      <c r="Y44">
        <v>2.52499742</v>
      </c>
      <c r="Z44">
        <v>2.538876278</v>
      </c>
      <c r="AA44">
        <v>369.89213660000001</v>
      </c>
      <c r="AB44">
        <v>352.05169050000001</v>
      </c>
    </row>
    <row r="45" spans="1:28" x14ac:dyDescent="0.3">
      <c r="A45">
        <v>201</v>
      </c>
      <c r="B45" s="6">
        <v>43434</v>
      </c>
      <c r="C45">
        <v>92.716395079999998</v>
      </c>
      <c r="D45">
        <v>70.373654360000003</v>
      </c>
      <c r="E45">
        <v>69.383287940000002</v>
      </c>
      <c r="F45">
        <v>80.125123790000004</v>
      </c>
      <c r="G45">
        <v>77.230543460000007</v>
      </c>
      <c r="H45">
        <v>8.9415546920000004</v>
      </c>
      <c r="I45">
        <v>8.8119503259999998</v>
      </c>
      <c r="J45">
        <v>63.697095099999999</v>
      </c>
      <c r="K45">
        <v>63.477622099999998</v>
      </c>
      <c r="L45">
        <v>3.2813107590000001</v>
      </c>
      <c r="M45">
        <v>7.5377043370000001</v>
      </c>
      <c r="N45">
        <v>7.4283021009999999</v>
      </c>
      <c r="O45">
        <v>1.238844979</v>
      </c>
      <c r="P45">
        <v>1.2791432599999999</v>
      </c>
      <c r="Q45">
        <v>57.855669349999999</v>
      </c>
      <c r="R45">
        <v>4.9906568480000004</v>
      </c>
      <c r="S45">
        <v>5.1568617080000001</v>
      </c>
      <c r="T45">
        <v>47.906957980000001</v>
      </c>
      <c r="U45">
        <v>6.7709708820000003</v>
      </c>
      <c r="V45">
        <v>6.9937724450000003</v>
      </c>
      <c r="W45">
        <v>8.9176016689999997</v>
      </c>
      <c r="X45">
        <v>8.6724007319999998</v>
      </c>
      <c r="Y45">
        <v>0.8659538993</v>
      </c>
      <c r="Z45">
        <v>0.86491332399999998</v>
      </c>
      <c r="AA45">
        <v>183.543511</v>
      </c>
      <c r="AB45">
        <v>177.98309839999999</v>
      </c>
    </row>
    <row r="46" spans="1:28" x14ac:dyDescent="0.3">
      <c r="A46">
        <v>202</v>
      </c>
      <c r="B46" s="6">
        <v>43434</v>
      </c>
      <c r="C46">
        <v>87.242479619999997</v>
      </c>
      <c r="D46">
        <v>1.7818223900000001</v>
      </c>
      <c r="E46">
        <v>1.5922255400000001</v>
      </c>
      <c r="F46">
        <v>1174.844875</v>
      </c>
      <c r="G46">
        <v>1240.4143859999999</v>
      </c>
      <c r="H46">
        <v>70.280621010000004</v>
      </c>
      <c r="I46">
        <v>69.893695059999999</v>
      </c>
      <c r="J46">
        <v>3.468725863</v>
      </c>
      <c r="K46">
        <v>3.5443414849999999</v>
      </c>
      <c r="L46">
        <v>5.2751726239999996</v>
      </c>
      <c r="M46">
        <v>5.4918294689999998</v>
      </c>
      <c r="N46">
        <v>5.2289306570000003</v>
      </c>
      <c r="O46">
        <v>18.348494290000001</v>
      </c>
      <c r="P46">
        <v>17.810939650000002</v>
      </c>
      <c r="Q46">
        <v>68.592087250000006</v>
      </c>
      <c r="R46">
        <v>9.6579574259999994</v>
      </c>
      <c r="S46">
        <v>10.29248782</v>
      </c>
      <c r="T46">
        <v>45.5501784</v>
      </c>
      <c r="U46">
        <v>0.60346253080000001</v>
      </c>
      <c r="V46">
        <v>0.61742299580000004</v>
      </c>
      <c r="W46">
        <v>365.72531120000002</v>
      </c>
      <c r="X46">
        <v>365.28381239999999</v>
      </c>
      <c r="Y46">
        <v>6.3817815380000004E-2</v>
      </c>
      <c r="Z46">
        <v>6.4544392450000002E-2</v>
      </c>
      <c r="AA46">
        <v>2226.2634499999999</v>
      </c>
      <c r="AB46">
        <v>2376.442403</v>
      </c>
    </row>
    <row r="47" spans="1:28" x14ac:dyDescent="0.3">
      <c r="A47">
        <v>203</v>
      </c>
      <c r="B47" s="6">
        <v>43434</v>
      </c>
      <c r="C47">
        <v>68.705713180000004</v>
      </c>
      <c r="D47">
        <v>9.7708384640000006</v>
      </c>
      <c r="E47">
        <v>9.4084543010000008</v>
      </c>
      <c r="F47">
        <v>902.12170019999996</v>
      </c>
      <c r="G47">
        <v>976.74920129999998</v>
      </c>
      <c r="H47">
        <v>21.63656379</v>
      </c>
      <c r="I47">
        <v>21.461939950000001</v>
      </c>
      <c r="J47">
        <v>16.28020523</v>
      </c>
      <c r="K47">
        <v>16.70484751</v>
      </c>
      <c r="L47">
        <v>1.9058178109999999</v>
      </c>
      <c r="M47">
        <v>1.2208129400000001</v>
      </c>
      <c r="N47">
        <v>1.1876281150000001</v>
      </c>
      <c r="O47">
        <v>2.7582808339999998</v>
      </c>
      <c r="P47">
        <v>2.5855998659999999</v>
      </c>
      <c r="Q47">
        <v>127.1351636</v>
      </c>
      <c r="R47">
        <v>11.226027370000001</v>
      </c>
      <c r="S47">
        <v>11.98800544</v>
      </c>
      <c r="T47">
        <v>-9.7393254169999999</v>
      </c>
      <c r="U47">
        <v>0.48460820700000001</v>
      </c>
      <c r="V47">
        <v>0.455811941</v>
      </c>
      <c r="W47">
        <v>168.24713360000001</v>
      </c>
      <c r="X47">
        <v>167.82753940000001</v>
      </c>
      <c r="Y47">
        <v>0.56709689699999999</v>
      </c>
      <c r="Z47">
        <v>0.56986295060000003</v>
      </c>
      <c r="AA47">
        <v>638.97581579999996</v>
      </c>
      <c r="AB47">
        <v>691.67697769999995</v>
      </c>
    </row>
    <row r="48" spans="1:28" x14ac:dyDescent="0.3">
      <c r="A48">
        <v>204</v>
      </c>
      <c r="B48" s="6">
        <v>43434</v>
      </c>
      <c r="C48">
        <v>64.034131290000005</v>
      </c>
      <c r="D48">
        <v>41.68385498</v>
      </c>
      <c r="E48">
        <v>41.455445019999999</v>
      </c>
      <c r="F48">
        <v>242.44428629999999</v>
      </c>
      <c r="G48">
        <v>246.2460762</v>
      </c>
      <c r="H48">
        <v>3.7200121720000001</v>
      </c>
      <c r="I48">
        <v>3.6732101400000001</v>
      </c>
      <c r="J48">
        <v>156.50882770000001</v>
      </c>
      <c r="K48">
        <v>157.4951519</v>
      </c>
      <c r="L48">
        <v>1.406880795</v>
      </c>
      <c r="M48">
        <v>1.031795045</v>
      </c>
      <c r="N48">
        <v>1.034589355</v>
      </c>
      <c r="O48">
        <v>0.240747774</v>
      </c>
      <c r="P48">
        <v>0.41998416</v>
      </c>
      <c r="Q48">
        <v>114.8560931</v>
      </c>
      <c r="R48">
        <v>5.3989383030000004</v>
      </c>
      <c r="S48">
        <v>5.7589322799999998</v>
      </c>
      <c r="T48">
        <v>-10.07629891</v>
      </c>
      <c r="U48">
        <v>0.57010124900000003</v>
      </c>
      <c r="V48">
        <v>0.4669656277</v>
      </c>
      <c r="W48">
        <v>31.034312400000001</v>
      </c>
      <c r="X48">
        <v>30.081351359999999</v>
      </c>
      <c r="Y48">
        <v>3.4748529330000002</v>
      </c>
      <c r="Z48">
        <v>3.4922112759999999</v>
      </c>
      <c r="AA48">
        <v>115.2533241</v>
      </c>
      <c r="AB48">
        <v>86.864620779999996</v>
      </c>
    </row>
    <row r="49" spans="1:28" x14ac:dyDescent="0.3">
      <c r="A49">
        <v>205</v>
      </c>
      <c r="B49" s="6">
        <v>43434</v>
      </c>
      <c r="C49">
        <v>77.112402290000006</v>
      </c>
      <c r="D49">
        <v>339.52131989999998</v>
      </c>
      <c r="E49">
        <v>321.0647219</v>
      </c>
      <c r="F49">
        <v>174.78956729999999</v>
      </c>
      <c r="G49">
        <v>159.12705700000001</v>
      </c>
      <c r="H49">
        <v>1.6970416020000001</v>
      </c>
      <c r="I49">
        <v>1.6858475980000001</v>
      </c>
      <c r="J49">
        <v>343.02026419999999</v>
      </c>
      <c r="K49">
        <v>342.1725343</v>
      </c>
      <c r="L49">
        <v>1.792042294</v>
      </c>
      <c r="M49">
        <v>11.619871079999999</v>
      </c>
      <c r="N49">
        <v>11.52679341</v>
      </c>
      <c r="O49">
        <v>1.0063760509999999</v>
      </c>
      <c r="P49">
        <v>1.3897695510000001</v>
      </c>
      <c r="Q49">
        <v>79.62534574</v>
      </c>
      <c r="R49">
        <v>5.0477837640000001</v>
      </c>
      <c r="S49">
        <v>5.2091666920000002</v>
      </c>
      <c r="T49">
        <v>35.554517539999999</v>
      </c>
      <c r="U49">
        <v>15.436925349999999</v>
      </c>
      <c r="V49">
        <v>16.164233200000002</v>
      </c>
      <c r="W49">
        <v>7.8149102289999997</v>
      </c>
      <c r="X49">
        <v>6.6796567639999997</v>
      </c>
      <c r="Y49">
        <v>7.06533795</v>
      </c>
      <c r="Z49">
        <v>7.0647229029999998</v>
      </c>
      <c r="AA49">
        <v>360.85186149999998</v>
      </c>
      <c r="AB49">
        <v>322.9011959</v>
      </c>
    </row>
    <row r="50" spans="1:28" x14ac:dyDescent="0.3">
      <c r="A50">
        <v>206</v>
      </c>
      <c r="B50" s="6">
        <v>43434</v>
      </c>
      <c r="C50">
        <v>66.678367589999993</v>
      </c>
      <c r="D50">
        <v>253.6581047</v>
      </c>
      <c r="E50">
        <v>242.39617989999999</v>
      </c>
      <c r="F50">
        <v>165.81564650000001</v>
      </c>
      <c r="G50">
        <v>157.2878412</v>
      </c>
      <c r="H50">
        <v>9.6059776390000007</v>
      </c>
      <c r="I50">
        <v>9.5359890889999992</v>
      </c>
      <c r="J50">
        <v>216.65017109999999</v>
      </c>
      <c r="K50">
        <v>218.69232299999999</v>
      </c>
      <c r="L50">
        <v>3.575447805</v>
      </c>
      <c r="M50">
        <v>20.775905810000001</v>
      </c>
      <c r="N50">
        <v>20.67738314</v>
      </c>
      <c r="O50">
        <v>1.0333359200000001</v>
      </c>
      <c r="P50">
        <v>1.2647033729999999</v>
      </c>
      <c r="Q50">
        <v>49.992558580000001</v>
      </c>
      <c r="R50">
        <v>7.5283560129999998</v>
      </c>
      <c r="S50">
        <v>8.0321951610000006</v>
      </c>
      <c r="T50">
        <v>55.13891083</v>
      </c>
      <c r="U50">
        <v>11.37030086</v>
      </c>
      <c r="V50">
        <v>11.655651170000001</v>
      </c>
      <c r="W50">
        <v>14.23917194</v>
      </c>
      <c r="X50">
        <v>13.68662398</v>
      </c>
      <c r="Y50">
        <v>3.5560116939999999</v>
      </c>
      <c r="Z50">
        <v>3.5856193780000001</v>
      </c>
      <c r="AA50">
        <v>381.6103306</v>
      </c>
      <c r="AB50">
        <v>357.08025980000002</v>
      </c>
    </row>
    <row r="51" spans="1:28" x14ac:dyDescent="0.3">
      <c r="A51">
        <v>206</v>
      </c>
      <c r="B51" s="6">
        <v>43434</v>
      </c>
      <c r="C51">
        <v>79.428027869999994</v>
      </c>
      <c r="D51">
        <v>267.30248180000001</v>
      </c>
      <c r="E51">
        <v>253.29826399999999</v>
      </c>
      <c r="F51">
        <v>164.71372389999999</v>
      </c>
      <c r="G51">
        <v>159.94842589999999</v>
      </c>
      <c r="H51">
        <v>9.9404409519999994</v>
      </c>
      <c r="I51">
        <v>9.7776022400000002</v>
      </c>
      <c r="J51">
        <v>223.7361755</v>
      </c>
      <c r="K51">
        <v>224.6131652</v>
      </c>
      <c r="L51">
        <v>3.7862609049999998</v>
      </c>
      <c r="M51">
        <v>21.937685760000001</v>
      </c>
      <c r="N51">
        <v>21.401792289999999</v>
      </c>
      <c r="O51">
        <v>1.086991635</v>
      </c>
      <c r="P51">
        <v>1.3310656809999999</v>
      </c>
      <c r="Q51">
        <v>74.912757729999996</v>
      </c>
      <c r="R51">
        <v>7.5173264130000002</v>
      </c>
      <c r="S51">
        <v>8.0117329089999991</v>
      </c>
      <c r="T51">
        <v>57.150726450000001</v>
      </c>
      <c r="U51">
        <v>11.89142491</v>
      </c>
      <c r="V51">
        <v>12.31124559</v>
      </c>
      <c r="W51">
        <v>15.24745149</v>
      </c>
      <c r="X51">
        <v>14.5332668</v>
      </c>
      <c r="Y51">
        <v>3.574165169</v>
      </c>
      <c r="Z51">
        <v>3.569835533</v>
      </c>
      <c r="AA51">
        <v>378.51282939999999</v>
      </c>
      <c r="AB51">
        <v>350.6175872</v>
      </c>
    </row>
    <row r="52" spans="1:28" x14ac:dyDescent="0.3">
      <c r="A52">
        <v>207</v>
      </c>
      <c r="B52" s="6">
        <v>43434</v>
      </c>
      <c r="C52">
        <v>57.66028713</v>
      </c>
      <c r="D52">
        <v>249.27749439999999</v>
      </c>
      <c r="E52">
        <v>230.85930339999999</v>
      </c>
      <c r="F52">
        <v>163.87222460000001</v>
      </c>
      <c r="G52">
        <v>166.13193680000001</v>
      </c>
      <c r="H52">
        <v>24.478594910000002</v>
      </c>
      <c r="I52">
        <v>24.428716000000001</v>
      </c>
      <c r="J52">
        <v>164.69333219999999</v>
      </c>
      <c r="K52">
        <v>166.6769922</v>
      </c>
      <c r="L52">
        <v>6.1072631800000003</v>
      </c>
      <c r="M52">
        <v>20.762103849999999</v>
      </c>
      <c r="N52">
        <v>20.642862650000001</v>
      </c>
      <c r="O52">
        <v>2.0063536310000001</v>
      </c>
      <c r="P52">
        <v>2.1414266359999998</v>
      </c>
      <c r="Q52">
        <v>276.02668640000002</v>
      </c>
      <c r="R52">
        <v>12.92018217</v>
      </c>
      <c r="S52">
        <v>13.965435660000001</v>
      </c>
      <c r="T52">
        <v>54.473123600000001</v>
      </c>
      <c r="U52">
        <v>20.33451986</v>
      </c>
      <c r="V52">
        <v>20.786432609999999</v>
      </c>
      <c r="W52">
        <v>24.907183329999999</v>
      </c>
      <c r="X52">
        <v>24.302884500000001</v>
      </c>
      <c r="Y52">
        <v>2.890360067</v>
      </c>
      <c r="Z52">
        <v>2.903260451</v>
      </c>
      <c r="AA52">
        <v>374.1927402</v>
      </c>
      <c r="AB52">
        <v>337.11909709999998</v>
      </c>
    </row>
    <row r="53" spans="1:28" x14ac:dyDescent="0.3">
      <c r="A53">
        <v>208</v>
      </c>
      <c r="B53" s="6">
        <v>43434</v>
      </c>
      <c r="C53">
        <v>82.647835180000001</v>
      </c>
      <c r="D53">
        <v>89.357275529999995</v>
      </c>
      <c r="E53">
        <v>84.875455950000003</v>
      </c>
      <c r="F53">
        <v>91.022115400000004</v>
      </c>
      <c r="G53">
        <v>93.050191650000002</v>
      </c>
      <c r="H53">
        <v>17.43649602</v>
      </c>
      <c r="I53">
        <v>17.39316749</v>
      </c>
      <c r="J53">
        <v>61.271237839999998</v>
      </c>
      <c r="K53">
        <v>62.215849120000001</v>
      </c>
      <c r="L53">
        <v>3.53726216</v>
      </c>
      <c r="M53">
        <v>10.77396027</v>
      </c>
      <c r="N53">
        <v>10.51361685</v>
      </c>
      <c r="O53">
        <v>0.93912364130000003</v>
      </c>
      <c r="P53">
        <v>0.98382931620000003</v>
      </c>
      <c r="Q53">
        <v>87.701512960000002</v>
      </c>
      <c r="R53">
        <v>8.2186995760000006</v>
      </c>
      <c r="S53">
        <v>8.7159858969999995</v>
      </c>
      <c r="T53">
        <v>44.199474559999999</v>
      </c>
      <c r="U53">
        <v>7.6453676310000001</v>
      </c>
      <c r="V53">
        <v>7.7427412689999997</v>
      </c>
      <c r="W53">
        <v>14.891947890000001</v>
      </c>
      <c r="X53">
        <v>14.5961003</v>
      </c>
      <c r="Y53">
        <v>1.3394556049999999</v>
      </c>
      <c r="Z53">
        <v>1.3467155310000001</v>
      </c>
      <c r="AA53">
        <v>195.74277219999999</v>
      </c>
      <c r="AB53">
        <v>179.4264824</v>
      </c>
    </row>
    <row r="54" spans="1:28" x14ac:dyDescent="0.3">
      <c r="A54" t="s">
        <v>97</v>
      </c>
      <c r="B54" s="6">
        <v>43434</v>
      </c>
      <c r="C54">
        <v>76.005387740000003</v>
      </c>
      <c r="D54">
        <v>246.12513129999999</v>
      </c>
      <c r="E54">
        <v>231.67171490000001</v>
      </c>
      <c r="F54">
        <v>215.51111090000001</v>
      </c>
      <c r="G54">
        <v>216.96772859999999</v>
      </c>
      <c r="H54">
        <v>3.3216240030000002</v>
      </c>
      <c r="I54">
        <v>3.2812786549999999</v>
      </c>
      <c r="J54">
        <v>214.8005234</v>
      </c>
      <c r="K54">
        <v>217.92347090000001</v>
      </c>
      <c r="L54">
        <v>3.82299978</v>
      </c>
      <c r="M54">
        <v>24.03811001</v>
      </c>
      <c r="N54">
        <v>23.120324610000001</v>
      </c>
      <c r="O54">
        <v>1.1290129099999999</v>
      </c>
      <c r="P54">
        <v>1.3558104689999999</v>
      </c>
      <c r="Q54">
        <v>112.1274669</v>
      </c>
      <c r="R54">
        <v>4.0826214539999999</v>
      </c>
      <c r="S54">
        <v>4.5528919029999999</v>
      </c>
      <c r="T54">
        <v>92.20238166</v>
      </c>
      <c r="U54">
        <v>12.37180944</v>
      </c>
      <c r="V54">
        <v>12.77301295</v>
      </c>
      <c r="W54">
        <v>11.66719378</v>
      </c>
      <c r="X54">
        <v>11.046089540000001</v>
      </c>
      <c r="Y54">
        <v>4.6580856209999997</v>
      </c>
      <c r="Z54">
        <v>4.687315828</v>
      </c>
      <c r="AA54">
        <v>454.8042102</v>
      </c>
      <c r="AB54">
        <v>419.36650259999999</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29AB-489C-4F8F-85C4-759F2DD96E31}">
  <dimension ref="A2:AC52"/>
  <sheetViews>
    <sheetView workbookViewId="0">
      <selection activeCell="J24" sqref="J24"/>
    </sheetView>
  </sheetViews>
  <sheetFormatPr defaultRowHeight="14.4" x14ac:dyDescent="0.3"/>
  <cols>
    <col min="2" max="2" width="10.5546875" bestFit="1" customWidth="1"/>
    <col min="9" max="9" width="8.88671875" style="23"/>
    <col min="12" max="12" width="8.88671875" style="23"/>
    <col min="22" max="22" width="8.88671875" style="23"/>
  </cols>
  <sheetData>
    <row r="2" spans="1:29" x14ac:dyDescent="0.3">
      <c r="C2" t="s">
        <v>93</v>
      </c>
      <c r="D2" t="s">
        <v>94</v>
      </c>
      <c r="E2" t="s">
        <v>94</v>
      </c>
      <c r="F2" t="s">
        <v>95</v>
      </c>
      <c r="G2" t="s">
        <v>95</v>
      </c>
      <c r="H2" t="s">
        <v>94</v>
      </c>
      <c r="I2" s="23" t="s">
        <v>94</v>
      </c>
      <c r="J2" t="s">
        <v>94</v>
      </c>
      <c r="K2" t="s">
        <v>94</v>
      </c>
      <c r="L2" s="23" t="s">
        <v>95</v>
      </c>
      <c r="M2" t="s">
        <v>95</v>
      </c>
      <c r="N2" t="s">
        <v>94</v>
      </c>
      <c r="O2" t="s">
        <v>94</v>
      </c>
      <c r="P2" t="s">
        <v>94</v>
      </c>
      <c r="Q2" t="s">
        <v>94</v>
      </c>
      <c r="R2" t="s">
        <v>94</v>
      </c>
      <c r="S2" t="s">
        <v>94</v>
      </c>
      <c r="T2" t="s">
        <v>94</v>
      </c>
      <c r="U2" t="s">
        <v>95</v>
      </c>
      <c r="V2" s="23" t="s">
        <v>95</v>
      </c>
      <c r="W2" t="s">
        <v>95</v>
      </c>
      <c r="X2" t="s">
        <v>95</v>
      </c>
      <c r="Y2" t="s">
        <v>95</v>
      </c>
      <c r="Z2" t="s">
        <v>95</v>
      </c>
      <c r="AA2" t="s">
        <v>95</v>
      </c>
      <c r="AB2" t="s">
        <v>95</v>
      </c>
      <c r="AC2" t="s">
        <v>94</v>
      </c>
    </row>
    <row r="3" spans="1:29" x14ac:dyDescent="0.3">
      <c r="A3" t="s">
        <v>45</v>
      </c>
      <c r="B3" t="s">
        <v>3</v>
      </c>
      <c r="C3" t="s">
        <v>77</v>
      </c>
      <c r="D3" t="s">
        <v>78</v>
      </c>
      <c r="E3" t="s">
        <v>23</v>
      </c>
      <c r="F3" t="s">
        <v>79</v>
      </c>
      <c r="G3" t="s">
        <v>24</v>
      </c>
      <c r="H3" t="s">
        <v>81</v>
      </c>
      <c r="I3" s="23" t="s">
        <v>80</v>
      </c>
      <c r="J3" t="s">
        <v>82</v>
      </c>
      <c r="K3" t="s">
        <v>25</v>
      </c>
      <c r="L3" s="23" t="s">
        <v>26</v>
      </c>
      <c r="M3" t="s">
        <v>98</v>
      </c>
      <c r="N3" t="s">
        <v>84</v>
      </c>
      <c r="O3" t="s">
        <v>83</v>
      </c>
      <c r="P3" t="s">
        <v>27</v>
      </c>
      <c r="Q3" t="s">
        <v>85</v>
      </c>
      <c r="R3" t="s">
        <v>28</v>
      </c>
      <c r="S3" t="s">
        <v>86</v>
      </c>
      <c r="T3" t="s">
        <v>87</v>
      </c>
      <c r="U3" t="s">
        <v>88</v>
      </c>
      <c r="V3" s="23" t="s">
        <v>96</v>
      </c>
      <c r="W3" t="s">
        <v>29</v>
      </c>
      <c r="X3" t="s">
        <v>89</v>
      </c>
      <c r="Y3" t="s">
        <v>30</v>
      </c>
      <c r="Z3" t="s">
        <v>90</v>
      </c>
      <c r="AA3" t="s">
        <v>31</v>
      </c>
      <c r="AB3" t="s">
        <v>91</v>
      </c>
      <c r="AC3" t="s">
        <v>92</v>
      </c>
    </row>
    <row r="4" spans="1:29" x14ac:dyDescent="0.3">
      <c r="A4">
        <v>115</v>
      </c>
      <c r="B4" s="6">
        <v>43445</v>
      </c>
      <c r="C4">
        <v>109.5226203</v>
      </c>
      <c r="D4">
        <v>1.0529390300000001</v>
      </c>
      <c r="E4">
        <v>1.07938844</v>
      </c>
      <c r="F4">
        <v>1110.0848900000001</v>
      </c>
      <c r="G4">
        <v>1068.3638719999999</v>
      </c>
      <c r="H4">
        <v>312.72409329999999</v>
      </c>
      <c r="I4" s="23">
        <v>313.53451150000001</v>
      </c>
      <c r="J4">
        <v>0.44831468369999999</v>
      </c>
      <c r="K4">
        <v>0.44816870920000001</v>
      </c>
      <c r="L4" s="23">
        <v>99712.944969999997</v>
      </c>
      <c r="M4">
        <v>55756.160649999998</v>
      </c>
      <c r="N4">
        <v>47.922311440000001</v>
      </c>
      <c r="O4">
        <v>47.259084229999999</v>
      </c>
      <c r="P4">
        <v>71.589942370000003</v>
      </c>
      <c r="Q4">
        <v>71.65613664</v>
      </c>
      <c r="R4">
        <v>1.820267707</v>
      </c>
      <c r="S4">
        <v>23.99598293</v>
      </c>
      <c r="T4">
        <v>24.495312269999999</v>
      </c>
      <c r="U4">
        <v>517.16206620000003</v>
      </c>
      <c r="V4" s="23">
        <v>1277.0786109999999</v>
      </c>
      <c r="W4">
        <v>1281.7191789999999</v>
      </c>
      <c r="X4">
        <v>675.43415540000001</v>
      </c>
      <c r="Y4">
        <v>681.38188950000006</v>
      </c>
      <c r="Z4">
        <v>8.1999933360000004</v>
      </c>
      <c r="AA4">
        <v>9.376869481</v>
      </c>
      <c r="AB4">
        <v>1.524899829</v>
      </c>
      <c r="AC4">
        <v>1.5032879450000001</v>
      </c>
    </row>
    <row r="5" spans="1:29" x14ac:dyDescent="0.3">
      <c r="A5">
        <v>116</v>
      </c>
      <c r="B5" s="6">
        <v>43445</v>
      </c>
      <c r="C5">
        <v>98.135928680000006</v>
      </c>
      <c r="D5">
        <v>0.19844334320000001</v>
      </c>
      <c r="E5">
        <v>0.1816883916</v>
      </c>
      <c r="F5">
        <v>809.40788759999998</v>
      </c>
      <c r="G5">
        <v>795.71380939999995</v>
      </c>
      <c r="H5">
        <v>187.5492787</v>
      </c>
      <c r="I5" s="23">
        <v>188.3893339</v>
      </c>
      <c r="J5">
        <v>0.140736104</v>
      </c>
      <c r="K5">
        <v>0.14218072309999999</v>
      </c>
      <c r="L5" s="23">
        <v>66735.161009999996</v>
      </c>
      <c r="M5">
        <v>36354.000310000003</v>
      </c>
      <c r="N5">
        <v>27.46142189</v>
      </c>
      <c r="O5">
        <v>26.244782829999998</v>
      </c>
      <c r="P5">
        <v>47.355098409999997</v>
      </c>
      <c r="Q5">
        <v>47.254646960000002</v>
      </c>
      <c r="R5">
        <v>0.86485322730000003</v>
      </c>
      <c r="S5">
        <v>13.06238988</v>
      </c>
      <c r="T5">
        <v>13.39509561</v>
      </c>
      <c r="U5">
        <v>345.13696470000002</v>
      </c>
      <c r="V5" s="23">
        <v>1280.6900129999999</v>
      </c>
      <c r="W5">
        <v>1269.881312</v>
      </c>
      <c r="X5">
        <v>573.75785740000003</v>
      </c>
      <c r="Y5">
        <v>579.03453750000006</v>
      </c>
      <c r="Z5">
        <v>1.7319574</v>
      </c>
      <c r="AA5">
        <v>2.2486553319999998</v>
      </c>
      <c r="AB5">
        <v>1.5972120359999999</v>
      </c>
      <c r="AC5">
        <v>1.595798091</v>
      </c>
    </row>
    <row r="6" spans="1:29" x14ac:dyDescent="0.3">
      <c r="A6">
        <v>117</v>
      </c>
      <c r="B6" s="6">
        <v>43445</v>
      </c>
      <c r="C6">
        <v>86.086568409999998</v>
      </c>
      <c r="D6">
        <v>0.41505931559999998</v>
      </c>
      <c r="E6">
        <v>0.36453397729999998</v>
      </c>
      <c r="F6">
        <v>1115.002827</v>
      </c>
      <c r="G6">
        <v>1101.0895330000001</v>
      </c>
      <c r="H6">
        <v>226.81451379999999</v>
      </c>
      <c r="I6" s="23">
        <v>227.0928811</v>
      </c>
      <c r="J6">
        <v>0.14127888550000001</v>
      </c>
      <c r="K6">
        <v>0.13647050490000001</v>
      </c>
      <c r="L6" s="23">
        <v>120953.52650000001</v>
      </c>
      <c r="M6">
        <v>65007.342629999999</v>
      </c>
      <c r="N6">
        <v>39.220024109999997</v>
      </c>
      <c r="O6">
        <v>38.677204809999999</v>
      </c>
      <c r="P6">
        <v>128.72524200000001</v>
      </c>
      <c r="Q6">
        <v>128.75295449999999</v>
      </c>
      <c r="R6">
        <v>1.0827427190000001</v>
      </c>
      <c r="S6">
        <v>26.301749210000001</v>
      </c>
      <c r="T6">
        <v>26.919990160000001</v>
      </c>
      <c r="U6">
        <v>534.60599660000003</v>
      </c>
      <c r="V6" s="23">
        <v>1814.381723</v>
      </c>
      <c r="W6">
        <v>1806.912006</v>
      </c>
      <c r="X6">
        <v>817.73169670000004</v>
      </c>
      <c r="Y6">
        <v>822.9752244</v>
      </c>
      <c r="Z6">
        <v>-0.56509568619999995</v>
      </c>
      <c r="AA6">
        <v>0.29345774149999998</v>
      </c>
      <c r="AB6">
        <v>3.444711839</v>
      </c>
      <c r="AC6">
        <v>3.4784626200000002</v>
      </c>
    </row>
    <row r="7" spans="1:29" x14ac:dyDescent="0.3">
      <c r="A7">
        <v>118</v>
      </c>
      <c r="B7" s="6">
        <v>43445</v>
      </c>
      <c r="C7">
        <v>99.327074929999995</v>
      </c>
      <c r="D7">
        <v>0.1876661302</v>
      </c>
      <c r="E7">
        <v>0.1709563761</v>
      </c>
      <c r="F7">
        <v>883.17270529999996</v>
      </c>
      <c r="G7">
        <v>908.46452060000001</v>
      </c>
      <c r="H7">
        <v>161.65495079999999</v>
      </c>
      <c r="I7" s="23">
        <v>161.6654968</v>
      </c>
      <c r="J7">
        <v>2.0630610519999999E-2</v>
      </c>
      <c r="K7">
        <v>1.9437368189999998E-2</v>
      </c>
      <c r="L7" s="23">
        <v>52081.253230000002</v>
      </c>
      <c r="M7">
        <v>27961.62185</v>
      </c>
      <c r="N7">
        <v>14.372758510000001</v>
      </c>
      <c r="O7">
        <v>14.258390840000001</v>
      </c>
      <c r="P7">
        <v>51.38927048</v>
      </c>
      <c r="Q7">
        <v>51.137940399999998</v>
      </c>
      <c r="R7">
        <v>1.0475685509999999</v>
      </c>
      <c r="S7">
        <v>10.627990110000001</v>
      </c>
      <c r="T7">
        <v>10.866316360000001</v>
      </c>
      <c r="U7">
        <v>228.4224433</v>
      </c>
      <c r="V7" s="23">
        <v>483.98738520000001</v>
      </c>
      <c r="W7">
        <v>497.85918520000001</v>
      </c>
      <c r="X7">
        <v>465.07696549999997</v>
      </c>
      <c r="Y7">
        <v>467.11905300000001</v>
      </c>
      <c r="Z7">
        <v>-0.84032140150000001</v>
      </c>
      <c r="AA7">
        <v>-0.41807357270000001</v>
      </c>
      <c r="AB7">
        <v>1.255253886</v>
      </c>
      <c r="AC7">
        <v>1.257990916</v>
      </c>
    </row>
    <row r="8" spans="1:29" x14ac:dyDescent="0.3">
      <c r="A8">
        <v>119</v>
      </c>
      <c r="B8" s="6">
        <v>43445</v>
      </c>
      <c r="C8">
        <v>59.466452140000001</v>
      </c>
      <c r="D8">
        <v>0.89920990550000002</v>
      </c>
      <c r="E8">
        <v>0.79307392119999998</v>
      </c>
      <c r="F8">
        <v>914.42364180000004</v>
      </c>
      <c r="G8">
        <v>930.38458960000003</v>
      </c>
      <c r="H8">
        <v>331.37735609999999</v>
      </c>
      <c r="I8" s="23">
        <v>332.47616019999998</v>
      </c>
      <c r="J8">
        <v>0.23339405660000001</v>
      </c>
      <c r="K8">
        <v>0.21891757919999999</v>
      </c>
      <c r="L8" s="23">
        <v>176560.3365</v>
      </c>
      <c r="M8">
        <v>77772.801990000007</v>
      </c>
      <c r="N8">
        <v>52.323774819999997</v>
      </c>
      <c r="O8">
        <v>51.641463639999998</v>
      </c>
      <c r="P8">
        <v>188.28519639999999</v>
      </c>
      <c r="Q8">
        <v>188.5398309</v>
      </c>
      <c r="R8">
        <v>0.99826750220000005</v>
      </c>
      <c r="S8">
        <v>24.5552621</v>
      </c>
      <c r="T8">
        <v>25.209041389999999</v>
      </c>
      <c r="U8">
        <v>622.84395670000004</v>
      </c>
      <c r="V8" s="23">
        <v>8726.819528</v>
      </c>
      <c r="W8">
        <v>8545.9982970000001</v>
      </c>
      <c r="X8">
        <v>919.35694109999997</v>
      </c>
      <c r="Y8">
        <v>917.66709749999995</v>
      </c>
      <c r="Z8">
        <v>0.31094994599999998</v>
      </c>
      <c r="AA8">
        <v>2.4895490690000002</v>
      </c>
      <c r="AB8">
        <v>1.2226323050000001</v>
      </c>
      <c r="AC8">
        <v>1.1790435429999999</v>
      </c>
    </row>
    <row r="9" spans="1:29" x14ac:dyDescent="0.3">
      <c r="A9">
        <v>120</v>
      </c>
      <c r="B9" s="6">
        <v>43445</v>
      </c>
      <c r="C9">
        <v>97.131029889999994</v>
      </c>
      <c r="D9">
        <v>0.22153148459999999</v>
      </c>
      <c r="E9">
        <v>0.15303151540000001</v>
      </c>
      <c r="F9">
        <v>1026.438498</v>
      </c>
      <c r="G9">
        <v>1017.142706</v>
      </c>
      <c r="H9">
        <v>266.4539006</v>
      </c>
      <c r="I9" s="23">
        <v>267.2471362</v>
      </c>
      <c r="J9">
        <v>0.12775979400000001</v>
      </c>
      <c r="K9">
        <v>0.1185068365</v>
      </c>
      <c r="L9" s="23">
        <v>118745.9434</v>
      </c>
      <c r="M9">
        <v>66960.368050000005</v>
      </c>
      <c r="N9">
        <v>35.641211609999999</v>
      </c>
      <c r="O9">
        <v>35.017501330000002</v>
      </c>
      <c r="P9">
        <v>157.44014720000001</v>
      </c>
      <c r="Q9">
        <v>158.51059889999999</v>
      </c>
      <c r="R9">
        <v>1.307642803</v>
      </c>
      <c r="S9">
        <v>24.08859876</v>
      </c>
      <c r="T9">
        <v>24.50099071</v>
      </c>
      <c r="U9">
        <v>511.21182590000001</v>
      </c>
      <c r="V9" s="23">
        <v>5289.5808690000003</v>
      </c>
      <c r="W9">
        <v>5004.5340809999998</v>
      </c>
      <c r="X9">
        <v>802.13832339999999</v>
      </c>
      <c r="Y9">
        <v>771.64887899999997</v>
      </c>
      <c r="Z9">
        <v>0.1677956256</v>
      </c>
      <c r="AA9">
        <v>0.94377002860000003</v>
      </c>
      <c r="AB9">
        <v>2.1964267049999999</v>
      </c>
      <c r="AC9">
        <v>2.13848577</v>
      </c>
    </row>
    <row r="10" spans="1:29" x14ac:dyDescent="0.3">
      <c r="A10">
        <v>121</v>
      </c>
      <c r="B10" s="6">
        <v>43445</v>
      </c>
      <c r="C10">
        <v>77.474609479999998</v>
      </c>
      <c r="D10">
        <v>0.16507859750000001</v>
      </c>
      <c r="E10">
        <v>0.1446803046</v>
      </c>
      <c r="F10">
        <v>1224.359618</v>
      </c>
      <c r="G10">
        <v>1278.524911</v>
      </c>
      <c r="H10">
        <v>285.95084009999999</v>
      </c>
      <c r="I10" s="23">
        <v>286.11806259999997</v>
      </c>
      <c r="J10">
        <v>9.3701366229999999E-2</v>
      </c>
      <c r="K10">
        <v>9.1884767970000003E-2</v>
      </c>
      <c r="L10" s="23">
        <v>93472.046789999993</v>
      </c>
      <c r="M10">
        <v>44042.61217</v>
      </c>
      <c r="N10">
        <v>64.614981349999994</v>
      </c>
      <c r="O10">
        <v>65.222190650000002</v>
      </c>
      <c r="P10">
        <v>52.328297749999997</v>
      </c>
      <c r="Q10">
        <v>52.277879460000001</v>
      </c>
      <c r="R10">
        <v>1.076441185</v>
      </c>
      <c r="S10">
        <v>19.584773590000001</v>
      </c>
      <c r="T10">
        <v>20.024799730000002</v>
      </c>
      <c r="U10">
        <v>382.10643470000002</v>
      </c>
      <c r="V10" s="23">
        <v>1651.0477209999999</v>
      </c>
      <c r="W10">
        <v>1596.428899</v>
      </c>
      <c r="X10">
        <v>1234.3023109999999</v>
      </c>
      <c r="Y10">
        <v>1228.5463110000001</v>
      </c>
      <c r="Z10">
        <v>-1.413954819</v>
      </c>
      <c r="AA10">
        <v>-0.4545005211</v>
      </c>
      <c r="AB10">
        <v>2.2511790399999998</v>
      </c>
      <c r="AC10">
        <v>2.239395273</v>
      </c>
    </row>
    <row r="11" spans="1:29" x14ac:dyDescent="0.3">
      <c r="A11">
        <v>122</v>
      </c>
      <c r="B11" s="6">
        <v>43445</v>
      </c>
      <c r="C11">
        <v>130.0056452</v>
      </c>
      <c r="D11">
        <v>6.4212940109999996</v>
      </c>
      <c r="E11">
        <v>6.0650234310000002</v>
      </c>
      <c r="F11">
        <v>1295.4169429999999</v>
      </c>
      <c r="G11">
        <v>1340.7334510000001</v>
      </c>
      <c r="H11">
        <v>101.2154938</v>
      </c>
      <c r="I11" s="23">
        <v>101.4835807</v>
      </c>
      <c r="J11">
        <v>4.0321182139999996</v>
      </c>
      <c r="K11">
        <v>4.0295040059999998</v>
      </c>
      <c r="L11" s="23">
        <v>22116.078130000002</v>
      </c>
      <c r="M11">
        <v>11706.52499</v>
      </c>
      <c r="N11">
        <v>8.2927302610000009</v>
      </c>
      <c r="O11">
        <v>8.210878074</v>
      </c>
      <c r="P11">
        <v>1.51899775</v>
      </c>
      <c r="Q11">
        <v>1.512853555</v>
      </c>
      <c r="R11">
        <v>2.1241453520000002</v>
      </c>
      <c r="S11">
        <v>6.5472423219999998</v>
      </c>
      <c r="T11">
        <v>6.5663526589999996</v>
      </c>
      <c r="U11">
        <v>136.74749410000001</v>
      </c>
      <c r="V11" s="23">
        <v>729.06296880000002</v>
      </c>
      <c r="W11">
        <v>756.87005299999998</v>
      </c>
      <c r="X11">
        <v>1104.8044669999999</v>
      </c>
      <c r="Y11">
        <v>1101.4291860000001</v>
      </c>
      <c r="Z11">
        <v>2.8825685590000001</v>
      </c>
      <c r="AA11">
        <v>2.5189795639999999</v>
      </c>
      <c r="AB11">
        <v>0.64017841529999997</v>
      </c>
      <c r="AC11">
        <v>0.63010856069999999</v>
      </c>
    </row>
    <row r="12" spans="1:29" x14ac:dyDescent="0.3">
      <c r="A12">
        <v>123</v>
      </c>
      <c r="B12" s="6">
        <v>43445</v>
      </c>
      <c r="C12">
        <v>72.3875685</v>
      </c>
      <c r="D12">
        <v>30.413111359999998</v>
      </c>
      <c r="E12">
        <v>28.257763749999999</v>
      </c>
      <c r="F12">
        <v>296.06351799999999</v>
      </c>
      <c r="G12">
        <v>304.86116700000002</v>
      </c>
      <c r="H12">
        <v>10.687243240000001</v>
      </c>
      <c r="I12" s="23">
        <v>10.478061090000001</v>
      </c>
      <c r="J12">
        <v>28.910931720000001</v>
      </c>
      <c r="K12">
        <v>29.019755880000002</v>
      </c>
      <c r="L12" s="23">
        <v>4044.910734</v>
      </c>
      <c r="M12">
        <v>1462.090434</v>
      </c>
      <c r="N12">
        <v>1.0396602420000001</v>
      </c>
      <c r="O12">
        <v>1.0263150519999999</v>
      </c>
      <c r="P12">
        <v>0.1497175476</v>
      </c>
      <c r="Q12">
        <v>0.1805644357</v>
      </c>
      <c r="R12">
        <v>0.55589276369999996</v>
      </c>
      <c r="S12">
        <v>8.7955888440000005E-2</v>
      </c>
      <c r="T12">
        <v>0.28722549790000002</v>
      </c>
      <c r="U12">
        <v>-14.0214579</v>
      </c>
      <c r="V12" s="23">
        <v>522.37210600000003</v>
      </c>
      <c r="W12">
        <v>453.57625689999998</v>
      </c>
      <c r="X12">
        <v>135.52039189999999</v>
      </c>
      <c r="Y12">
        <v>133.36668</v>
      </c>
      <c r="Z12">
        <v>20.760579069999999</v>
      </c>
      <c r="AA12">
        <v>21.116513680000001</v>
      </c>
      <c r="AB12">
        <v>0.12827050970000001</v>
      </c>
      <c r="AC12">
        <v>0.11935243650000001</v>
      </c>
    </row>
    <row r="13" spans="1:29" x14ac:dyDescent="0.3">
      <c r="A13">
        <v>124</v>
      </c>
      <c r="B13" s="6">
        <v>43445</v>
      </c>
      <c r="C13">
        <v>116.3652787</v>
      </c>
      <c r="D13">
        <v>19.098570299999999</v>
      </c>
      <c r="E13">
        <v>18.07461137</v>
      </c>
      <c r="F13">
        <v>201.18402599999999</v>
      </c>
      <c r="G13">
        <v>207.1387885</v>
      </c>
      <c r="H13">
        <v>3.053056008</v>
      </c>
      <c r="I13" s="23">
        <v>3.0275510040000002</v>
      </c>
      <c r="J13">
        <v>7.425519295</v>
      </c>
      <c r="K13">
        <v>7.4321873570000001</v>
      </c>
      <c r="L13" s="23">
        <v>157.3712074</v>
      </c>
      <c r="M13">
        <v>317.59018630000003</v>
      </c>
      <c r="N13">
        <v>0.50805039240000005</v>
      </c>
      <c r="O13">
        <v>0.50170475309999996</v>
      </c>
      <c r="P13">
        <v>0.1054860681</v>
      </c>
      <c r="Q13">
        <v>0.1131147235</v>
      </c>
      <c r="R13">
        <v>0.45008744610000001</v>
      </c>
      <c r="S13">
        <v>0.13459568350000001</v>
      </c>
      <c r="T13">
        <v>8.3447440230000003E-2</v>
      </c>
      <c r="U13">
        <v>30.503968489999998</v>
      </c>
      <c r="V13" s="23">
        <v>1890.8698529999999</v>
      </c>
      <c r="W13">
        <v>1876.3767780000001</v>
      </c>
      <c r="X13">
        <v>34.523314810000002</v>
      </c>
      <c r="Y13">
        <v>33.852161950000003</v>
      </c>
      <c r="Z13">
        <v>6.8476947340000001</v>
      </c>
      <c r="AA13">
        <v>5.7422985620000002</v>
      </c>
      <c r="AB13">
        <v>4.4636144330000002E-2</v>
      </c>
      <c r="AC13">
        <v>4.8224487920000003E-2</v>
      </c>
    </row>
    <row r="14" spans="1:29" x14ac:dyDescent="0.3">
      <c r="A14">
        <v>124</v>
      </c>
      <c r="B14" s="6">
        <v>43445</v>
      </c>
      <c r="C14">
        <v>122.1938811</v>
      </c>
      <c r="D14">
        <v>18.13840815</v>
      </c>
      <c r="E14">
        <v>17.024235210000001</v>
      </c>
      <c r="F14">
        <v>200.0385292</v>
      </c>
      <c r="G14">
        <v>201.88060340000001</v>
      </c>
      <c r="H14">
        <v>2.9489305770000001</v>
      </c>
      <c r="I14" s="23">
        <v>2.9430094250000001</v>
      </c>
      <c r="J14">
        <v>7.0555771439999999</v>
      </c>
      <c r="K14">
        <v>7.0496717459999996</v>
      </c>
      <c r="L14" s="23">
        <v>67.492547849999994</v>
      </c>
      <c r="M14">
        <v>369.79657789999999</v>
      </c>
      <c r="N14">
        <v>0.4990217643</v>
      </c>
      <c r="O14">
        <v>0.47956898660000002</v>
      </c>
      <c r="P14">
        <v>0.1072301875</v>
      </c>
      <c r="Q14">
        <v>0.11376328199999999</v>
      </c>
      <c r="R14">
        <v>0.46296108580000001</v>
      </c>
      <c r="S14">
        <v>0.15337896440000001</v>
      </c>
      <c r="T14">
        <v>7.518113991E-2</v>
      </c>
      <c r="U14">
        <v>31.033115380000002</v>
      </c>
      <c r="V14" s="23">
        <v>1936.7357320000001</v>
      </c>
      <c r="W14">
        <v>1940.2575409999999</v>
      </c>
      <c r="X14">
        <v>33.535655089999999</v>
      </c>
      <c r="Y14">
        <v>32.651519149999999</v>
      </c>
      <c r="Z14">
        <v>10.721705719999999</v>
      </c>
      <c r="AA14">
        <v>9.792144746</v>
      </c>
      <c r="AB14">
        <v>5.6911844400000001E-2</v>
      </c>
      <c r="AC14">
        <v>6.1118676640000001E-2</v>
      </c>
    </row>
    <row r="15" spans="1:29" x14ac:dyDescent="0.3">
      <c r="A15">
        <v>125</v>
      </c>
      <c r="B15" s="6">
        <v>43445</v>
      </c>
      <c r="C15">
        <v>103.4133616</v>
      </c>
      <c r="D15">
        <v>16.846952170000002</v>
      </c>
      <c r="E15">
        <v>15.891501330000001</v>
      </c>
      <c r="F15">
        <v>296.19003650000002</v>
      </c>
      <c r="G15">
        <v>296.62950160000003</v>
      </c>
      <c r="H15">
        <v>3.1581170369999998</v>
      </c>
      <c r="I15" s="23">
        <v>3.1594250239999999</v>
      </c>
      <c r="J15">
        <v>3.082048586</v>
      </c>
      <c r="K15">
        <v>3.0553976789999999</v>
      </c>
      <c r="L15" s="23">
        <v>548.41502939999998</v>
      </c>
      <c r="M15">
        <v>385.08289730000001</v>
      </c>
      <c r="N15">
        <v>0.81461920700000001</v>
      </c>
      <c r="O15">
        <v>0.77488439450000002</v>
      </c>
      <c r="P15">
        <v>0.1244056814</v>
      </c>
      <c r="Q15">
        <v>0.12750646639999999</v>
      </c>
      <c r="R15">
        <v>0.47832632110000001</v>
      </c>
      <c r="S15">
        <v>0.1035994871</v>
      </c>
      <c r="T15">
        <v>0.13726635179999999</v>
      </c>
      <c r="U15">
        <v>28.858456539999999</v>
      </c>
      <c r="V15" s="23">
        <v>2339.4390830000002</v>
      </c>
      <c r="W15">
        <v>2321.4732610000001</v>
      </c>
      <c r="X15">
        <v>26.387868149999999</v>
      </c>
      <c r="Y15">
        <v>25.904560440000001</v>
      </c>
      <c r="Z15">
        <v>23.554546380000001</v>
      </c>
      <c r="AA15">
        <v>22.85841946</v>
      </c>
      <c r="AB15">
        <v>6.2461424770000003E-2</v>
      </c>
      <c r="AC15">
        <v>6.7358875009999999E-2</v>
      </c>
    </row>
    <row r="16" spans="1:29" x14ac:dyDescent="0.3">
      <c r="A16">
        <v>126</v>
      </c>
      <c r="B16" s="6">
        <v>43445</v>
      </c>
      <c r="C16">
        <v>108.4842141</v>
      </c>
      <c r="D16">
        <v>12.771163400000001</v>
      </c>
      <c r="E16">
        <v>12.82661064</v>
      </c>
      <c r="F16">
        <v>245.71410409999999</v>
      </c>
      <c r="G16">
        <v>248.68634689999999</v>
      </c>
      <c r="H16">
        <v>2.4007292329999999</v>
      </c>
      <c r="I16" s="23">
        <v>2.386224828</v>
      </c>
      <c r="J16">
        <v>1.8415266770000001</v>
      </c>
      <c r="K16">
        <v>1.8455869629999999</v>
      </c>
      <c r="L16" s="23">
        <v>506.24272960000002</v>
      </c>
      <c r="M16">
        <v>362.28883939999997</v>
      </c>
      <c r="N16">
        <v>0.59428471350000001</v>
      </c>
      <c r="O16">
        <v>0.58968665580000001</v>
      </c>
      <c r="P16">
        <v>0.12429449200000001</v>
      </c>
      <c r="Q16">
        <v>0.1252568996</v>
      </c>
      <c r="R16">
        <v>0.49923558569999998</v>
      </c>
      <c r="S16">
        <v>0.1119703311</v>
      </c>
      <c r="T16">
        <v>9.6152178640000002E-2</v>
      </c>
      <c r="U16">
        <v>30.96595606</v>
      </c>
      <c r="V16" s="23">
        <v>1860.5229409999999</v>
      </c>
      <c r="W16">
        <v>1838.458468</v>
      </c>
      <c r="X16">
        <v>19.972541870000001</v>
      </c>
      <c r="Y16">
        <v>19.611826730000001</v>
      </c>
      <c r="Z16">
        <v>21.61718449</v>
      </c>
      <c r="AA16">
        <v>20.763557039999998</v>
      </c>
      <c r="AB16">
        <v>5.0123753700000002E-2</v>
      </c>
      <c r="AC16">
        <v>5.2039123809999997E-2</v>
      </c>
    </row>
    <row r="17" spans="1:29" x14ac:dyDescent="0.3">
      <c r="A17">
        <v>127</v>
      </c>
      <c r="B17" s="6">
        <v>43445</v>
      </c>
      <c r="C17">
        <v>128.85123920000001</v>
      </c>
      <c r="D17">
        <v>0.2309947551</v>
      </c>
      <c r="E17">
        <v>0.22210477570000001</v>
      </c>
      <c r="F17">
        <v>1110.5132450000001</v>
      </c>
      <c r="G17">
        <v>1130.5225459999999</v>
      </c>
      <c r="H17">
        <v>166.6499369</v>
      </c>
      <c r="I17" s="23">
        <v>166.85236499999999</v>
      </c>
      <c r="J17">
        <v>0.10594869780000001</v>
      </c>
      <c r="K17">
        <v>0.1069464368</v>
      </c>
      <c r="L17" s="23">
        <v>67749.990090000007</v>
      </c>
      <c r="M17">
        <v>38575.254549999998</v>
      </c>
      <c r="N17">
        <v>37.514823290000002</v>
      </c>
      <c r="O17">
        <v>36.116173709999998</v>
      </c>
      <c r="P17">
        <v>57.538741860000002</v>
      </c>
      <c r="Q17">
        <v>57.493604849999997</v>
      </c>
      <c r="R17">
        <v>1.2119073709999999</v>
      </c>
      <c r="S17">
        <v>18.827157239999998</v>
      </c>
      <c r="T17">
        <v>19.081681929999998</v>
      </c>
      <c r="U17">
        <v>456.9498074</v>
      </c>
      <c r="V17" s="23">
        <v>1544.0049509999999</v>
      </c>
      <c r="W17">
        <v>1564.712188</v>
      </c>
      <c r="X17">
        <v>647.70935750000001</v>
      </c>
      <c r="Y17">
        <v>643.65847269999995</v>
      </c>
      <c r="Z17">
        <v>0.57846720299999999</v>
      </c>
      <c r="AA17">
        <v>0.73366788979999997</v>
      </c>
      <c r="AB17">
        <v>2.2372210950000002</v>
      </c>
      <c r="AC17">
        <v>2.2779994490000002</v>
      </c>
    </row>
    <row r="18" spans="1:29" x14ac:dyDescent="0.3">
      <c r="A18">
        <v>128</v>
      </c>
      <c r="B18" s="6">
        <v>43445</v>
      </c>
      <c r="C18">
        <v>124.7978403</v>
      </c>
      <c r="D18">
        <v>2.2196872970000001</v>
      </c>
      <c r="E18">
        <v>2.2145119709999999</v>
      </c>
      <c r="F18">
        <v>1437.7013400000001</v>
      </c>
      <c r="G18">
        <v>1464.185256</v>
      </c>
      <c r="H18">
        <v>71.516704169999997</v>
      </c>
      <c r="I18" s="23">
        <v>71.655044840000002</v>
      </c>
      <c r="J18">
        <v>1.9348082879999999</v>
      </c>
      <c r="K18">
        <v>1.941500628</v>
      </c>
      <c r="L18" s="23">
        <v>37449.699350000003</v>
      </c>
      <c r="M18">
        <v>19951.860270000001</v>
      </c>
      <c r="N18">
        <v>13.761350459999999</v>
      </c>
      <c r="O18">
        <v>13.48985746</v>
      </c>
      <c r="P18">
        <v>12.51859675</v>
      </c>
      <c r="Q18">
        <v>12.472182829999999</v>
      </c>
      <c r="R18">
        <v>1.863039117</v>
      </c>
      <c r="S18">
        <v>11.36440071</v>
      </c>
      <c r="T18">
        <v>11.33536904</v>
      </c>
      <c r="U18">
        <v>254.0570859</v>
      </c>
      <c r="V18" s="23">
        <v>624.6228337</v>
      </c>
      <c r="W18">
        <v>652.52785400000005</v>
      </c>
      <c r="X18">
        <v>416.06345620000002</v>
      </c>
      <c r="Y18">
        <v>415.14885240000001</v>
      </c>
      <c r="Z18">
        <v>3.5793849199999999</v>
      </c>
      <c r="AA18">
        <v>3.102746727</v>
      </c>
      <c r="AB18">
        <v>2.2869944489999998</v>
      </c>
      <c r="AC18">
        <v>2.2771683660000002</v>
      </c>
    </row>
    <row r="19" spans="1:29" x14ac:dyDescent="0.3">
      <c r="A19">
        <v>129</v>
      </c>
      <c r="B19" s="6">
        <v>43445</v>
      </c>
      <c r="C19">
        <v>108.06546609999999</v>
      </c>
      <c r="D19">
        <v>11.300629219999999</v>
      </c>
      <c r="E19">
        <v>11.002905370000001</v>
      </c>
      <c r="F19">
        <v>354.65761479999998</v>
      </c>
      <c r="G19">
        <v>359.89362149999999</v>
      </c>
      <c r="H19">
        <v>5.5712218599999996</v>
      </c>
      <c r="I19" s="23">
        <v>5.5625559820000001</v>
      </c>
      <c r="J19">
        <v>11.89569683</v>
      </c>
      <c r="K19">
        <v>11.849703699999999</v>
      </c>
      <c r="L19" s="23">
        <v>5126.5681459999996</v>
      </c>
      <c r="M19">
        <v>2326.2668330000001</v>
      </c>
      <c r="N19">
        <v>1.5623044479999999</v>
      </c>
      <c r="O19">
        <v>1.560969281</v>
      </c>
      <c r="P19">
        <v>0.34972503669999999</v>
      </c>
      <c r="Q19">
        <v>0.3615407954</v>
      </c>
      <c r="R19">
        <v>0.60139286889999999</v>
      </c>
      <c r="S19">
        <v>0.80420501499999997</v>
      </c>
      <c r="T19">
        <v>0.76765501690000004</v>
      </c>
      <c r="U19">
        <v>19.566474490000001</v>
      </c>
      <c r="V19" s="23">
        <v>225.85595119999999</v>
      </c>
      <c r="W19">
        <v>229.74445270000001</v>
      </c>
      <c r="X19">
        <v>47.490034459999997</v>
      </c>
      <c r="Y19">
        <v>46.586699709999998</v>
      </c>
      <c r="Z19">
        <v>11.857971859999999</v>
      </c>
      <c r="AA19">
        <v>11.311535900000001</v>
      </c>
      <c r="AB19">
        <v>0.2723498124</v>
      </c>
      <c r="AC19">
        <v>0.28274173499999999</v>
      </c>
    </row>
    <row r="20" spans="1:29" x14ac:dyDescent="0.3">
      <c r="A20">
        <v>130</v>
      </c>
      <c r="B20" s="6">
        <v>43445</v>
      </c>
      <c r="C20">
        <v>104.5435574</v>
      </c>
      <c r="D20">
        <v>26.784498660000001</v>
      </c>
      <c r="E20">
        <v>25.599294270000001</v>
      </c>
      <c r="F20">
        <v>251.2029063</v>
      </c>
      <c r="G20">
        <v>249.63223590000001</v>
      </c>
      <c r="H20">
        <v>2.4857546579999998</v>
      </c>
      <c r="I20" s="23">
        <v>2.4825644109999998</v>
      </c>
      <c r="J20">
        <v>11.44931981</v>
      </c>
      <c r="K20">
        <v>11.462790589999999</v>
      </c>
      <c r="L20" s="23">
        <v>1161.4406980000001</v>
      </c>
      <c r="M20">
        <v>639.63917619999995</v>
      </c>
      <c r="N20">
        <v>0.62565401759999995</v>
      </c>
      <c r="O20">
        <v>0.59616469750000001</v>
      </c>
      <c r="P20">
        <v>0.1693762603</v>
      </c>
      <c r="Q20">
        <v>0.1815558739</v>
      </c>
      <c r="R20">
        <v>0.58704810610000002</v>
      </c>
      <c r="S20">
        <v>0.1324677212</v>
      </c>
      <c r="T20">
        <v>8.9786693249999994E-2</v>
      </c>
      <c r="U20">
        <v>20.727444590000001</v>
      </c>
      <c r="V20" s="23">
        <v>3132.0766119999998</v>
      </c>
      <c r="W20">
        <v>3098.0155610000002</v>
      </c>
      <c r="X20">
        <v>21.398303349999999</v>
      </c>
      <c r="Y20">
        <v>20.94376767</v>
      </c>
      <c r="Z20">
        <v>23.900142859999999</v>
      </c>
      <c r="AA20">
        <v>23.34041719</v>
      </c>
      <c r="AB20">
        <v>0.12872498369999999</v>
      </c>
      <c r="AC20">
        <v>9.356776487E-2</v>
      </c>
    </row>
    <row r="21" spans="1:29" x14ac:dyDescent="0.3">
      <c r="A21">
        <v>131</v>
      </c>
      <c r="B21" s="6">
        <v>43445</v>
      </c>
      <c r="C21">
        <v>112.10645220000001</v>
      </c>
      <c r="D21">
        <v>9.8957193790000009</v>
      </c>
      <c r="E21">
        <v>9.8571410279999991</v>
      </c>
      <c r="F21">
        <v>226.97078640000001</v>
      </c>
      <c r="G21">
        <v>231.45258699999999</v>
      </c>
      <c r="H21">
        <v>1.765726728</v>
      </c>
      <c r="I21" s="23">
        <v>1.766569214</v>
      </c>
      <c r="J21">
        <v>1.4133239950000001</v>
      </c>
      <c r="K21">
        <v>1.412451049</v>
      </c>
      <c r="L21" s="23">
        <v>137.3434819</v>
      </c>
      <c r="M21">
        <v>238.63359370000001</v>
      </c>
      <c r="N21">
        <v>0.53406966570000003</v>
      </c>
      <c r="O21">
        <v>0.49923122310000001</v>
      </c>
      <c r="P21">
        <v>0.1112316804</v>
      </c>
      <c r="Q21">
        <v>0.11202669210000001</v>
      </c>
      <c r="R21">
        <v>0.3975231736</v>
      </c>
      <c r="S21">
        <v>0.1090429524</v>
      </c>
      <c r="T21">
        <v>7.079279929E-2</v>
      </c>
      <c r="U21">
        <v>25.15914141</v>
      </c>
      <c r="V21" s="23">
        <v>2764.2749140000001</v>
      </c>
      <c r="W21">
        <v>2761.1216949999998</v>
      </c>
      <c r="X21">
        <v>10.179955359999999</v>
      </c>
      <c r="Y21">
        <v>10.127592999999999</v>
      </c>
      <c r="Z21">
        <v>20.565718870000001</v>
      </c>
      <c r="AA21">
        <v>19.69699168</v>
      </c>
      <c r="AB21">
        <v>7.9506017200000001E-2</v>
      </c>
      <c r="AC21">
        <v>8.5503225899999993E-2</v>
      </c>
    </row>
    <row r="22" spans="1:29" x14ac:dyDescent="0.3">
      <c r="A22">
        <v>132</v>
      </c>
      <c r="B22" s="6">
        <v>43445</v>
      </c>
      <c r="C22">
        <v>131.35755639999999</v>
      </c>
      <c r="D22">
        <v>3.650914234</v>
      </c>
      <c r="E22">
        <v>3.5937961180000002</v>
      </c>
      <c r="F22">
        <v>202.674815</v>
      </c>
      <c r="G22">
        <v>204.64845800000001</v>
      </c>
      <c r="H22">
        <v>1.0894333759999999</v>
      </c>
      <c r="I22" s="23">
        <v>1.06909755</v>
      </c>
      <c r="J22">
        <v>0.32515214910000001</v>
      </c>
      <c r="K22">
        <v>0.32915989289999997</v>
      </c>
      <c r="L22" s="23">
        <v>-207.56269280000001</v>
      </c>
      <c r="M22">
        <v>180.0536846</v>
      </c>
      <c r="N22">
        <v>0.3640588186</v>
      </c>
      <c r="O22">
        <v>0.34772675749999998</v>
      </c>
      <c r="P22">
        <v>0.15168192259999999</v>
      </c>
      <c r="Q22">
        <v>0.15022028579999999</v>
      </c>
      <c r="R22">
        <v>0.37562988130000002</v>
      </c>
      <c r="S22">
        <v>0.12960985289999999</v>
      </c>
      <c r="T22">
        <v>2.5441693840000001E-2</v>
      </c>
      <c r="U22">
        <v>33.432160009999997</v>
      </c>
      <c r="V22" s="23">
        <v>1159.082054</v>
      </c>
      <c r="W22">
        <v>1179.112609</v>
      </c>
      <c r="X22">
        <v>5.72702797</v>
      </c>
      <c r="Y22">
        <v>5.2726906319999998</v>
      </c>
      <c r="Z22">
        <v>2.4559251930000001</v>
      </c>
      <c r="AA22">
        <v>1.46380271</v>
      </c>
      <c r="AB22">
        <v>5.6700796290000001E-2</v>
      </c>
      <c r="AC22">
        <v>6.3747545720000007E-2</v>
      </c>
    </row>
    <row r="23" spans="1:29" x14ac:dyDescent="0.3">
      <c r="A23">
        <v>133</v>
      </c>
      <c r="B23" s="6">
        <v>43445</v>
      </c>
      <c r="C23">
        <v>115.9512165</v>
      </c>
      <c r="D23">
        <v>2.8631136480000001</v>
      </c>
      <c r="E23">
        <v>2.8462004780000001</v>
      </c>
      <c r="F23">
        <v>143.07801520000001</v>
      </c>
      <c r="G23">
        <v>146.27202260000001</v>
      </c>
      <c r="H23">
        <v>0.96117580840000005</v>
      </c>
      <c r="I23" s="23">
        <v>0.9439705639</v>
      </c>
      <c r="J23">
        <v>0.14208989899999999</v>
      </c>
      <c r="K23">
        <v>0.1444776502</v>
      </c>
      <c r="L23" s="23">
        <v>886.79125810000005</v>
      </c>
      <c r="M23">
        <v>545.96144330000004</v>
      </c>
      <c r="N23">
        <v>6.7586832979999997E-2</v>
      </c>
      <c r="O23">
        <v>7.3160803400000002E-2</v>
      </c>
      <c r="P23">
        <v>0.13015743169999999</v>
      </c>
      <c r="Q23">
        <v>0.1326168939</v>
      </c>
      <c r="R23">
        <v>0.41625891700000001</v>
      </c>
      <c r="S23">
        <v>0.16712385900000001</v>
      </c>
      <c r="T23">
        <v>9.1580794460000003E-2</v>
      </c>
      <c r="U23">
        <v>24.762440980000001</v>
      </c>
      <c r="V23" s="23">
        <v>943.52913230000001</v>
      </c>
      <c r="W23">
        <v>937.0607311</v>
      </c>
      <c r="X23">
        <v>3.420479093</v>
      </c>
      <c r="Y23">
        <v>3.2597249279999998</v>
      </c>
      <c r="Z23">
        <v>3.2037429020000001</v>
      </c>
      <c r="AA23">
        <v>2.4662109459999999</v>
      </c>
      <c r="AB23">
        <v>0.1881805664</v>
      </c>
      <c r="AC23">
        <v>0.18962321200000001</v>
      </c>
    </row>
    <row r="24" spans="1:29" x14ac:dyDescent="0.3">
      <c r="A24">
        <v>134</v>
      </c>
      <c r="B24" s="6">
        <v>43445</v>
      </c>
      <c r="C24">
        <v>0.40410864969999999</v>
      </c>
      <c r="D24">
        <v>139.78769019999999</v>
      </c>
      <c r="E24">
        <v>117.5062728</v>
      </c>
      <c r="F24">
        <v>366685.07429999998</v>
      </c>
      <c r="G24">
        <v>365154.74359999999</v>
      </c>
      <c r="H24">
        <v>58751.21069</v>
      </c>
      <c r="I24" s="23">
        <v>58789.610699999997</v>
      </c>
      <c r="J24">
        <v>37.866682099999998</v>
      </c>
      <c r="K24">
        <v>35.750599129999998</v>
      </c>
      <c r="L24" s="23">
        <v>27592909.190000001</v>
      </c>
      <c r="M24">
        <v>14550952.08</v>
      </c>
      <c r="N24">
        <v>12105.594800000001</v>
      </c>
      <c r="O24">
        <v>11705.340550000001</v>
      </c>
      <c r="P24">
        <v>18551.35125</v>
      </c>
      <c r="Q24">
        <v>18518.3704</v>
      </c>
      <c r="R24">
        <v>1.512071258</v>
      </c>
      <c r="S24">
        <v>5586.5410220000003</v>
      </c>
      <c r="T24">
        <v>5745.5350010000002</v>
      </c>
      <c r="U24">
        <v>19367.122780000002</v>
      </c>
      <c r="V24" s="23">
        <v>542641.16330000001</v>
      </c>
      <c r="W24">
        <v>506313.26760000002</v>
      </c>
      <c r="X24">
        <v>248293.34589999999</v>
      </c>
      <c r="Y24">
        <v>246966.2752</v>
      </c>
      <c r="Z24">
        <v>707.50655940000001</v>
      </c>
      <c r="AA24">
        <v>1514.11933</v>
      </c>
      <c r="AB24">
        <v>541.22643579999999</v>
      </c>
      <c r="AC24">
        <v>543.68940269999996</v>
      </c>
    </row>
    <row r="25" spans="1:29" x14ac:dyDescent="0.3">
      <c r="A25">
        <v>135</v>
      </c>
      <c r="B25" s="6">
        <v>43445</v>
      </c>
      <c r="C25">
        <v>100.0848149</v>
      </c>
      <c r="D25">
        <v>9.9793905299999999</v>
      </c>
      <c r="E25">
        <v>9.9165273739999993</v>
      </c>
      <c r="F25">
        <v>1161.1759770000001</v>
      </c>
      <c r="G25">
        <v>1171.5852950000001</v>
      </c>
      <c r="H25">
        <v>66.031633619999994</v>
      </c>
      <c r="I25" s="23">
        <v>66.303461159999998</v>
      </c>
      <c r="J25">
        <v>6.3400167569999999</v>
      </c>
      <c r="K25">
        <v>6.3501755470000001</v>
      </c>
      <c r="L25" s="23">
        <v>52757.22782</v>
      </c>
      <c r="M25">
        <v>25821.943200000002</v>
      </c>
      <c r="N25">
        <v>13.321311570000001</v>
      </c>
      <c r="O25">
        <v>13.68856853</v>
      </c>
      <c r="P25">
        <v>10.979725350000001</v>
      </c>
      <c r="Q25">
        <v>10.949306350000001</v>
      </c>
      <c r="R25">
        <v>1.772316411</v>
      </c>
      <c r="S25">
        <v>7.5694944709999996</v>
      </c>
      <c r="T25">
        <v>7.7080590769999997</v>
      </c>
      <c r="U25">
        <v>253.5604227</v>
      </c>
      <c r="V25" s="23">
        <v>744.23888899999997</v>
      </c>
      <c r="W25">
        <v>753.71782080000003</v>
      </c>
      <c r="X25">
        <v>416.2941778</v>
      </c>
      <c r="Y25">
        <v>417.8078324</v>
      </c>
      <c r="Z25">
        <v>12.4086303</v>
      </c>
      <c r="AA25">
        <v>12.12288551</v>
      </c>
      <c r="AB25">
        <v>1.7184834419999999</v>
      </c>
      <c r="AC25">
        <v>1.717639841</v>
      </c>
    </row>
    <row r="26" spans="1:29" x14ac:dyDescent="0.3">
      <c r="A26">
        <v>136</v>
      </c>
      <c r="B26" s="6">
        <v>43445</v>
      </c>
      <c r="C26">
        <v>110.94816280000001</v>
      </c>
      <c r="D26">
        <v>17.85906434</v>
      </c>
      <c r="E26">
        <v>16.867419699999999</v>
      </c>
      <c r="F26">
        <v>164.50784619999999</v>
      </c>
      <c r="G26">
        <v>166.78684340000001</v>
      </c>
      <c r="H26">
        <v>2.9328438229999998</v>
      </c>
      <c r="I26" s="23">
        <v>2.9139371139999999</v>
      </c>
      <c r="J26">
        <v>7.1837708320000004</v>
      </c>
      <c r="K26">
        <v>7.1978744350000001</v>
      </c>
      <c r="L26" s="23">
        <v>3840.0778249999998</v>
      </c>
      <c r="M26">
        <v>1915.7337930000001</v>
      </c>
      <c r="N26">
        <v>1.1756873459999999</v>
      </c>
      <c r="O26">
        <v>1.172880108</v>
      </c>
      <c r="P26">
        <v>1.448385775</v>
      </c>
      <c r="Q26">
        <v>1.4062032259999999</v>
      </c>
      <c r="R26">
        <v>0.60168551479999999</v>
      </c>
      <c r="S26">
        <v>0.22010948999999999</v>
      </c>
      <c r="T26">
        <v>0.17192766139999999</v>
      </c>
      <c r="U26">
        <v>35.928742139999997</v>
      </c>
      <c r="V26" s="23">
        <v>974.56013759999996</v>
      </c>
      <c r="W26">
        <v>989.01565840000001</v>
      </c>
      <c r="X26">
        <v>18.463666750000002</v>
      </c>
      <c r="Y26">
        <v>18.013866879999998</v>
      </c>
      <c r="Z26">
        <v>16.049736450000001</v>
      </c>
      <c r="AA26">
        <v>15.51300058</v>
      </c>
      <c r="AB26">
        <v>0.1150315126</v>
      </c>
      <c r="AC26">
        <v>0.1193019921</v>
      </c>
    </row>
    <row r="27" spans="1:29" x14ac:dyDescent="0.3">
      <c r="A27">
        <v>137</v>
      </c>
      <c r="B27" s="6">
        <v>43445</v>
      </c>
      <c r="C27">
        <v>99.795162959999999</v>
      </c>
      <c r="D27">
        <v>13.97963427</v>
      </c>
      <c r="E27">
        <v>13.35054218</v>
      </c>
      <c r="F27">
        <v>155.11191120000001</v>
      </c>
      <c r="G27">
        <v>158.8051979</v>
      </c>
      <c r="H27">
        <v>2.0876571359999998</v>
      </c>
      <c r="I27" s="23">
        <v>2.0833256520000001</v>
      </c>
      <c r="J27">
        <v>2.1481923950000001</v>
      </c>
      <c r="K27">
        <v>2.1449627869999999</v>
      </c>
      <c r="L27" s="23">
        <v>1212.3929149999999</v>
      </c>
      <c r="M27">
        <v>644.20366349999995</v>
      </c>
      <c r="N27">
        <v>0.69310579289999996</v>
      </c>
      <c r="O27">
        <v>0.67517278550000004</v>
      </c>
      <c r="P27">
        <v>1.5895193940000001</v>
      </c>
      <c r="Q27">
        <v>1.5417374639999999</v>
      </c>
      <c r="R27">
        <v>0.44667845909999998</v>
      </c>
      <c r="S27">
        <v>0.1154243897</v>
      </c>
      <c r="T27">
        <v>0.1395162231</v>
      </c>
      <c r="U27">
        <v>21.973999760000002</v>
      </c>
      <c r="V27" s="23">
        <v>1317.7277899999999</v>
      </c>
      <c r="W27">
        <v>1321.941147</v>
      </c>
      <c r="X27">
        <v>11.80660136</v>
      </c>
      <c r="Y27">
        <v>11.57789601</v>
      </c>
      <c r="Z27">
        <v>14.693834649999999</v>
      </c>
      <c r="AA27">
        <v>14.09769197</v>
      </c>
      <c r="AB27">
        <v>8.04125651E-2</v>
      </c>
      <c r="AC27">
        <v>8.576151102E-2</v>
      </c>
    </row>
    <row r="28" spans="1:29" x14ac:dyDescent="0.3">
      <c r="A28">
        <v>138</v>
      </c>
      <c r="B28" s="6">
        <v>43445</v>
      </c>
      <c r="C28">
        <v>134.2212931</v>
      </c>
      <c r="D28">
        <v>10.29013209</v>
      </c>
      <c r="E28">
        <v>10.178048069999999</v>
      </c>
      <c r="F28">
        <v>135.00903030000001</v>
      </c>
      <c r="G28">
        <v>135.80023969999999</v>
      </c>
      <c r="H28">
        <v>1.822614197</v>
      </c>
      <c r="I28" s="23">
        <v>1.8073689740000001</v>
      </c>
      <c r="J28">
        <v>1.1675605040000001</v>
      </c>
      <c r="K28">
        <v>1.1695030120000001</v>
      </c>
      <c r="L28" s="23">
        <v>254.57558750000001</v>
      </c>
      <c r="M28">
        <v>369.30184430000003</v>
      </c>
      <c r="N28">
        <v>0.62221291519999999</v>
      </c>
      <c r="O28">
        <v>0.60516366359999996</v>
      </c>
      <c r="P28">
        <v>0.73710403410000003</v>
      </c>
      <c r="Q28">
        <v>0.80872267040000001</v>
      </c>
      <c r="R28">
        <v>0.47394615870000001</v>
      </c>
      <c r="S28">
        <v>0.1733659293</v>
      </c>
      <c r="T28">
        <v>6.2258517149999998E-2</v>
      </c>
      <c r="U28">
        <v>41.732364990000001</v>
      </c>
      <c r="V28" s="23">
        <v>830.22882519999996</v>
      </c>
      <c r="W28">
        <v>861.31264769999996</v>
      </c>
      <c r="X28">
        <v>11.255042270000001</v>
      </c>
      <c r="Y28">
        <v>10.72248723</v>
      </c>
      <c r="Z28">
        <v>2.1548884579999998</v>
      </c>
      <c r="AA28">
        <v>1.1014356890000001</v>
      </c>
      <c r="AB28">
        <v>7.3977785140000002E-2</v>
      </c>
      <c r="AC28">
        <v>7.9680217540000001E-2</v>
      </c>
    </row>
    <row r="29" spans="1:29" x14ac:dyDescent="0.3">
      <c r="A29">
        <v>139</v>
      </c>
      <c r="B29" s="6">
        <v>43445</v>
      </c>
      <c r="C29">
        <v>146.49581520000001</v>
      </c>
      <c r="D29">
        <v>4.0391936859999999</v>
      </c>
      <c r="E29">
        <v>3.8444451509999999</v>
      </c>
      <c r="F29">
        <v>56.43507967</v>
      </c>
      <c r="G29">
        <v>56.241692479999998</v>
      </c>
      <c r="H29">
        <v>0.72224769170000003</v>
      </c>
      <c r="I29" s="23">
        <v>0.70261394300000002</v>
      </c>
      <c r="J29">
        <v>0.59474695990000004</v>
      </c>
      <c r="K29">
        <v>0.60041494520000005</v>
      </c>
      <c r="L29" s="23">
        <v>-648.56617689999996</v>
      </c>
      <c r="M29">
        <v>155.64689770000001</v>
      </c>
      <c r="N29">
        <v>0.19274702160000001</v>
      </c>
      <c r="O29">
        <v>0.17729381790000001</v>
      </c>
      <c r="P29">
        <v>0.17737994830000001</v>
      </c>
      <c r="Q29">
        <v>0.17579499409999999</v>
      </c>
      <c r="R29">
        <v>0.3517968246</v>
      </c>
      <c r="S29">
        <v>0.16403842190000001</v>
      </c>
      <c r="T29">
        <v>-4.5740922189999996E-3</v>
      </c>
      <c r="U29">
        <v>35.854514399999999</v>
      </c>
      <c r="V29" s="23">
        <v>552.652511</v>
      </c>
      <c r="W29">
        <v>590.94715989999997</v>
      </c>
      <c r="X29">
        <v>4.5264567309999997</v>
      </c>
      <c r="Y29">
        <v>3.8891180580000002</v>
      </c>
      <c r="Z29">
        <v>2.872303542</v>
      </c>
      <c r="AA29">
        <v>1.7000442840000001</v>
      </c>
      <c r="AB29">
        <v>2.265456389E-2</v>
      </c>
      <c r="AC29">
        <v>2.7907540049999999E-2</v>
      </c>
    </row>
    <row r="30" spans="1:29" x14ac:dyDescent="0.3">
      <c r="A30">
        <v>140</v>
      </c>
      <c r="B30" s="6">
        <v>43445</v>
      </c>
      <c r="C30">
        <v>109.696128</v>
      </c>
      <c r="D30">
        <v>7.7356837059999997</v>
      </c>
      <c r="E30">
        <v>7.443541754</v>
      </c>
      <c r="F30">
        <v>92.271265069999998</v>
      </c>
      <c r="G30">
        <v>92.893385530000003</v>
      </c>
      <c r="H30">
        <v>1.028352749</v>
      </c>
      <c r="I30" s="23">
        <v>1.022706817</v>
      </c>
      <c r="J30">
        <v>1.0578641120000001</v>
      </c>
      <c r="K30">
        <v>1.059261107</v>
      </c>
      <c r="L30" s="23">
        <v>404.18775499999998</v>
      </c>
      <c r="M30">
        <v>312.70864510000001</v>
      </c>
      <c r="N30">
        <v>0.20066146339999999</v>
      </c>
      <c r="O30">
        <v>0.18692411</v>
      </c>
      <c r="P30">
        <v>0.186088693</v>
      </c>
      <c r="Q30">
        <v>0.18601767320000001</v>
      </c>
      <c r="R30">
        <v>0.34641291670000002</v>
      </c>
      <c r="S30">
        <v>0.2101068056</v>
      </c>
      <c r="T30">
        <v>0.1692481542</v>
      </c>
      <c r="U30">
        <v>17.533652530000001</v>
      </c>
      <c r="V30" s="23">
        <v>1446.9558159999999</v>
      </c>
      <c r="W30">
        <v>1451.702481</v>
      </c>
      <c r="X30">
        <v>3.931539501</v>
      </c>
      <c r="Y30">
        <v>3.556825801</v>
      </c>
      <c r="Z30">
        <v>24.10593107</v>
      </c>
      <c r="AA30">
        <v>23.766982590000001</v>
      </c>
      <c r="AB30">
        <v>3.3254579389999997E-2</v>
      </c>
      <c r="AC30">
        <v>3.5822856069999999E-2</v>
      </c>
    </row>
    <row r="31" spans="1:29" x14ac:dyDescent="0.3">
      <c r="A31">
        <v>141</v>
      </c>
      <c r="B31" s="6">
        <v>43445</v>
      </c>
      <c r="C31">
        <v>81.083441239999999</v>
      </c>
      <c r="D31">
        <v>1.650347099</v>
      </c>
      <c r="E31">
        <v>1.589237217</v>
      </c>
      <c r="F31">
        <v>2367.1437850000002</v>
      </c>
      <c r="G31">
        <v>2373.7651759999999</v>
      </c>
      <c r="H31">
        <v>272.20904769999999</v>
      </c>
      <c r="I31" s="23">
        <v>273.59385329999998</v>
      </c>
      <c r="J31">
        <v>0.29494510470000002</v>
      </c>
      <c r="K31">
        <v>0.29103837319999998</v>
      </c>
      <c r="L31" s="23">
        <v>126440.73699999999</v>
      </c>
      <c r="M31">
        <v>67693.036999999997</v>
      </c>
      <c r="N31">
        <v>54.50060783</v>
      </c>
      <c r="O31">
        <v>52.11029791</v>
      </c>
      <c r="P31">
        <v>125.4412596</v>
      </c>
      <c r="Q31">
        <v>125.35654289999999</v>
      </c>
      <c r="R31">
        <v>1.172853884</v>
      </c>
      <c r="S31">
        <v>26.24416913</v>
      </c>
      <c r="T31">
        <v>26.966218420000001</v>
      </c>
      <c r="U31">
        <v>667.85111180000001</v>
      </c>
      <c r="V31" s="23">
        <v>2425.006218</v>
      </c>
      <c r="W31">
        <v>2365.377943</v>
      </c>
      <c r="X31">
        <v>1492.350234</v>
      </c>
      <c r="Y31">
        <v>1498.427042</v>
      </c>
      <c r="Z31">
        <v>3.9731669169999999</v>
      </c>
      <c r="AA31">
        <v>5.7533906000000004</v>
      </c>
      <c r="AB31">
        <v>1.9904355090000001</v>
      </c>
      <c r="AC31">
        <v>1.947600483</v>
      </c>
    </row>
    <row r="32" spans="1:29" x14ac:dyDescent="0.3">
      <c r="A32">
        <v>142</v>
      </c>
      <c r="B32" s="6">
        <v>43445</v>
      </c>
      <c r="C32">
        <v>139.98921999999999</v>
      </c>
      <c r="D32">
        <v>10.60142136</v>
      </c>
      <c r="E32">
        <v>10.238542539999999</v>
      </c>
      <c r="F32">
        <v>652.98100569999997</v>
      </c>
      <c r="G32">
        <v>657.55850220000002</v>
      </c>
      <c r="H32">
        <v>23.547537930000001</v>
      </c>
      <c r="I32" s="23">
        <v>23.639181090000001</v>
      </c>
      <c r="J32">
        <v>4.368545256</v>
      </c>
      <c r="K32">
        <v>4.38373452</v>
      </c>
      <c r="L32" s="23">
        <v>19656.415550000002</v>
      </c>
      <c r="M32">
        <v>10176.439469999999</v>
      </c>
      <c r="N32">
        <v>4.0759624089999997</v>
      </c>
      <c r="O32">
        <v>4.2373106659999999</v>
      </c>
      <c r="P32">
        <v>20.695548779999999</v>
      </c>
      <c r="Q32">
        <v>20.72123169</v>
      </c>
      <c r="R32">
        <v>1.010519452</v>
      </c>
      <c r="S32">
        <v>1.5327392010000001</v>
      </c>
      <c r="T32">
        <v>1.4557294199999999</v>
      </c>
      <c r="U32">
        <v>111.0376019</v>
      </c>
      <c r="V32" s="23">
        <v>763.41264190000004</v>
      </c>
      <c r="W32">
        <v>758.84197229999995</v>
      </c>
      <c r="X32">
        <v>179.81534909999999</v>
      </c>
      <c r="Y32">
        <v>181.04645339999999</v>
      </c>
      <c r="Z32">
        <v>13.07736354</v>
      </c>
      <c r="AA32">
        <v>12.315398460000001</v>
      </c>
      <c r="AB32">
        <v>0.29493429160000001</v>
      </c>
      <c r="AC32">
        <v>0.30313948349999997</v>
      </c>
    </row>
    <row r="33" spans="1:29" x14ac:dyDescent="0.3">
      <c r="A33">
        <v>143</v>
      </c>
      <c r="B33" s="6">
        <v>43445</v>
      </c>
      <c r="C33">
        <v>101.5414514</v>
      </c>
      <c r="D33">
        <v>12.84279235</v>
      </c>
      <c r="E33">
        <v>12.18220769</v>
      </c>
      <c r="F33">
        <v>163.96507539999999</v>
      </c>
      <c r="G33">
        <v>165.69447360000001</v>
      </c>
      <c r="H33">
        <v>2.8224843810000002</v>
      </c>
      <c r="I33" s="23">
        <v>2.825124524</v>
      </c>
      <c r="J33">
        <v>1.4590220549999999</v>
      </c>
      <c r="K33">
        <v>1.4636344729999999</v>
      </c>
      <c r="L33" s="23">
        <v>4266.5606969999999</v>
      </c>
      <c r="M33">
        <v>1946.7310950000001</v>
      </c>
      <c r="N33">
        <v>0.810422635</v>
      </c>
      <c r="O33">
        <v>0.81503420520000003</v>
      </c>
      <c r="P33">
        <v>6.9203909000000001</v>
      </c>
      <c r="Q33">
        <v>6.8669091480000004</v>
      </c>
      <c r="R33">
        <v>0.52833453799999996</v>
      </c>
      <c r="S33">
        <v>0.32186558310000002</v>
      </c>
      <c r="T33">
        <v>0.34796949179999997</v>
      </c>
      <c r="U33">
        <v>33.224931050000002</v>
      </c>
      <c r="V33" s="23">
        <v>1078.953293</v>
      </c>
      <c r="W33">
        <v>1086.9906579999999</v>
      </c>
      <c r="X33">
        <v>20.856954900000002</v>
      </c>
      <c r="Y33">
        <v>20.310590319999999</v>
      </c>
      <c r="Z33">
        <v>8.3968394289999999</v>
      </c>
      <c r="AA33">
        <v>7.7937715609999998</v>
      </c>
      <c r="AB33">
        <v>5.9760645119999997E-2</v>
      </c>
      <c r="AC33">
        <v>6.2259364480000003E-2</v>
      </c>
    </row>
    <row r="34" spans="1:29" x14ac:dyDescent="0.3">
      <c r="A34">
        <v>144</v>
      </c>
      <c r="B34" s="6">
        <v>43445</v>
      </c>
      <c r="C34">
        <v>205.8956924</v>
      </c>
      <c r="D34">
        <v>4.0024981229999996</v>
      </c>
      <c r="E34">
        <v>3.859728337</v>
      </c>
      <c r="F34">
        <v>76.106812489999996</v>
      </c>
      <c r="G34">
        <v>75.325534619999999</v>
      </c>
      <c r="H34">
        <v>1.0348349219999999</v>
      </c>
      <c r="I34" s="23">
        <v>1.0090218479999999</v>
      </c>
      <c r="J34">
        <v>0.21249488790000001</v>
      </c>
      <c r="K34">
        <v>0.21793009820000001</v>
      </c>
      <c r="L34" s="23">
        <v>-784.76517349999995</v>
      </c>
      <c r="M34">
        <v>274.53315529999998</v>
      </c>
      <c r="N34">
        <v>0.22175111789999999</v>
      </c>
      <c r="O34">
        <v>0.2080768855</v>
      </c>
      <c r="P34">
        <v>1.618009531</v>
      </c>
      <c r="Q34">
        <v>1.604555715</v>
      </c>
      <c r="R34">
        <v>0.5139895592</v>
      </c>
      <c r="S34">
        <v>0.26995220460000002</v>
      </c>
      <c r="T34">
        <v>1.28840406E-2</v>
      </c>
      <c r="U34">
        <v>53.431199100000001</v>
      </c>
      <c r="V34" s="23">
        <v>621.22166400000003</v>
      </c>
      <c r="W34">
        <v>682.23472070000003</v>
      </c>
      <c r="X34">
        <v>6.6652140839999996</v>
      </c>
      <c r="Y34">
        <v>6.081488394</v>
      </c>
      <c r="Z34">
        <v>4.9242806310000002</v>
      </c>
      <c r="AA34">
        <v>3.4459782919999999</v>
      </c>
      <c r="AB34">
        <v>1.7749937970000001E-2</v>
      </c>
      <c r="AC34">
        <v>2.6230101469999999E-2</v>
      </c>
    </row>
    <row r="35" spans="1:29" x14ac:dyDescent="0.3">
      <c r="A35">
        <v>145</v>
      </c>
      <c r="B35" s="6">
        <v>43445</v>
      </c>
      <c r="C35">
        <v>113.98075040000001</v>
      </c>
      <c r="D35">
        <v>7.1410814540000001</v>
      </c>
      <c r="E35">
        <v>7.0530143909999996</v>
      </c>
      <c r="F35">
        <v>114.41425049999999</v>
      </c>
      <c r="G35">
        <v>115.1345627</v>
      </c>
      <c r="H35">
        <v>2.4313421819999999</v>
      </c>
      <c r="I35" s="23">
        <v>2.4192732729999999</v>
      </c>
      <c r="J35">
        <v>0.22856035180000001</v>
      </c>
      <c r="K35">
        <v>0.23077944580000001</v>
      </c>
      <c r="L35" s="23">
        <v>525.97296979999999</v>
      </c>
      <c r="M35">
        <v>388.30576530000002</v>
      </c>
      <c r="N35">
        <v>0.46867368079999999</v>
      </c>
      <c r="O35">
        <v>0.46379351260000001</v>
      </c>
      <c r="P35">
        <v>1.0498269200000001</v>
      </c>
      <c r="Q35">
        <v>1.040647302</v>
      </c>
      <c r="R35">
        <v>0.59907858319999996</v>
      </c>
      <c r="S35">
        <v>0.12546086449999999</v>
      </c>
      <c r="T35">
        <v>0.10582480900000001</v>
      </c>
      <c r="U35">
        <v>21.17173279</v>
      </c>
      <c r="V35" s="23">
        <v>1015.880566</v>
      </c>
      <c r="W35">
        <v>1022.41068</v>
      </c>
      <c r="X35">
        <v>11.07776636</v>
      </c>
      <c r="Y35">
        <v>10.723985239999999</v>
      </c>
      <c r="Z35">
        <v>2.444083703</v>
      </c>
      <c r="AA35">
        <v>1.652146044</v>
      </c>
      <c r="AB35">
        <v>8.2698236999999994E-2</v>
      </c>
      <c r="AC35">
        <v>8.9070438830000001E-2</v>
      </c>
    </row>
    <row r="36" spans="1:29" x14ac:dyDescent="0.3">
      <c r="A36">
        <v>146</v>
      </c>
      <c r="B36" s="6">
        <v>43445</v>
      </c>
      <c r="C36">
        <v>104.03386999999999</v>
      </c>
      <c r="D36">
        <v>5.7813073240000001</v>
      </c>
      <c r="E36">
        <v>5.7058029159999997</v>
      </c>
      <c r="F36">
        <v>175.55221879999999</v>
      </c>
      <c r="G36">
        <v>175.73518000000001</v>
      </c>
      <c r="H36">
        <v>1.8137402789999999</v>
      </c>
      <c r="I36" s="23">
        <v>1.8080636699999999</v>
      </c>
      <c r="J36">
        <v>0.3260204847</v>
      </c>
      <c r="K36">
        <v>0.3278964895</v>
      </c>
      <c r="L36" s="23">
        <v>827.18644740000002</v>
      </c>
      <c r="M36">
        <v>429.89309800000001</v>
      </c>
      <c r="N36">
        <v>0.33962846219999998</v>
      </c>
      <c r="O36">
        <v>0.33697367820000002</v>
      </c>
      <c r="P36">
        <v>1.4608464729999999</v>
      </c>
      <c r="Q36">
        <v>1.427269645</v>
      </c>
      <c r="R36">
        <v>0.4525749986</v>
      </c>
      <c r="S36">
        <v>9.5514866239999996E-2</v>
      </c>
      <c r="T36">
        <v>0.1044758975</v>
      </c>
      <c r="U36">
        <v>14.49202219</v>
      </c>
      <c r="V36" s="23">
        <v>1371.5127480000001</v>
      </c>
      <c r="W36">
        <v>1373.9051199999999</v>
      </c>
      <c r="X36">
        <v>11.572354280000001</v>
      </c>
      <c r="Y36">
        <v>11.290852210000001</v>
      </c>
      <c r="Z36">
        <v>9.3746464209999996</v>
      </c>
      <c r="AA36">
        <v>8.8981397429999998</v>
      </c>
      <c r="AB36">
        <v>5.4688948940000003E-2</v>
      </c>
      <c r="AC36">
        <v>5.7045924519999999E-2</v>
      </c>
    </row>
    <row r="37" spans="1:29" x14ac:dyDescent="0.3">
      <c r="A37">
        <v>147</v>
      </c>
      <c r="B37" s="6">
        <v>43445</v>
      </c>
      <c r="C37">
        <v>122.58574710000001</v>
      </c>
      <c r="D37">
        <v>3.3909998560000001</v>
      </c>
      <c r="E37">
        <v>3.3156674439999998</v>
      </c>
      <c r="F37">
        <v>124.6936985</v>
      </c>
      <c r="G37">
        <v>127.6714539</v>
      </c>
      <c r="H37">
        <v>1.085339024</v>
      </c>
      <c r="I37" s="23">
        <v>1.074664278</v>
      </c>
      <c r="J37">
        <v>8.0495547809999998E-2</v>
      </c>
      <c r="K37">
        <v>8.2527593740000002E-2</v>
      </c>
      <c r="L37" s="23">
        <v>-29.17090589</v>
      </c>
      <c r="M37">
        <v>225.6774777</v>
      </c>
      <c r="N37">
        <v>0.16437971949999999</v>
      </c>
      <c r="O37">
        <v>0.14339084229999999</v>
      </c>
      <c r="P37">
        <v>0.29429731790000002</v>
      </c>
      <c r="Q37">
        <v>0.29178552359999999</v>
      </c>
      <c r="R37">
        <v>0.47099911519999998</v>
      </c>
      <c r="S37">
        <v>0.12993784010000001</v>
      </c>
      <c r="T37">
        <v>5.7250969929999999E-2</v>
      </c>
      <c r="U37">
        <v>23.42712744</v>
      </c>
      <c r="V37" s="23">
        <v>778.66490069999998</v>
      </c>
      <c r="W37">
        <v>799.41996970000002</v>
      </c>
      <c r="X37">
        <v>5.5539743970000002</v>
      </c>
      <c r="Y37">
        <v>5.0519409199999998</v>
      </c>
      <c r="Z37">
        <v>1.599785872</v>
      </c>
      <c r="AA37">
        <v>0.77019927190000004</v>
      </c>
      <c r="AB37">
        <v>3.1782033250000001E-2</v>
      </c>
      <c r="AC37">
        <v>3.5496649370000001E-2</v>
      </c>
    </row>
    <row r="38" spans="1:29" x14ac:dyDescent="0.3">
      <c r="A38">
        <v>148</v>
      </c>
      <c r="B38" s="6">
        <v>43445</v>
      </c>
      <c r="C38">
        <v>108.1954337</v>
      </c>
      <c r="D38">
        <v>1.0872862219999999</v>
      </c>
      <c r="E38">
        <v>1.081342689</v>
      </c>
      <c r="F38">
        <v>2616.8497339999999</v>
      </c>
      <c r="G38">
        <v>2561.9951540000002</v>
      </c>
      <c r="H38">
        <v>255.54053730000001</v>
      </c>
      <c r="I38" s="23">
        <v>256.08814599999999</v>
      </c>
      <c r="J38">
        <v>0.38489922850000002</v>
      </c>
      <c r="K38">
        <v>0.38043439540000001</v>
      </c>
      <c r="L38" s="23">
        <v>117082.4118</v>
      </c>
      <c r="M38">
        <v>68129.850640000004</v>
      </c>
      <c r="N38">
        <v>51.712739710000001</v>
      </c>
      <c r="O38">
        <v>49.079816860000001</v>
      </c>
      <c r="P38">
        <v>76.09693292</v>
      </c>
      <c r="Q38">
        <v>76.12209627</v>
      </c>
      <c r="R38">
        <v>3.9589419540000002</v>
      </c>
      <c r="S38">
        <v>28.062055990000001</v>
      </c>
      <c r="T38">
        <v>28.068240960000001</v>
      </c>
      <c r="U38">
        <v>570.79247910000004</v>
      </c>
      <c r="V38" s="23">
        <v>2332.589097</v>
      </c>
      <c r="W38">
        <v>2233.6996559999998</v>
      </c>
      <c r="X38">
        <v>1423.596029</v>
      </c>
      <c r="Y38">
        <v>1430.607244</v>
      </c>
      <c r="Z38">
        <v>5.9472559719999998</v>
      </c>
      <c r="AA38">
        <v>6.6732776300000003</v>
      </c>
      <c r="AB38">
        <v>13.31321084</v>
      </c>
      <c r="AC38">
        <v>13.56540597</v>
      </c>
    </row>
    <row r="39" spans="1:29" x14ac:dyDescent="0.3">
      <c r="A39">
        <v>149</v>
      </c>
      <c r="B39" s="6">
        <v>43445</v>
      </c>
      <c r="C39">
        <v>101.3249497</v>
      </c>
      <c r="D39">
        <v>3.9712978840000002</v>
      </c>
      <c r="E39">
        <v>4.0133176419999996</v>
      </c>
      <c r="F39">
        <v>3104.476431</v>
      </c>
      <c r="G39">
        <v>3084.1207009999998</v>
      </c>
      <c r="H39">
        <v>117.7680027</v>
      </c>
      <c r="I39" s="23">
        <v>118.2922683</v>
      </c>
      <c r="J39">
        <v>2.9702875720000002</v>
      </c>
      <c r="K39">
        <v>2.9695145780000001</v>
      </c>
      <c r="L39" s="23">
        <v>67722.024669999999</v>
      </c>
      <c r="M39">
        <v>35759.855409999996</v>
      </c>
      <c r="N39">
        <v>17.211416610000001</v>
      </c>
      <c r="O39">
        <v>16.655073080000001</v>
      </c>
      <c r="P39">
        <v>20.144242649999999</v>
      </c>
      <c r="Q39">
        <v>20.09443508</v>
      </c>
      <c r="R39">
        <v>2.1668774079999999</v>
      </c>
      <c r="S39">
        <v>17.850296010000001</v>
      </c>
      <c r="T39">
        <v>17.950958719999999</v>
      </c>
      <c r="U39">
        <v>342.43137259999997</v>
      </c>
      <c r="V39" s="23">
        <v>1958.6488629999999</v>
      </c>
      <c r="W39">
        <v>1898.4489510000001</v>
      </c>
      <c r="X39">
        <v>992.06236890000002</v>
      </c>
      <c r="Y39">
        <v>993.79714339999998</v>
      </c>
      <c r="Z39">
        <v>8.782401707</v>
      </c>
      <c r="AA39">
        <v>9.0689487839999998</v>
      </c>
      <c r="AB39">
        <v>2.2911818789999998</v>
      </c>
      <c r="AC39">
        <v>2.3151342210000001</v>
      </c>
    </row>
    <row r="40" spans="1:29" x14ac:dyDescent="0.3">
      <c r="A40">
        <v>150</v>
      </c>
      <c r="B40" s="6">
        <v>43445</v>
      </c>
      <c r="C40">
        <v>114.37130190000001</v>
      </c>
      <c r="D40">
        <v>27.113895580000001</v>
      </c>
      <c r="E40">
        <v>25.523441429999998</v>
      </c>
      <c r="F40">
        <v>387.66534410000003</v>
      </c>
      <c r="G40">
        <v>397.3814739</v>
      </c>
      <c r="H40">
        <v>4.8629056540000004</v>
      </c>
      <c r="I40" s="23">
        <v>4.8179831479999997</v>
      </c>
      <c r="J40">
        <v>26.136351430000001</v>
      </c>
      <c r="K40">
        <v>26.25629618</v>
      </c>
      <c r="L40" s="23">
        <v>5481.2422720000004</v>
      </c>
      <c r="M40">
        <v>2854.2473949999999</v>
      </c>
      <c r="N40">
        <v>1.5167406539999999</v>
      </c>
      <c r="O40">
        <v>1.530536721</v>
      </c>
      <c r="P40">
        <v>0.74938673909999998</v>
      </c>
      <c r="Q40">
        <v>0.77354288650000003</v>
      </c>
      <c r="R40">
        <v>0.71193495289999997</v>
      </c>
      <c r="S40">
        <v>0.37461823420000001</v>
      </c>
      <c r="T40">
        <v>0.3194323328</v>
      </c>
      <c r="U40">
        <v>27.29103349</v>
      </c>
      <c r="V40" s="23">
        <v>1059.4887120000001</v>
      </c>
      <c r="W40">
        <v>1139.832746</v>
      </c>
      <c r="X40">
        <v>49.018314410000002</v>
      </c>
      <c r="Y40">
        <v>48.451365809999999</v>
      </c>
      <c r="Z40">
        <v>22.48789322</v>
      </c>
      <c r="AA40">
        <v>21.920961720000001</v>
      </c>
      <c r="AB40">
        <v>0.14795198439999999</v>
      </c>
      <c r="AC40">
        <v>0.1444770195</v>
      </c>
    </row>
    <row r="41" spans="1:29" x14ac:dyDescent="0.3">
      <c r="A41">
        <v>151</v>
      </c>
      <c r="B41" s="6">
        <v>43445</v>
      </c>
      <c r="C41">
        <v>131.24571800000001</v>
      </c>
      <c r="D41">
        <v>12.08890428</v>
      </c>
      <c r="E41">
        <v>11.71411831</v>
      </c>
      <c r="F41">
        <v>253.95589269999999</v>
      </c>
      <c r="G41">
        <v>256.8767952</v>
      </c>
      <c r="H41">
        <v>1.979185781</v>
      </c>
      <c r="I41" s="23">
        <v>1.9435181850000001</v>
      </c>
      <c r="J41">
        <v>1.1558402910000001</v>
      </c>
      <c r="K41">
        <v>1.171525197</v>
      </c>
      <c r="L41" s="23">
        <v>287.03679959999999</v>
      </c>
      <c r="M41">
        <v>473.88774380000001</v>
      </c>
      <c r="N41">
        <v>0.53583482849999997</v>
      </c>
      <c r="O41">
        <v>0.53338300110000003</v>
      </c>
      <c r="P41">
        <v>1.3756153360000001</v>
      </c>
      <c r="Q41">
        <v>1.3270745020000001</v>
      </c>
      <c r="R41">
        <v>0.48883987000000001</v>
      </c>
      <c r="S41">
        <v>0.20035846909999999</v>
      </c>
      <c r="T41">
        <v>0.1174764249</v>
      </c>
      <c r="U41">
        <v>38.719753590000003</v>
      </c>
      <c r="V41" s="23">
        <v>1404.716238</v>
      </c>
      <c r="W41">
        <v>1409.3070729999999</v>
      </c>
      <c r="X41">
        <v>14.187699</v>
      </c>
      <c r="Y41">
        <v>13.776210000000001</v>
      </c>
      <c r="Z41">
        <v>3.0920540920000001</v>
      </c>
      <c r="AA41">
        <v>2.0608148420000001</v>
      </c>
      <c r="AB41">
        <v>9.7228543619999996E-2</v>
      </c>
      <c r="AC41">
        <v>0.101972033</v>
      </c>
    </row>
    <row r="42" spans="1:29" x14ac:dyDescent="0.3">
      <c r="A42">
        <v>152</v>
      </c>
      <c r="B42" s="6">
        <v>43445</v>
      </c>
      <c r="C42">
        <v>121.63738189999999</v>
      </c>
      <c r="D42">
        <v>11.38293953</v>
      </c>
      <c r="E42">
        <v>11.49892088</v>
      </c>
      <c r="F42">
        <v>271.15838409999998</v>
      </c>
      <c r="G42">
        <v>276.8255633</v>
      </c>
      <c r="H42">
        <v>1.895097727</v>
      </c>
      <c r="I42" s="23">
        <v>1.8757178409999999</v>
      </c>
      <c r="J42">
        <v>0.87085531569999997</v>
      </c>
      <c r="K42">
        <v>0.87941342389999999</v>
      </c>
      <c r="L42" s="23">
        <v>266.38022000000001</v>
      </c>
      <c r="M42">
        <v>369.28016179999997</v>
      </c>
      <c r="N42">
        <v>0.57847569970000001</v>
      </c>
      <c r="O42">
        <v>0.59211255460000001</v>
      </c>
      <c r="P42">
        <v>1.41778669</v>
      </c>
      <c r="Q42">
        <v>1.3903314579999999</v>
      </c>
      <c r="R42">
        <v>0.46859589200000001</v>
      </c>
      <c r="S42">
        <v>0.12894268919999999</v>
      </c>
      <c r="T42">
        <v>0.11883431429999999</v>
      </c>
      <c r="U42">
        <v>32.932311689999999</v>
      </c>
      <c r="V42" s="23">
        <v>1378.5814439999999</v>
      </c>
      <c r="W42">
        <v>1370.1856640000001</v>
      </c>
      <c r="X42">
        <v>12.30552378</v>
      </c>
      <c r="Y42">
        <v>12.009837109999999</v>
      </c>
      <c r="Z42">
        <v>3.0982911369999999</v>
      </c>
      <c r="AA42">
        <v>2.0611187549999999</v>
      </c>
      <c r="AB42">
        <v>9.4971979849999999E-2</v>
      </c>
      <c r="AC42">
        <v>0.1028264223</v>
      </c>
    </row>
    <row r="43" spans="1:29" x14ac:dyDescent="0.3">
      <c r="A43">
        <v>152</v>
      </c>
      <c r="B43" s="6">
        <v>43445</v>
      </c>
      <c r="C43">
        <v>85.302218629999999</v>
      </c>
      <c r="D43">
        <v>66.266596300000003</v>
      </c>
      <c r="E43">
        <v>65.946612689999995</v>
      </c>
      <c r="F43">
        <v>416.48625049999998</v>
      </c>
      <c r="G43">
        <v>274.02621859999999</v>
      </c>
      <c r="H43">
        <v>12.6812893</v>
      </c>
      <c r="I43" s="23">
        <v>13.155285409999999</v>
      </c>
      <c r="J43">
        <v>5.076931096</v>
      </c>
      <c r="K43">
        <v>5.1011201130000003</v>
      </c>
      <c r="L43" s="23">
        <v>13928.790069999999</v>
      </c>
      <c r="M43">
        <v>430.10857479999999</v>
      </c>
      <c r="N43">
        <v>3.6790395340000002</v>
      </c>
      <c r="O43">
        <v>3.7581897959999999</v>
      </c>
      <c r="P43">
        <v>7.8021731020000002</v>
      </c>
      <c r="Q43">
        <v>7.7941991799999997</v>
      </c>
      <c r="R43">
        <v>0.37569300379999998</v>
      </c>
      <c r="S43">
        <v>-1.4050252729999999</v>
      </c>
      <c r="T43">
        <v>0.9502328042</v>
      </c>
      <c r="U43">
        <v>-408.67253579999999</v>
      </c>
      <c r="V43" s="23">
        <v>2750.4012520000001</v>
      </c>
      <c r="W43">
        <v>2295.2158250000002</v>
      </c>
      <c r="X43">
        <v>89.740195749999998</v>
      </c>
      <c r="Y43">
        <v>92.406565290000003</v>
      </c>
      <c r="Z43">
        <v>-1.2272598800000001</v>
      </c>
      <c r="AA43">
        <v>6.2236936209999998</v>
      </c>
      <c r="AB43">
        <v>0.19817586710000001</v>
      </c>
      <c r="AC43">
        <v>0.4985439874</v>
      </c>
    </row>
    <row r="44" spans="1:29" x14ac:dyDescent="0.3">
      <c r="A44">
        <v>153</v>
      </c>
      <c r="B44" s="6">
        <v>43445</v>
      </c>
      <c r="C44">
        <v>133.35749329999999</v>
      </c>
      <c r="D44">
        <v>6.4721279059999999</v>
      </c>
      <c r="E44">
        <v>6.3887659140000004</v>
      </c>
      <c r="F44">
        <v>123.2176199</v>
      </c>
      <c r="G44">
        <v>127.2781947</v>
      </c>
      <c r="H44">
        <v>0.9264291509</v>
      </c>
      <c r="I44" s="23">
        <v>0.90831339320000004</v>
      </c>
      <c r="J44">
        <v>0.59931628739999998</v>
      </c>
      <c r="K44">
        <v>0.607960642</v>
      </c>
      <c r="L44" s="23">
        <v>-263.2070842</v>
      </c>
      <c r="M44">
        <v>233.94933019999999</v>
      </c>
      <c r="N44">
        <v>0.21375677100000001</v>
      </c>
      <c r="O44">
        <v>0.2093201442</v>
      </c>
      <c r="P44">
        <v>0.28843212639999999</v>
      </c>
      <c r="Q44">
        <v>0.28726999269999998</v>
      </c>
      <c r="R44">
        <v>0.36072583209999998</v>
      </c>
      <c r="S44">
        <v>0.15996303910000001</v>
      </c>
      <c r="T44">
        <v>4.7607279330000002E-2</v>
      </c>
      <c r="U44">
        <v>28.243370980000002</v>
      </c>
      <c r="V44" s="23">
        <v>850.74376380000001</v>
      </c>
      <c r="W44">
        <v>879.85857250000004</v>
      </c>
      <c r="X44">
        <v>6.8545857330000004</v>
      </c>
      <c r="Y44">
        <v>6.279897976</v>
      </c>
      <c r="Z44">
        <v>1.956499172</v>
      </c>
      <c r="AA44">
        <v>0.99076077549999997</v>
      </c>
      <c r="AB44">
        <v>3.7430357050000002E-2</v>
      </c>
      <c r="AC44">
        <v>4.2879620260000001E-2</v>
      </c>
    </row>
    <row r="45" spans="1:29" x14ac:dyDescent="0.3">
      <c r="A45">
        <v>154</v>
      </c>
      <c r="B45" s="6">
        <v>43445</v>
      </c>
      <c r="C45">
        <v>125.3055468</v>
      </c>
      <c r="D45">
        <v>2.814154855</v>
      </c>
      <c r="E45">
        <v>2.843585144</v>
      </c>
      <c r="F45">
        <v>82.188944140000004</v>
      </c>
      <c r="G45">
        <v>83.969193669999996</v>
      </c>
      <c r="H45">
        <v>1.9866529589999999</v>
      </c>
      <c r="I45" s="23">
        <v>1.971988949</v>
      </c>
      <c r="J45">
        <v>0.20564013919999999</v>
      </c>
      <c r="K45">
        <v>0.2096439169</v>
      </c>
      <c r="L45" s="23">
        <v>-21.968859330000001</v>
      </c>
      <c r="M45">
        <v>279.5414945</v>
      </c>
      <c r="N45">
        <v>0.17732314590000001</v>
      </c>
      <c r="O45">
        <v>0.16014609060000001</v>
      </c>
      <c r="P45">
        <v>0.18033896399999999</v>
      </c>
      <c r="Q45">
        <v>0.1795598383</v>
      </c>
      <c r="R45">
        <v>0.58715509499999996</v>
      </c>
      <c r="S45">
        <v>0.1183516939</v>
      </c>
      <c r="T45">
        <v>3.2057914809999997E-2</v>
      </c>
      <c r="U45">
        <v>23.473472170000001</v>
      </c>
      <c r="V45" s="23">
        <v>614.93431810000004</v>
      </c>
      <c r="W45">
        <v>636.38019129999998</v>
      </c>
      <c r="X45">
        <v>7.1667094860000002</v>
      </c>
      <c r="Y45">
        <v>6.824836425</v>
      </c>
      <c r="Z45">
        <v>1.146937477</v>
      </c>
      <c r="AA45">
        <v>0.49487264009999998</v>
      </c>
      <c r="AB45">
        <v>5.3657777060000002E-2</v>
      </c>
      <c r="AC45">
        <v>5.7601816700000003E-2</v>
      </c>
    </row>
    <row r="46" spans="1:29" x14ac:dyDescent="0.3">
      <c r="A46">
        <v>155</v>
      </c>
      <c r="B46" s="6">
        <v>43445</v>
      </c>
      <c r="C46">
        <v>96.516277990000006</v>
      </c>
      <c r="D46">
        <v>0.68544939360000001</v>
      </c>
      <c r="E46">
        <v>0.65884948379999997</v>
      </c>
      <c r="F46">
        <v>1524.745279</v>
      </c>
      <c r="G46">
        <v>1514.468711</v>
      </c>
      <c r="H46">
        <v>224.88924109999999</v>
      </c>
      <c r="I46" s="23">
        <v>225.4692632</v>
      </c>
      <c r="J46">
        <v>0.29642572569999998</v>
      </c>
      <c r="K46">
        <v>0.2951741195</v>
      </c>
      <c r="L46" s="23">
        <v>100766.08990000001</v>
      </c>
      <c r="M46">
        <v>55953.102789999997</v>
      </c>
      <c r="N46">
        <v>49.639891919999997</v>
      </c>
      <c r="O46">
        <v>48.1395853</v>
      </c>
      <c r="P46">
        <v>80.710317529999998</v>
      </c>
      <c r="Q46">
        <v>80.671781210000006</v>
      </c>
      <c r="R46">
        <v>1.3860144480000001</v>
      </c>
      <c r="S46">
        <v>25.183610059999999</v>
      </c>
      <c r="T46">
        <v>25.45012002</v>
      </c>
      <c r="U46">
        <v>533.21108890000005</v>
      </c>
      <c r="V46" s="23">
        <v>1480.9310330000001</v>
      </c>
      <c r="W46">
        <v>1483.615483</v>
      </c>
      <c r="X46">
        <v>963.86750380000001</v>
      </c>
      <c r="Y46">
        <v>967.12364339999999</v>
      </c>
      <c r="Z46">
        <v>1.931598017</v>
      </c>
      <c r="AA46">
        <v>2.7440438010000001</v>
      </c>
      <c r="AB46">
        <v>2.3479298310000001</v>
      </c>
      <c r="AC46">
        <v>2.3654418289999999</v>
      </c>
    </row>
    <row r="47" spans="1:29" x14ac:dyDescent="0.3">
      <c r="A47">
        <v>156</v>
      </c>
      <c r="B47" s="6">
        <v>43445</v>
      </c>
      <c r="C47">
        <v>104.6830602</v>
      </c>
      <c r="D47">
        <v>1.204154342</v>
      </c>
      <c r="E47">
        <v>1.1975047430000001</v>
      </c>
      <c r="F47">
        <v>1489.7203930000001</v>
      </c>
      <c r="G47">
        <v>1517.993406</v>
      </c>
      <c r="H47">
        <v>75.115681550000005</v>
      </c>
      <c r="I47" s="23">
        <v>75.402702250000004</v>
      </c>
      <c r="J47">
        <v>0.77742455399999999</v>
      </c>
      <c r="K47">
        <v>0.77883518360000004</v>
      </c>
      <c r="L47" s="23">
        <v>27342.635170000001</v>
      </c>
      <c r="M47">
        <v>13766.472250000001</v>
      </c>
      <c r="N47">
        <v>8.3476721479999991</v>
      </c>
      <c r="O47">
        <v>8.6265642059999994</v>
      </c>
      <c r="P47">
        <v>12.444278710000001</v>
      </c>
      <c r="Q47">
        <v>12.39282285</v>
      </c>
      <c r="R47">
        <v>1.4906933929999999</v>
      </c>
      <c r="S47">
        <v>10.128754900000001</v>
      </c>
      <c r="T47">
        <v>10.137232640000001</v>
      </c>
      <c r="U47">
        <v>147.00289939999999</v>
      </c>
      <c r="V47" s="23">
        <v>1002.901837</v>
      </c>
      <c r="W47">
        <v>1008.67545</v>
      </c>
      <c r="X47">
        <v>529.94729050000001</v>
      </c>
      <c r="Y47">
        <v>531.50995609999995</v>
      </c>
      <c r="Z47">
        <v>2.1532523050000001</v>
      </c>
      <c r="AA47">
        <v>3.0597748079999998</v>
      </c>
      <c r="AB47">
        <v>0.90568777619999996</v>
      </c>
      <c r="AC47">
        <v>0.88384223110000004</v>
      </c>
    </row>
    <row r="48" spans="1:29" x14ac:dyDescent="0.3">
      <c r="A48">
        <v>157</v>
      </c>
      <c r="B48" s="6">
        <v>43445</v>
      </c>
      <c r="C48">
        <v>133.7185154</v>
      </c>
      <c r="D48">
        <v>7.4974080230000002</v>
      </c>
      <c r="E48">
        <v>7.0347710550000002</v>
      </c>
      <c r="F48">
        <v>539.81469240000001</v>
      </c>
      <c r="G48">
        <v>536.38948770000002</v>
      </c>
      <c r="H48">
        <v>13.137130900000001</v>
      </c>
      <c r="I48" s="23">
        <v>13.17196478</v>
      </c>
      <c r="J48">
        <v>7.3947283070000003</v>
      </c>
      <c r="K48">
        <v>7.4080543749999999</v>
      </c>
      <c r="L48" s="23">
        <v>4578.6788040000001</v>
      </c>
      <c r="M48">
        <v>2468.4025740000002</v>
      </c>
      <c r="N48">
        <v>1.3709457460000001</v>
      </c>
      <c r="O48">
        <v>1.37249014</v>
      </c>
      <c r="P48">
        <v>0.60123782179999996</v>
      </c>
      <c r="Q48">
        <v>0.60466929160000005</v>
      </c>
      <c r="R48">
        <v>0.74501962769999996</v>
      </c>
      <c r="S48">
        <v>0.81234109889999995</v>
      </c>
      <c r="T48">
        <v>0.70033436530000004</v>
      </c>
      <c r="U48">
        <v>35.016551120000003</v>
      </c>
      <c r="V48" s="23">
        <v>324.48297869999999</v>
      </c>
      <c r="W48">
        <v>333.95864019999999</v>
      </c>
      <c r="X48">
        <v>115.41072610000001</v>
      </c>
      <c r="Y48">
        <v>115.7611059</v>
      </c>
      <c r="Z48">
        <v>10.15949466</v>
      </c>
      <c r="AA48">
        <v>9.4033934749999997</v>
      </c>
      <c r="AB48">
        <v>0.16194676250000001</v>
      </c>
      <c r="AC48">
        <v>0.17712443859999999</v>
      </c>
    </row>
    <row r="49" spans="1:29" x14ac:dyDescent="0.3">
      <c r="A49">
        <v>158</v>
      </c>
      <c r="B49" s="6">
        <v>43445</v>
      </c>
      <c r="C49">
        <v>112.3859317</v>
      </c>
      <c r="D49">
        <v>18.44969321</v>
      </c>
      <c r="E49">
        <v>16.895496990000002</v>
      </c>
      <c r="F49">
        <v>190.66354459999999</v>
      </c>
      <c r="G49">
        <v>185.58693070000001</v>
      </c>
      <c r="H49">
        <v>2.3362414669999998</v>
      </c>
      <c r="I49" s="23">
        <v>2.3099034610000002</v>
      </c>
      <c r="J49">
        <v>7.9644052009999999</v>
      </c>
      <c r="K49">
        <v>7.9940561490000004</v>
      </c>
      <c r="L49" s="23">
        <v>877.62436600000001</v>
      </c>
      <c r="M49">
        <v>555.12181029999999</v>
      </c>
      <c r="N49">
        <v>0.51573990510000001</v>
      </c>
      <c r="O49">
        <v>0.50561484560000003</v>
      </c>
      <c r="P49">
        <v>0.24030092650000001</v>
      </c>
      <c r="Q49">
        <v>0.2469314195</v>
      </c>
      <c r="R49">
        <v>0.57810224659999998</v>
      </c>
      <c r="S49">
        <v>0.13526997690000001</v>
      </c>
      <c r="T49">
        <v>9.6195435790000006E-2</v>
      </c>
      <c r="U49">
        <v>21.208569399999998</v>
      </c>
      <c r="V49" s="23">
        <v>2255.5972900000002</v>
      </c>
      <c r="W49">
        <v>2234.2271059999998</v>
      </c>
      <c r="X49">
        <v>17.412308939999999</v>
      </c>
      <c r="Y49">
        <v>16.765104139999998</v>
      </c>
      <c r="Z49">
        <v>13.83291219</v>
      </c>
      <c r="AA49">
        <v>12.98186699</v>
      </c>
      <c r="AB49">
        <v>0.17514671170000001</v>
      </c>
      <c r="AC49">
        <v>0.17906162349999999</v>
      </c>
    </row>
    <row r="50" spans="1:29" x14ac:dyDescent="0.3">
      <c r="A50">
        <v>159</v>
      </c>
      <c r="B50" s="6">
        <v>43445</v>
      </c>
      <c r="C50">
        <v>116.28364879999999</v>
      </c>
      <c r="D50">
        <v>15.26792346</v>
      </c>
      <c r="E50">
        <v>14.40314324</v>
      </c>
      <c r="F50">
        <v>258.45314459999997</v>
      </c>
      <c r="G50">
        <v>248.22641350000001</v>
      </c>
      <c r="H50">
        <v>2.5062848679999998</v>
      </c>
      <c r="I50" s="23">
        <v>2.4895038330000001</v>
      </c>
      <c r="J50">
        <v>3.5239606810000002</v>
      </c>
      <c r="K50">
        <v>3.5060347040000002</v>
      </c>
      <c r="L50" s="23">
        <v>376.42926460000001</v>
      </c>
      <c r="M50">
        <v>417.60248689999997</v>
      </c>
      <c r="N50">
        <v>0.57114848780000005</v>
      </c>
      <c r="O50">
        <v>0.55034890560000005</v>
      </c>
      <c r="P50">
        <v>0.18019304150000001</v>
      </c>
      <c r="Q50">
        <v>0.18238977109999999</v>
      </c>
      <c r="R50">
        <v>0.54920807559999996</v>
      </c>
      <c r="S50">
        <v>0.16094057640000001</v>
      </c>
      <c r="T50">
        <v>0.1170749463</v>
      </c>
      <c r="U50">
        <v>25.629558450000001</v>
      </c>
      <c r="V50" s="23">
        <v>2146.4759509999999</v>
      </c>
      <c r="W50">
        <v>2129.6508869999998</v>
      </c>
      <c r="X50">
        <v>17.90026898</v>
      </c>
      <c r="Y50">
        <v>17.241453419999999</v>
      </c>
      <c r="Z50">
        <v>16.89421286</v>
      </c>
      <c r="AA50">
        <v>16.38161259</v>
      </c>
      <c r="AB50">
        <v>5.693250557E-2</v>
      </c>
      <c r="AC50">
        <v>5.9468271080000003E-2</v>
      </c>
    </row>
    <row r="51" spans="1:29" x14ac:dyDescent="0.3">
      <c r="A51">
        <v>160</v>
      </c>
      <c r="B51" s="6">
        <v>43445</v>
      </c>
      <c r="C51">
        <v>127.7767535</v>
      </c>
      <c r="D51">
        <v>7.328117883</v>
      </c>
      <c r="E51">
        <v>7.0942264899999996</v>
      </c>
      <c r="F51">
        <v>116.1848916</v>
      </c>
      <c r="G51">
        <v>120.4778634</v>
      </c>
      <c r="H51">
        <v>1.6214594980000001</v>
      </c>
      <c r="I51" s="23">
        <v>1.6079807930000001</v>
      </c>
      <c r="J51">
        <v>0.95073870800000004</v>
      </c>
      <c r="K51">
        <v>0.95279017290000001</v>
      </c>
      <c r="L51" s="23">
        <v>-89.315161470000007</v>
      </c>
      <c r="M51">
        <v>210.72349249999999</v>
      </c>
      <c r="N51">
        <v>0.28273351229999999</v>
      </c>
      <c r="O51">
        <v>0.25694423840000002</v>
      </c>
      <c r="P51">
        <v>0.1598110817</v>
      </c>
      <c r="Q51">
        <v>0.15978900569999999</v>
      </c>
      <c r="R51">
        <v>0.53219911139999998</v>
      </c>
      <c r="S51">
        <v>0.14837728820000001</v>
      </c>
      <c r="T51">
        <v>5.178835222E-2</v>
      </c>
      <c r="U51">
        <v>24.456252110000001</v>
      </c>
      <c r="V51" s="23">
        <v>1210.928263</v>
      </c>
      <c r="W51">
        <v>1232.7467959999999</v>
      </c>
      <c r="X51">
        <v>8.8953880539999997</v>
      </c>
      <c r="Y51">
        <v>8.7208821749999998</v>
      </c>
      <c r="Z51">
        <v>2.4327605819999998</v>
      </c>
      <c r="AA51">
        <v>1.5242342790000001</v>
      </c>
      <c r="AB51">
        <v>5.2886084270000001E-2</v>
      </c>
      <c r="AC51">
        <v>5.8636774310000001E-2</v>
      </c>
    </row>
    <row r="52" spans="1:29" x14ac:dyDescent="0.3">
      <c r="A52">
        <v>161</v>
      </c>
      <c r="B52" s="6">
        <v>43445</v>
      </c>
      <c r="C52">
        <v>102.4561247</v>
      </c>
      <c r="D52">
        <v>4.3736975940000002</v>
      </c>
      <c r="E52">
        <v>4.3333474919999997</v>
      </c>
      <c r="F52">
        <v>122.8544854</v>
      </c>
      <c r="G52">
        <v>123.79201879999999</v>
      </c>
      <c r="H52">
        <v>1.2487325389999999</v>
      </c>
      <c r="I52" s="23">
        <v>1.244452516</v>
      </c>
      <c r="J52">
        <v>0.45167731529999999</v>
      </c>
      <c r="K52">
        <v>0.453113408</v>
      </c>
      <c r="L52" s="23">
        <v>309.9001811</v>
      </c>
      <c r="M52">
        <v>241.239699</v>
      </c>
      <c r="N52">
        <v>0.16806707330000001</v>
      </c>
      <c r="O52">
        <v>0.1657619833</v>
      </c>
      <c r="P52">
        <v>9.9507434019999993E-2</v>
      </c>
      <c r="Q52">
        <v>9.9082776169999998E-2</v>
      </c>
      <c r="R52">
        <v>0.46355955770000001</v>
      </c>
      <c r="S52">
        <v>4.1329388080000001E-2</v>
      </c>
      <c r="T52">
        <v>4.4831915159999999E-2</v>
      </c>
      <c r="U52">
        <v>11.352429239999999</v>
      </c>
      <c r="V52" s="23">
        <v>1268.2460120000001</v>
      </c>
      <c r="W52">
        <v>1267.0766639999999</v>
      </c>
      <c r="X52">
        <v>5.9090183889999999</v>
      </c>
      <c r="Y52">
        <v>5.5855065310000001</v>
      </c>
      <c r="Z52">
        <v>3.9831213430000001</v>
      </c>
      <c r="AA52">
        <v>4.0760021899999996</v>
      </c>
      <c r="AB52">
        <v>5.2775721470000002E-2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BAE9A-8878-457C-A897-3D0FCCD5F0D5}">
  <dimension ref="A1:AF166"/>
  <sheetViews>
    <sheetView zoomScale="80" zoomScaleNormal="115" workbookViewId="0">
      <pane ySplit="1" topLeftCell="A2" activePane="bottomLeft" state="frozen"/>
      <selection pane="bottomLeft" activeCell="H11" sqref="H11"/>
    </sheetView>
  </sheetViews>
  <sheetFormatPr defaultRowHeight="14.4" x14ac:dyDescent="0.3"/>
  <cols>
    <col min="1" max="1" width="10.77734375" style="8" bestFit="1" customWidth="1"/>
    <col min="2" max="3" width="8.88671875" style="8"/>
    <col min="4" max="4" width="10.44140625" style="8" bestFit="1" customWidth="1"/>
    <col min="5" max="7" width="10.44140625" style="8" customWidth="1"/>
    <col min="10" max="10" width="0" hidden="1" customWidth="1"/>
    <col min="11" max="11" width="8.88671875" style="25"/>
    <col min="13" max="13" width="0" hidden="1" customWidth="1"/>
    <col min="15" max="15" width="0" hidden="1" customWidth="1"/>
    <col min="17" max="17" width="0" hidden="1" customWidth="1"/>
    <col min="20" max="20" width="0" hidden="1" customWidth="1"/>
    <col min="22" max="22" width="0" hidden="1" customWidth="1"/>
    <col min="25" max="25" width="0" hidden="1" customWidth="1"/>
    <col min="28" max="28" width="0" hidden="1" customWidth="1"/>
    <col min="30" max="30" width="0" hidden="1" customWidth="1"/>
    <col min="32" max="32" width="0" hidden="1" customWidth="1"/>
  </cols>
  <sheetData>
    <row r="1" spans="1:32" x14ac:dyDescent="0.3">
      <c r="H1" t="s">
        <v>77</v>
      </c>
      <c r="I1" t="s">
        <v>23</v>
      </c>
      <c r="J1" t="s">
        <v>78</v>
      </c>
      <c r="L1" t="s">
        <v>79</v>
      </c>
      <c r="M1" t="s">
        <v>24</v>
      </c>
      <c r="N1" t="s">
        <v>80</v>
      </c>
      <c r="O1" t="s">
        <v>81</v>
      </c>
      <c r="P1" t="s">
        <v>82</v>
      </c>
      <c r="Q1" t="s">
        <v>25</v>
      </c>
      <c r="R1" t="s">
        <v>26</v>
      </c>
      <c r="S1" t="s">
        <v>83</v>
      </c>
      <c r="T1" t="s">
        <v>84</v>
      </c>
      <c r="U1" t="s">
        <v>27</v>
      </c>
      <c r="V1" t="s">
        <v>85</v>
      </c>
      <c r="W1" t="s">
        <v>28</v>
      </c>
      <c r="X1" t="s">
        <v>86</v>
      </c>
      <c r="Y1" t="s">
        <v>87</v>
      </c>
      <c r="Z1" t="s">
        <v>88</v>
      </c>
      <c r="AA1" t="s">
        <v>89</v>
      </c>
      <c r="AB1" t="s">
        <v>30</v>
      </c>
      <c r="AC1" t="s">
        <v>90</v>
      </c>
      <c r="AD1" t="s">
        <v>31</v>
      </c>
      <c r="AE1" t="s">
        <v>91</v>
      </c>
      <c r="AF1" t="s">
        <v>92</v>
      </c>
    </row>
    <row r="2" spans="1:32" x14ac:dyDescent="0.3">
      <c r="H2" t="s">
        <v>93</v>
      </c>
      <c r="I2" t="s">
        <v>94</v>
      </c>
      <c r="J2" t="s">
        <v>94</v>
      </c>
      <c r="L2" t="s">
        <v>95</v>
      </c>
      <c r="M2" t="s">
        <v>95</v>
      </c>
      <c r="N2" t="s">
        <v>94</v>
      </c>
      <c r="O2" t="s">
        <v>94</v>
      </c>
      <c r="P2" t="s">
        <v>94</v>
      </c>
      <c r="Q2" t="s">
        <v>94</v>
      </c>
      <c r="R2" t="s">
        <v>94</v>
      </c>
      <c r="S2" t="s">
        <v>94</v>
      </c>
      <c r="T2" t="s">
        <v>94</v>
      </c>
      <c r="U2" t="s">
        <v>94</v>
      </c>
      <c r="V2" t="s">
        <v>94</v>
      </c>
      <c r="W2" t="s">
        <v>94</v>
      </c>
      <c r="X2" t="s">
        <v>94</v>
      </c>
      <c r="Y2" t="s">
        <v>94</v>
      </c>
      <c r="Z2" t="s">
        <v>94</v>
      </c>
      <c r="AA2" t="s">
        <v>95</v>
      </c>
      <c r="AB2" t="s">
        <v>95</v>
      </c>
      <c r="AC2" t="s">
        <v>94</v>
      </c>
      <c r="AD2" t="s">
        <v>94</v>
      </c>
      <c r="AE2" t="s">
        <v>95</v>
      </c>
      <c r="AF2" t="s">
        <v>95</v>
      </c>
    </row>
    <row r="3" spans="1:32" x14ac:dyDescent="0.3">
      <c r="A3" s="3" t="s">
        <v>45</v>
      </c>
      <c r="B3" s="3" t="s">
        <v>0</v>
      </c>
      <c r="C3" s="3" t="s">
        <v>2</v>
      </c>
      <c r="D3" s="3" t="s">
        <v>59</v>
      </c>
      <c r="E3" s="3" t="s">
        <v>109</v>
      </c>
      <c r="F3" s="3" t="s">
        <v>110</v>
      </c>
      <c r="G3" s="3"/>
    </row>
    <row r="4" spans="1:32" x14ac:dyDescent="0.3">
      <c r="A4" s="8">
        <v>1</v>
      </c>
      <c r="B4" s="10" t="s">
        <v>4</v>
      </c>
      <c r="C4" s="10">
        <v>4</v>
      </c>
      <c r="D4" s="10" t="s">
        <v>5</v>
      </c>
      <c r="E4" s="10">
        <v>5.3801099999999998E-2</v>
      </c>
      <c r="F4" s="10">
        <v>0.499</v>
      </c>
      <c r="G4" s="10"/>
      <c r="H4">
        <v>102.9008805</v>
      </c>
      <c r="I4">
        <v>74.422450560000001</v>
      </c>
      <c r="J4">
        <v>77.770540699999998</v>
      </c>
      <c r="K4" s="25">
        <f>I4*E4/F4</f>
        <v>8.024067544736706</v>
      </c>
      <c r="L4">
        <v>965.3624906</v>
      </c>
      <c r="M4">
        <v>929.87431370000002</v>
      </c>
      <c r="N4">
        <v>11.31299883</v>
      </c>
      <c r="O4">
        <v>11.48964687</v>
      </c>
      <c r="P4">
        <v>223.52747299999999</v>
      </c>
      <c r="Q4">
        <v>224.61985340000001</v>
      </c>
      <c r="R4">
        <v>271.10643649999997</v>
      </c>
      <c r="S4">
        <v>1.324061717</v>
      </c>
      <c r="T4">
        <v>1.2987505479999999</v>
      </c>
      <c r="U4">
        <v>5.9405462959999999</v>
      </c>
      <c r="V4">
        <v>5.9440024899999999</v>
      </c>
      <c r="W4">
        <v>262.34779420000001</v>
      </c>
      <c r="X4">
        <v>1.4486280410000001</v>
      </c>
      <c r="Y4">
        <v>1.205695196</v>
      </c>
      <c r="Z4">
        <v>1.8751939520000001</v>
      </c>
      <c r="AA4">
        <v>137.14282009999999</v>
      </c>
      <c r="AB4">
        <v>130.9250308</v>
      </c>
      <c r="AC4">
        <v>22.592884430000002</v>
      </c>
      <c r="AD4">
        <v>22.72509612</v>
      </c>
      <c r="AE4">
        <v>1719.344873</v>
      </c>
      <c r="AF4">
        <v>1735.226469</v>
      </c>
    </row>
    <row r="5" spans="1:32" x14ac:dyDescent="0.3">
      <c r="A5" s="8">
        <v>2</v>
      </c>
      <c r="B5" s="10" t="s">
        <v>4</v>
      </c>
      <c r="C5" s="10">
        <v>4</v>
      </c>
      <c r="D5" s="10" t="s">
        <v>6</v>
      </c>
      <c r="E5" s="10">
        <v>5.423179999999999E-2</v>
      </c>
      <c r="F5" s="10">
        <v>0.45700000000000002</v>
      </c>
      <c r="G5" s="10"/>
      <c r="H5">
        <v>98.495027039999997</v>
      </c>
      <c r="I5">
        <v>106.6667917</v>
      </c>
      <c r="J5">
        <v>110.1472424</v>
      </c>
      <c r="L5">
        <v>914.83523660000003</v>
      </c>
      <c r="M5">
        <v>914.46127349999995</v>
      </c>
      <c r="N5">
        <v>15.000389930000001</v>
      </c>
      <c r="O5">
        <v>16.11171336</v>
      </c>
      <c r="P5">
        <v>274.61720450000001</v>
      </c>
      <c r="Q5">
        <v>276.77219600000001</v>
      </c>
      <c r="R5">
        <v>234.13774620000001</v>
      </c>
      <c r="S5">
        <v>3.608012344</v>
      </c>
      <c r="T5">
        <v>3.5263315400000002</v>
      </c>
      <c r="U5">
        <v>6.2486196659999997</v>
      </c>
      <c r="V5">
        <v>6.3238722000000003</v>
      </c>
      <c r="W5">
        <v>229.4904986</v>
      </c>
      <c r="X5">
        <v>1.6917440479999999</v>
      </c>
      <c r="Y5">
        <v>1.5404464330000001</v>
      </c>
      <c r="Z5">
        <v>1.4812011030000001</v>
      </c>
      <c r="AA5">
        <v>187.86549429999999</v>
      </c>
      <c r="AB5">
        <v>180.0410186</v>
      </c>
      <c r="AC5">
        <v>21.54870824</v>
      </c>
      <c r="AD5">
        <v>21.42618852</v>
      </c>
      <c r="AE5">
        <v>1846.3995729999999</v>
      </c>
      <c r="AF5">
        <v>1813.803253</v>
      </c>
    </row>
    <row r="6" spans="1:32" x14ac:dyDescent="0.3">
      <c r="A6" s="8">
        <v>3</v>
      </c>
      <c r="B6" s="10" t="s">
        <v>4</v>
      </c>
      <c r="C6" s="10">
        <v>4</v>
      </c>
      <c r="D6" s="10" t="s">
        <v>7</v>
      </c>
      <c r="E6" s="10">
        <v>5.4110900000000003E-2</v>
      </c>
      <c r="F6" s="10">
        <v>0.46200000000000002</v>
      </c>
      <c r="G6" s="10"/>
      <c r="H6">
        <v>83.192704210000002</v>
      </c>
      <c r="I6">
        <v>66.903515909999996</v>
      </c>
      <c r="J6">
        <v>69.522388359999994</v>
      </c>
      <c r="L6">
        <v>1250.2274279999999</v>
      </c>
      <c r="M6">
        <v>1345.4285580000001</v>
      </c>
      <c r="N6">
        <v>12.630843369999999</v>
      </c>
      <c r="O6">
        <v>12.85686574</v>
      </c>
      <c r="P6">
        <v>162.04034250000001</v>
      </c>
      <c r="Q6">
        <v>165.87178410000001</v>
      </c>
      <c r="R6">
        <v>243.8835029</v>
      </c>
      <c r="S6">
        <v>4.0220245549999998</v>
      </c>
      <c r="T6">
        <v>3.76479242</v>
      </c>
      <c r="U6">
        <v>3.1997849</v>
      </c>
      <c r="V6">
        <v>3.1054813179999998</v>
      </c>
      <c r="W6">
        <v>206.2596662</v>
      </c>
      <c r="X6">
        <v>1.701163848</v>
      </c>
      <c r="Y6">
        <v>1.7201513589999999</v>
      </c>
      <c r="Z6">
        <v>1.460928674</v>
      </c>
      <c r="AA6">
        <v>243.44084649999999</v>
      </c>
      <c r="AB6">
        <v>233.16159160000001</v>
      </c>
      <c r="AC6">
        <v>20.47842155</v>
      </c>
      <c r="AD6">
        <v>20.37337978</v>
      </c>
      <c r="AE6">
        <v>1022.8029739999999</v>
      </c>
      <c r="AF6">
        <v>964.51928650000002</v>
      </c>
    </row>
    <row r="7" spans="1:32" x14ac:dyDescent="0.3">
      <c r="A7" s="8">
        <v>4</v>
      </c>
      <c r="B7" s="10" t="s">
        <v>4</v>
      </c>
      <c r="C7" s="10">
        <v>4</v>
      </c>
      <c r="D7" s="10" t="s">
        <v>8</v>
      </c>
      <c r="E7" s="10">
        <v>5.4763399999999997E-2</v>
      </c>
      <c r="F7" s="10">
        <v>0.47799999999999998</v>
      </c>
      <c r="G7" s="10"/>
      <c r="H7">
        <v>79.798852999999994</v>
      </c>
      <c r="I7">
        <v>69.814307279999994</v>
      </c>
      <c r="J7">
        <v>74.413941750000006</v>
      </c>
      <c r="L7">
        <v>1177.136968</v>
      </c>
      <c r="M7">
        <v>1285.8321249999999</v>
      </c>
      <c r="N7">
        <v>8.1796797889999997</v>
      </c>
      <c r="O7">
        <v>8.3682136150000002</v>
      </c>
      <c r="P7">
        <v>169.25401980000001</v>
      </c>
      <c r="Q7">
        <v>172.23605660000001</v>
      </c>
      <c r="R7">
        <v>305.34107419999998</v>
      </c>
      <c r="S7">
        <v>2.0363810899999999</v>
      </c>
      <c r="T7">
        <v>1.9527762070000001</v>
      </c>
      <c r="U7">
        <v>3.489791098</v>
      </c>
      <c r="V7">
        <v>3.5448688279999998</v>
      </c>
      <c r="W7">
        <v>249.9277549</v>
      </c>
      <c r="X7">
        <v>1.440000425</v>
      </c>
      <c r="Y7">
        <v>1.439926418</v>
      </c>
      <c r="Z7">
        <v>1.9054709809999999</v>
      </c>
      <c r="AA7">
        <v>136.89192919999999</v>
      </c>
      <c r="AB7">
        <v>128.06056810000001</v>
      </c>
      <c r="AC7">
        <v>17.220177970000002</v>
      </c>
      <c r="AD7">
        <v>17.346988790000001</v>
      </c>
      <c r="AE7">
        <v>1387.8052680000001</v>
      </c>
      <c r="AF7">
        <v>1295.3335970000001</v>
      </c>
    </row>
    <row r="8" spans="1:32" x14ac:dyDescent="0.3">
      <c r="A8" s="8">
        <v>5</v>
      </c>
      <c r="B8" s="10" t="s">
        <v>4</v>
      </c>
      <c r="C8" s="10">
        <v>4</v>
      </c>
      <c r="D8" s="10" t="s">
        <v>9</v>
      </c>
      <c r="E8" s="10">
        <v>5.3408900000000002E-2</v>
      </c>
      <c r="F8" s="10">
        <v>0.39</v>
      </c>
      <c r="G8" s="10"/>
      <c r="H8">
        <v>85.873847960000006</v>
      </c>
      <c r="I8">
        <v>63.802281379999997</v>
      </c>
      <c r="J8">
        <v>72.047964370000003</v>
      </c>
      <c r="L8">
        <v>482.40608900000001</v>
      </c>
      <c r="M8">
        <v>507.1920533</v>
      </c>
      <c r="N8">
        <v>3.9668232149999998</v>
      </c>
      <c r="O8">
        <v>4.1988788210000001</v>
      </c>
      <c r="P8">
        <v>56.777128169999997</v>
      </c>
      <c r="Q8">
        <v>58.894302260000003</v>
      </c>
      <c r="R8">
        <v>62.561609160000003</v>
      </c>
      <c r="S8">
        <v>1.7112660989999999</v>
      </c>
      <c r="T8">
        <v>1.673401221</v>
      </c>
      <c r="U8">
        <v>1.7911743979999999</v>
      </c>
      <c r="V8">
        <v>1.78627497</v>
      </c>
      <c r="W8">
        <v>72.741335329999998</v>
      </c>
      <c r="X8">
        <v>2.3364847360000001</v>
      </c>
      <c r="Y8">
        <v>2.7770406859999999</v>
      </c>
      <c r="Z8">
        <v>0.388320897</v>
      </c>
      <c r="AA8">
        <v>113.2995128</v>
      </c>
      <c r="AB8">
        <v>105.0427542</v>
      </c>
      <c r="AC8">
        <v>11.131379150000001</v>
      </c>
      <c r="AD8">
        <v>11.19202606</v>
      </c>
      <c r="AE8">
        <v>445.5791198</v>
      </c>
      <c r="AF8">
        <v>463.46731820000002</v>
      </c>
    </row>
    <row r="9" spans="1:32" x14ac:dyDescent="0.3">
      <c r="A9" s="8">
        <v>6</v>
      </c>
      <c r="B9" s="10" t="s">
        <v>10</v>
      </c>
      <c r="C9" s="10">
        <v>4</v>
      </c>
      <c r="D9" s="10" t="s">
        <v>5</v>
      </c>
      <c r="E9" s="10">
        <v>5.4127100000000004E-2</v>
      </c>
      <c r="F9" s="10">
        <v>0.46400000000000002</v>
      </c>
      <c r="G9" s="10"/>
      <c r="H9">
        <v>114.7623214</v>
      </c>
      <c r="I9">
        <v>28.845898989999998</v>
      </c>
      <c r="J9">
        <v>31.78979172</v>
      </c>
      <c r="L9">
        <v>771.20795310000005</v>
      </c>
      <c r="M9">
        <v>826.83141469999998</v>
      </c>
      <c r="N9">
        <v>2.5299598360000002</v>
      </c>
      <c r="O9">
        <v>2.659305947</v>
      </c>
      <c r="P9">
        <v>68.877565529999998</v>
      </c>
      <c r="Q9">
        <v>71.224836920000001</v>
      </c>
      <c r="R9">
        <v>126.1260309</v>
      </c>
      <c r="S9">
        <v>0.55679564420000005</v>
      </c>
      <c r="T9">
        <v>0.49944539630000001</v>
      </c>
      <c r="U9">
        <v>1.6889435930000001</v>
      </c>
      <c r="V9">
        <v>1.7003207360000001</v>
      </c>
      <c r="W9">
        <v>101.50351670000001</v>
      </c>
      <c r="X9">
        <v>0.93997508470000002</v>
      </c>
      <c r="Y9">
        <v>0.8666592447</v>
      </c>
      <c r="Z9">
        <v>0.84058651429999998</v>
      </c>
      <c r="AA9">
        <v>87.079064759999994</v>
      </c>
      <c r="AB9">
        <v>80.541973799999994</v>
      </c>
      <c r="AC9">
        <v>19.20386864</v>
      </c>
      <c r="AD9">
        <v>19.320669410000001</v>
      </c>
      <c r="AE9">
        <v>215.2306892</v>
      </c>
      <c r="AF9">
        <v>196.5157653</v>
      </c>
    </row>
    <row r="10" spans="1:32" x14ac:dyDescent="0.3">
      <c r="A10" s="8">
        <v>7</v>
      </c>
      <c r="B10" s="10" t="s">
        <v>10</v>
      </c>
      <c r="C10" s="10">
        <v>4</v>
      </c>
      <c r="D10" s="10" t="s">
        <v>6</v>
      </c>
      <c r="E10" s="10">
        <v>5.3934700000000009E-2</v>
      </c>
      <c r="F10" s="10">
        <v>0.438</v>
      </c>
      <c r="G10" s="10"/>
      <c r="H10">
        <v>85.759912569999997</v>
      </c>
      <c r="I10">
        <v>48.132204590000001</v>
      </c>
      <c r="J10">
        <v>56.10741608</v>
      </c>
      <c r="L10">
        <v>1273.8081560000001</v>
      </c>
      <c r="M10">
        <v>1341.15569</v>
      </c>
      <c r="N10">
        <v>7.2916972480000002</v>
      </c>
      <c r="O10">
        <v>7.5298771579999997</v>
      </c>
      <c r="P10">
        <v>181.1230674</v>
      </c>
      <c r="Q10">
        <v>184.88801369999999</v>
      </c>
      <c r="R10">
        <v>194.47780800000001</v>
      </c>
      <c r="S10">
        <v>1.6895037719999999</v>
      </c>
      <c r="T10">
        <v>1.630546115</v>
      </c>
      <c r="U10">
        <v>3.9901037600000002</v>
      </c>
      <c r="V10">
        <v>4.0361650549999997</v>
      </c>
      <c r="W10">
        <v>159.11454119999999</v>
      </c>
      <c r="X10">
        <v>1.5467156630000001</v>
      </c>
      <c r="Y10">
        <v>1.571656162</v>
      </c>
      <c r="Z10">
        <v>1.3123042</v>
      </c>
      <c r="AA10">
        <v>184.67532</v>
      </c>
      <c r="AB10">
        <v>170.89711750000001</v>
      </c>
      <c r="AC10">
        <v>26.541544720000001</v>
      </c>
      <c r="AD10">
        <v>26.712924300000001</v>
      </c>
      <c r="AE10">
        <v>749.01591010000004</v>
      </c>
      <c r="AF10">
        <v>705.70379400000002</v>
      </c>
    </row>
    <row r="11" spans="1:32" x14ac:dyDescent="0.3">
      <c r="A11" s="8">
        <v>8</v>
      </c>
      <c r="B11" s="10" t="s">
        <v>10</v>
      </c>
      <c r="C11" s="10">
        <v>4</v>
      </c>
      <c r="D11" s="10" t="s">
        <v>7</v>
      </c>
      <c r="E11" s="10">
        <v>5.4462299999999998E-2</v>
      </c>
      <c r="F11" s="10">
        <v>0.44700000000000001</v>
      </c>
      <c r="G11" s="10"/>
      <c r="H11">
        <v>79.432342919999996</v>
      </c>
      <c r="I11">
        <v>77.88116995</v>
      </c>
      <c r="J11">
        <v>81.527850240000006</v>
      </c>
      <c r="L11">
        <v>1944.664456</v>
      </c>
      <c r="M11">
        <v>2094.7973529999999</v>
      </c>
      <c r="N11">
        <v>6.5768487320000002</v>
      </c>
      <c r="O11">
        <v>6.953982613</v>
      </c>
      <c r="P11">
        <v>110.8980071</v>
      </c>
      <c r="Q11">
        <v>113.2942563</v>
      </c>
      <c r="R11">
        <v>266.13827800000001</v>
      </c>
      <c r="S11">
        <v>2.3142140859999998</v>
      </c>
      <c r="T11">
        <v>2.1617353750000001</v>
      </c>
      <c r="U11">
        <v>6.8808653079999997</v>
      </c>
      <c r="V11">
        <v>6.795359618</v>
      </c>
      <c r="W11">
        <v>207.7881965</v>
      </c>
      <c r="X11">
        <v>1.0089544370000001</v>
      </c>
      <c r="Y11">
        <v>1.0485486310000001</v>
      </c>
      <c r="Z11">
        <v>1.840852417</v>
      </c>
      <c r="AA11">
        <v>137.34327540000001</v>
      </c>
      <c r="AB11">
        <v>128.91146689999999</v>
      </c>
      <c r="AC11">
        <v>14.3824326</v>
      </c>
      <c r="AD11">
        <v>14.494608789999999</v>
      </c>
      <c r="AE11">
        <v>599.46465780000005</v>
      </c>
      <c r="AF11">
        <v>529.24446980000005</v>
      </c>
    </row>
    <row r="12" spans="1:32" x14ac:dyDescent="0.3">
      <c r="A12" s="8">
        <v>9</v>
      </c>
      <c r="B12" s="10" t="s">
        <v>10</v>
      </c>
      <c r="C12" s="10">
        <v>4</v>
      </c>
      <c r="D12" s="10" t="s">
        <v>11</v>
      </c>
      <c r="E12" s="10">
        <v>5.4214499999999992E-2</v>
      </c>
      <c r="F12" s="10">
        <v>0.52200000000000002</v>
      </c>
      <c r="G12" s="10"/>
      <c r="H12">
        <v>79.164408289999997</v>
      </c>
      <c r="I12">
        <v>85.924047180000002</v>
      </c>
      <c r="J12">
        <v>93.139041710000001</v>
      </c>
      <c r="L12">
        <v>1299.4169469999999</v>
      </c>
      <c r="M12">
        <v>1456.4301700000001</v>
      </c>
      <c r="N12">
        <v>10.17993543</v>
      </c>
      <c r="O12">
        <v>10.484657970000001</v>
      </c>
      <c r="P12">
        <v>122.8448617</v>
      </c>
      <c r="Q12">
        <v>126.60202409999999</v>
      </c>
      <c r="R12">
        <v>332.8186278</v>
      </c>
      <c r="S12">
        <v>2.0971674060000001</v>
      </c>
      <c r="T12">
        <v>1.965781934</v>
      </c>
      <c r="U12">
        <v>2.9950378550000001</v>
      </c>
      <c r="V12">
        <v>2.9791330450000002</v>
      </c>
      <c r="W12">
        <v>255.049825</v>
      </c>
      <c r="X12">
        <v>0.92463308160000002</v>
      </c>
      <c r="Y12">
        <v>1.008077439</v>
      </c>
      <c r="Z12">
        <v>2.2117225839999999</v>
      </c>
      <c r="AA12">
        <v>187.26280750000001</v>
      </c>
      <c r="AB12">
        <v>173.33535689999999</v>
      </c>
      <c r="AC12">
        <v>13.17058684</v>
      </c>
      <c r="AD12">
        <v>13.31208741</v>
      </c>
      <c r="AE12">
        <v>704.30096079999998</v>
      </c>
      <c r="AF12">
        <v>605.31241190000003</v>
      </c>
    </row>
    <row r="13" spans="1:32" x14ac:dyDescent="0.3">
      <c r="A13" s="8">
        <v>10</v>
      </c>
      <c r="B13" s="10" t="s">
        <v>10</v>
      </c>
      <c r="C13" s="10">
        <v>4</v>
      </c>
      <c r="D13" s="10" t="s">
        <v>9</v>
      </c>
      <c r="E13" s="10">
        <v>5.32445E-2</v>
      </c>
      <c r="F13" s="10">
        <v>0.42</v>
      </c>
      <c r="G13" s="10"/>
      <c r="H13">
        <v>110.2652892</v>
      </c>
      <c r="I13">
        <v>45.454183710000002</v>
      </c>
      <c r="J13">
        <v>51.873915850000003</v>
      </c>
      <c r="L13">
        <v>349.63014270000002</v>
      </c>
      <c r="M13">
        <v>357.87969670000001</v>
      </c>
      <c r="N13">
        <v>0.50511104419999997</v>
      </c>
      <c r="O13">
        <v>0.56923734130000003</v>
      </c>
      <c r="P13">
        <v>19.202803410000001</v>
      </c>
      <c r="Q13">
        <v>20.013315909999999</v>
      </c>
      <c r="R13">
        <v>55.366213250000001</v>
      </c>
      <c r="S13">
        <v>0.84372376559999995</v>
      </c>
      <c r="T13">
        <v>0.8308624</v>
      </c>
      <c r="U13">
        <v>0.54907544269999997</v>
      </c>
      <c r="V13">
        <v>0.55094947260000005</v>
      </c>
      <c r="W13">
        <v>43.358778800000003</v>
      </c>
      <c r="X13">
        <v>1.9642089300000001</v>
      </c>
      <c r="Y13">
        <v>2.2594393020000001</v>
      </c>
      <c r="Z13">
        <v>0.4578375771</v>
      </c>
      <c r="AA13">
        <v>31.546287809999999</v>
      </c>
      <c r="AB13">
        <v>28.25331014</v>
      </c>
      <c r="AC13">
        <v>5.845368487</v>
      </c>
      <c r="AD13">
        <v>5.9035081969999998</v>
      </c>
      <c r="AE13">
        <v>95.328127230000007</v>
      </c>
      <c r="AF13">
        <v>93.502369819999998</v>
      </c>
    </row>
    <row r="14" spans="1:32" x14ac:dyDescent="0.3">
      <c r="A14" s="8">
        <v>11</v>
      </c>
      <c r="B14" s="10" t="s">
        <v>12</v>
      </c>
      <c r="C14" s="10">
        <v>4</v>
      </c>
      <c r="D14" s="10" t="s">
        <v>5</v>
      </c>
      <c r="E14" s="10">
        <v>5.3644899999999995E-2</v>
      </c>
      <c r="F14" s="10">
        <v>0.45</v>
      </c>
      <c r="G14" s="10"/>
      <c r="H14">
        <v>101.0858576</v>
      </c>
      <c r="I14">
        <v>62.80736649</v>
      </c>
      <c r="J14">
        <v>69.774320700000004</v>
      </c>
      <c r="L14">
        <v>550.05420389999995</v>
      </c>
      <c r="M14">
        <v>578.57513759999995</v>
      </c>
      <c r="N14">
        <v>1.124659222</v>
      </c>
      <c r="O14">
        <v>1.191697843</v>
      </c>
      <c r="P14">
        <v>52.997472539999997</v>
      </c>
      <c r="Q14">
        <v>54.492231089999997</v>
      </c>
      <c r="R14">
        <v>166.2662832</v>
      </c>
      <c r="S14">
        <v>0.99243914479999995</v>
      </c>
      <c r="T14">
        <v>0.95934122180000003</v>
      </c>
      <c r="U14">
        <v>0.96412823960000005</v>
      </c>
      <c r="V14">
        <v>0.93407663959999998</v>
      </c>
      <c r="W14">
        <v>119.7710433</v>
      </c>
      <c r="X14">
        <v>0.88482891500000005</v>
      </c>
      <c r="Y14">
        <v>0.93932100009999997</v>
      </c>
      <c r="Z14">
        <v>1.0927208669999999</v>
      </c>
      <c r="AA14">
        <v>34.004759399999998</v>
      </c>
      <c r="AB14">
        <v>30.4194429</v>
      </c>
      <c r="AC14">
        <v>10.43099775</v>
      </c>
      <c r="AD14">
        <v>10.56655499</v>
      </c>
      <c r="AE14">
        <v>161.85977500000001</v>
      </c>
      <c r="AF14">
        <v>142.5242155</v>
      </c>
    </row>
    <row r="15" spans="1:32" x14ac:dyDescent="0.3">
      <c r="A15" s="8">
        <v>12</v>
      </c>
      <c r="B15" s="10" t="s">
        <v>12</v>
      </c>
      <c r="C15" s="10">
        <v>4</v>
      </c>
      <c r="D15" s="10" t="s">
        <v>6</v>
      </c>
      <c r="E15" s="10">
        <v>5.4165700000000004E-2</v>
      </c>
      <c r="F15" s="10">
        <v>0.42699999999999999</v>
      </c>
      <c r="G15" s="10"/>
      <c r="H15">
        <v>88.538693010000003</v>
      </c>
      <c r="I15">
        <v>62.141437369999998</v>
      </c>
      <c r="J15">
        <v>66.651737609999998</v>
      </c>
      <c r="L15">
        <v>878.99573529999998</v>
      </c>
      <c r="M15">
        <v>957.06949859999997</v>
      </c>
      <c r="N15">
        <v>4.4677590340000002</v>
      </c>
      <c r="O15">
        <v>4.651386585</v>
      </c>
      <c r="P15">
        <v>74.082415429999998</v>
      </c>
      <c r="Q15">
        <v>75.890399579999993</v>
      </c>
      <c r="R15">
        <v>239.1493519</v>
      </c>
      <c r="S15">
        <v>1.5368296699999999</v>
      </c>
      <c r="T15">
        <v>1.4299955520000001</v>
      </c>
      <c r="U15">
        <v>1.2818106730000001</v>
      </c>
      <c r="V15">
        <v>1.247359501</v>
      </c>
      <c r="W15">
        <v>172.9005415</v>
      </c>
      <c r="X15">
        <v>1.080789789</v>
      </c>
      <c r="Y15">
        <v>1.222210134</v>
      </c>
      <c r="Z15">
        <v>1.6467065080000001</v>
      </c>
      <c r="AA15">
        <v>94.366369629999994</v>
      </c>
      <c r="AB15">
        <v>87.268263200000007</v>
      </c>
      <c r="AC15">
        <v>10.457812089999999</v>
      </c>
      <c r="AD15">
        <v>10.600839629999999</v>
      </c>
      <c r="AE15">
        <v>325.88093459999999</v>
      </c>
      <c r="AF15">
        <v>284.60291719999998</v>
      </c>
    </row>
    <row r="16" spans="1:32" x14ac:dyDescent="0.3">
      <c r="A16" s="8">
        <v>13</v>
      </c>
      <c r="B16" s="10" t="s">
        <v>12</v>
      </c>
      <c r="C16" s="10">
        <v>4</v>
      </c>
      <c r="D16" s="10" t="s">
        <v>7</v>
      </c>
      <c r="E16" s="10">
        <v>5.4796700000000004E-2</v>
      </c>
      <c r="F16" s="10">
        <v>0.46700000000000003</v>
      </c>
      <c r="G16" s="10"/>
      <c r="H16">
        <v>86.932273469999998</v>
      </c>
      <c r="I16">
        <v>69.366599280000003</v>
      </c>
      <c r="J16">
        <v>76.478454619999994</v>
      </c>
      <c r="L16">
        <v>954.73035330000005</v>
      </c>
      <c r="M16">
        <v>1050.3335669999999</v>
      </c>
      <c r="N16">
        <v>5.028150138</v>
      </c>
      <c r="O16">
        <v>5.1943295200000001</v>
      </c>
      <c r="P16">
        <v>72.588138209999997</v>
      </c>
      <c r="Q16">
        <v>75.063638690000005</v>
      </c>
      <c r="R16">
        <v>290.16053620000002</v>
      </c>
      <c r="S16">
        <v>2.284152717</v>
      </c>
      <c r="T16">
        <v>2.130954332</v>
      </c>
      <c r="U16">
        <v>1.5637463229999999</v>
      </c>
      <c r="V16">
        <v>1.5870212480000001</v>
      </c>
      <c r="W16">
        <v>202.20490960000001</v>
      </c>
      <c r="X16">
        <v>0.71631802879999995</v>
      </c>
      <c r="Y16">
        <v>0.7618575366</v>
      </c>
      <c r="Z16">
        <v>1.8486987589999999</v>
      </c>
      <c r="AA16">
        <v>108.6636041</v>
      </c>
      <c r="AB16">
        <v>98.018520600000002</v>
      </c>
      <c r="AC16">
        <v>10.557299159999999</v>
      </c>
      <c r="AD16">
        <v>10.70628681</v>
      </c>
      <c r="AE16">
        <v>354.47770279999997</v>
      </c>
      <c r="AF16">
        <v>299.29405259999999</v>
      </c>
    </row>
    <row r="17" spans="1:32" x14ac:dyDescent="0.3">
      <c r="A17" s="8">
        <v>14</v>
      </c>
      <c r="B17" s="10" t="s">
        <v>12</v>
      </c>
      <c r="C17" s="10">
        <v>4</v>
      </c>
      <c r="D17" s="10" t="s">
        <v>11</v>
      </c>
      <c r="E17" s="10">
        <v>5.4632499999999994E-2</v>
      </c>
      <c r="F17" s="10">
        <v>0.48799999999999999</v>
      </c>
      <c r="G17" s="10"/>
      <c r="H17">
        <v>92.363047710000004</v>
      </c>
      <c r="I17">
        <v>51.339103559999998</v>
      </c>
      <c r="J17">
        <v>54.319070809999999</v>
      </c>
      <c r="L17">
        <v>1118.301479</v>
      </c>
      <c r="M17">
        <v>1210.517652</v>
      </c>
      <c r="N17">
        <v>5.4887058949999998</v>
      </c>
      <c r="O17">
        <v>5.8629403929999997</v>
      </c>
      <c r="P17">
        <v>89.623874509999993</v>
      </c>
      <c r="Q17">
        <v>91.706253110000006</v>
      </c>
      <c r="R17">
        <v>315.52362319999997</v>
      </c>
      <c r="S17">
        <v>1.384913864</v>
      </c>
      <c r="T17">
        <v>1.2938985709999999</v>
      </c>
      <c r="U17">
        <v>2.1495941420000002</v>
      </c>
      <c r="V17">
        <v>2.172144463</v>
      </c>
      <c r="W17">
        <v>218.78588329999999</v>
      </c>
      <c r="X17">
        <v>0.67673783529999998</v>
      </c>
      <c r="Y17">
        <v>0.65754794459999999</v>
      </c>
      <c r="Z17">
        <v>2.2538625300000001</v>
      </c>
      <c r="AA17">
        <v>119.2865604</v>
      </c>
      <c r="AB17">
        <v>109.9325875</v>
      </c>
      <c r="AC17">
        <v>11.203528070000001</v>
      </c>
      <c r="AD17">
        <v>11.372414689999999</v>
      </c>
      <c r="AE17">
        <v>810.67052479999995</v>
      </c>
      <c r="AF17">
        <v>732.19305110000005</v>
      </c>
    </row>
    <row r="18" spans="1:32" x14ac:dyDescent="0.3">
      <c r="A18" s="8">
        <v>15</v>
      </c>
      <c r="B18" s="10" t="s">
        <v>12</v>
      </c>
      <c r="C18" s="10">
        <v>4</v>
      </c>
      <c r="D18" s="10" t="s">
        <v>9</v>
      </c>
      <c r="E18" s="10">
        <v>5.36605E-2</v>
      </c>
      <c r="F18" s="10">
        <v>0.41</v>
      </c>
      <c r="G18" s="10"/>
      <c r="H18">
        <v>102.97324709999999</v>
      </c>
      <c r="I18">
        <v>56.808629330000002</v>
      </c>
      <c r="J18">
        <v>65.414008989999999</v>
      </c>
      <c r="L18">
        <v>395.2589772</v>
      </c>
      <c r="M18">
        <v>406.12794689999998</v>
      </c>
      <c r="N18">
        <v>0.83296113949999995</v>
      </c>
      <c r="O18">
        <v>0.91328727030000001</v>
      </c>
      <c r="P18">
        <v>28.29219672</v>
      </c>
      <c r="Q18">
        <v>29.708242179999999</v>
      </c>
      <c r="R18">
        <v>77.552212620000006</v>
      </c>
      <c r="S18">
        <v>1.0787361010000001</v>
      </c>
      <c r="T18">
        <v>1.0507038259999999</v>
      </c>
      <c r="U18">
        <v>0.71427254470000001</v>
      </c>
      <c r="V18">
        <v>0.71971484939999997</v>
      </c>
      <c r="W18">
        <v>59.911878250000001</v>
      </c>
      <c r="X18">
        <v>2.0962114139999999</v>
      </c>
      <c r="Y18">
        <v>2.4615270570000001</v>
      </c>
      <c r="Z18">
        <v>0.52493446659999998</v>
      </c>
      <c r="AA18">
        <v>32.606929540000003</v>
      </c>
      <c r="AB18">
        <v>28.753358689999999</v>
      </c>
      <c r="AC18">
        <v>7.417547334</v>
      </c>
      <c r="AD18">
        <v>7.4986492839999999</v>
      </c>
      <c r="AE18">
        <v>128.23816890000001</v>
      </c>
      <c r="AF18">
        <v>125.31986360000001</v>
      </c>
    </row>
    <row r="19" spans="1:32" x14ac:dyDescent="0.3">
      <c r="A19" s="8">
        <v>16</v>
      </c>
      <c r="B19" s="10" t="s">
        <v>13</v>
      </c>
      <c r="C19" s="10">
        <v>4</v>
      </c>
      <c r="D19" s="10" t="s">
        <v>5</v>
      </c>
      <c r="E19" s="10">
        <v>5.4176300000000004E-2</v>
      </c>
      <c r="F19" s="10">
        <v>0.41</v>
      </c>
      <c r="G19" s="10"/>
      <c r="H19">
        <v>113.7817009</v>
      </c>
      <c r="I19">
        <v>151.0174073</v>
      </c>
      <c r="J19">
        <v>164.28885930000001</v>
      </c>
      <c r="L19">
        <v>2402.2155419999999</v>
      </c>
      <c r="M19">
        <v>2373.0118360000001</v>
      </c>
      <c r="N19">
        <v>52.184613970000001</v>
      </c>
      <c r="O19">
        <v>54.009176050000001</v>
      </c>
      <c r="P19">
        <v>376.968547</v>
      </c>
      <c r="Q19">
        <v>384.90823549999999</v>
      </c>
      <c r="R19">
        <v>165.51170450000001</v>
      </c>
      <c r="S19">
        <v>15.17295779</v>
      </c>
      <c r="T19">
        <v>15.224195699999999</v>
      </c>
      <c r="U19">
        <v>11.10877453</v>
      </c>
      <c r="V19">
        <v>11.13293906</v>
      </c>
      <c r="W19">
        <v>150.35017450000001</v>
      </c>
      <c r="X19">
        <v>2.7751859720000001</v>
      </c>
      <c r="Y19">
        <v>2.4476456170000001</v>
      </c>
      <c r="Z19">
        <v>0.89931593929999998</v>
      </c>
      <c r="AA19">
        <v>176.73130029999999</v>
      </c>
      <c r="AB19">
        <v>159.56970279999999</v>
      </c>
      <c r="AC19">
        <v>32.019947549999998</v>
      </c>
      <c r="AD19">
        <v>32.45944222</v>
      </c>
      <c r="AE19">
        <v>1069.9781889999999</v>
      </c>
      <c r="AF19">
        <v>1052.632762</v>
      </c>
    </row>
    <row r="20" spans="1:32" x14ac:dyDescent="0.3">
      <c r="A20" s="8">
        <v>17</v>
      </c>
      <c r="B20" s="10" t="s">
        <v>13</v>
      </c>
      <c r="C20" s="10">
        <v>4</v>
      </c>
      <c r="D20" s="10" t="s">
        <v>6</v>
      </c>
      <c r="E20" s="10">
        <v>5.4635600000000006E-2</v>
      </c>
      <c r="F20" s="10">
        <v>0.49199999999999999</v>
      </c>
      <c r="G20" s="10"/>
      <c r="H20">
        <v>94.041367539999996</v>
      </c>
      <c r="I20">
        <v>104.9109928</v>
      </c>
      <c r="J20">
        <v>114.951043</v>
      </c>
      <c r="L20">
        <v>2125.5868610000002</v>
      </c>
      <c r="M20">
        <v>2167.2072280000002</v>
      </c>
      <c r="N20">
        <v>21.553358100000001</v>
      </c>
      <c r="O20">
        <v>22.321639739999998</v>
      </c>
      <c r="P20">
        <v>295.22207909999997</v>
      </c>
      <c r="Q20">
        <v>302.21666299999998</v>
      </c>
      <c r="R20">
        <v>208.2202781</v>
      </c>
      <c r="S20">
        <v>5.9059996970000004</v>
      </c>
      <c r="T20">
        <v>5.7166355290000004</v>
      </c>
      <c r="U20">
        <v>6.9486836829999996</v>
      </c>
      <c r="V20">
        <v>7.0145813959999996</v>
      </c>
      <c r="W20">
        <v>180.97573159999999</v>
      </c>
      <c r="X20">
        <v>3.0389155950000002</v>
      </c>
      <c r="Y20">
        <v>3.027802436</v>
      </c>
      <c r="Z20">
        <v>0.96507676180000002</v>
      </c>
      <c r="AA20">
        <v>295.0890349</v>
      </c>
      <c r="AB20">
        <v>270.86014610000001</v>
      </c>
      <c r="AC20">
        <v>34.303965009999999</v>
      </c>
      <c r="AD20">
        <v>34.734860769999997</v>
      </c>
      <c r="AE20">
        <v>931.84883590000004</v>
      </c>
      <c r="AF20">
        <v>904.21536470000001</v>
      </c>
    </row>
    <row r="21" spans="1:32" x14ac:dyDescent="0.3">
      <c r="A21" s="8">
        <v>18</v>
      </c>
      <c r="B21" s="10" t="s">
        <v>13</v>
      </c>
      <c r="C21" s="10">
        <v>4</v>
      </c>
      <c r="D21" s="10" t="s">
        <v>7</v>
      </c>
      <c r="E21" s="10">
        <v>5.4984200000000004E-2</v>
      </c>
      <c r="F21" s="10">
        <v>0.504</v>
      </c>
      <c r="G21" s="10"/>
      <c r="H21">
        <v>97.657079159999995</v>
      </c>
      <c r="I21">
        <v>71.24829708</v>
      </c>
      <c r="J21">
        <v>78.306660890000003</v>
      </c>
      <c r="L21">
        <v>1679.589446</v>
      </c>
      <c r="M21">
        <v>1757.6419599999999</v>
      </c>
      <c r="N21">
        <v>14.90796724</v>
      </c>
      <c r="O21">
        <v>16.076126810000002</v>
      </c>
      <c r="P21">
        <v>145.61819159999999</v>
      </c>
      <c r="Q21">
        <v>149.7815592</v>
      </c>
      <c r="R21">
        <v>249.85528740000001</v>
      </c>
      <c r="S21">
        <v>3.929481757</v>
      </c>
      <c r="T21">
        <v>3.7019300080000002</v>
      </c>
      <c r="U21">
        <v>3.5327365610000001</v>
      </c>
      <c r="V21">
        <v>3.5595977670000001</v>
      </c>
      <c r="W21">
        <v>196.77796570000001</v>
      </c>
      <c r="X21">
        <v>1.6744606070000001</v>
      </c>
      <c r="Y21">
        <v>1.7438644430000001</v>
      </c>
      <c r="Z21">
        <v>1.2974887939999999</v>
      </c>
      <c r="AA21">
        <v>268.28743550000002</v>
      </c>
      <c r="AB21">
        <v>244.61356050000001</v>
      </c>
      <c r="AC21">
        <v>20.784977250000001</v>
      </c>
      <c r="AD21">
        <v>20.661911629999999</v>
      </c>
      <c r="AE21">
        <v>557.7710932</v>
      </c>
      <c r="AF21">
        <v>513.11360720000005</v>
      </c>
    </row>
    <row r="22" spans="1:32" x14ac:dyDescent="0.3">
      <c r="A22" s="8">
        <v>19</v>
      </c>
      <c r="B22" s="10" t="s">
        <v>13</v>
      </c>
      <c r="C22" s="10">
        <v>4</v>
      </c>
      <c r="D22" s="10" t="s">
        <v>11</v>
      </c>
      <c r="E22" s="10">
        <v>5.44701E-2</v>
      </c>
      <c r="F22" s="10">
        <v>0.46</v>
      </c>
      <c r="G22" s="10"/>
      <c r="H22">
        <v>83.537443640000006</v>
      </c>
      <c r="I22">
        <v>80.853964110000007</v>
      </c>
      <c r="J22">
        <v>88.459726279999998</v>
      </c>
      <c r="L22">
        <v>1782.5172620000001</v>
      </c>
      <c r="M22">
        <v>1904.5583650000001</v>
      </c>
      <c r="N22">
        <v>20.097725929999999</v>
      </c>
      <c r="O22">
        <v>21.30747053</v>
      </c>
      <c r="P22">
        <v>190.00236520000001</v>
      </c>
      <c r="Q22">
        <v>196.26181009999999</v>
      </c>
      <c r="R22">
        <v>283.17906160000001</v>
      </c>
      <c r="S22">
        <v>6.6901072709999996</v>
      </c>
      <c r="T22">
        <v>6.2536560210000003</v>
      </c>
      <c r="U22">
        <v>5.2498070639999996</v>
      </c>
      <c r="V22">
        <v>5.2589398879999996</v>
      </c>
      <c r="W22">
        <v>224.9529063</v>
      </c>
      <c r="X22">
        <v>1.811957509</v>
      </c>
      <c r="Y22">
        <v>1.8844423749999999</v>
      </c>
      <c r="Z22">
        <v>1.3272699509999999</v>
      </c>
      <c r="AA22">
        <v>319.72080169999998</v>
      </c>
      <c r="AB22">
        <v>291.62520369999999</v>
      </c>
      <c r="AC22">
        <v>29.393395659999999</v>
      </c>
      <c r="AD22">
        <v>28.975136110000001</v>
      </c>
      <c r="AE22">
        <v>714.42421750000005</v>
      </c>
      <c r="AF22">
        <v>625.61173229999997</v>
      </c>
    </row>
    <row r="23" spans="1:32" x14ac:dyDescent="0.3">
      <c r="A23" s="8">
        <v>20</v>
      </c>
      <c r="B23" s="10" t="s">
        <v>13</v>
      </c>
      <c r="C23" s="10">
        <v>4</v>
      </c>
      <c r="D23" s="10" t="s">
        <v>9</v>
      </c>
      <c r="E23" s="10">
        <v>5.3797999999999999E-2</v>
      </c>
      <c r="F23" s="10">
        <v>0.36</v>
      </c>
      <c r="G23" s="10"/>
      <c r="H23">
        <v>109.0535142</v>
      </c>
      <c r="I23">
        <v>19.236681619999999</v>
      </c>
      <c r="J23">
        <v>23.178348450000001</v>
      </c>
      <c r="L23">
        <v>252.69513889999999</v>
      </c>
      <c r="M23">
        <v>267.31472630000002</v>
      </c>
      <c r="N23">
        <v>5.6368660320000004</v>
      </c>
      <c r="O23">
        <v>6.0405425050000003</v>
      </c>
      <c r="P23">
        <v>19.945621630000002</v>
      </c>
      <c r="Q23">
        <v>20.888601489999999</v>
      </c>
      <c r="R23">
        <v>8.2326464779999995</v>
      </c>
      <c r="S23">
        <v>1.540345039</v>
      </c>
      <c r="T23">
        <v>1.552232705</v>
      </c>
      <c r="U23">
        <v>1.9095683539999999</v>
      </c>
      <c r="V23">
        <v>1.843878946</v>
      </c>
      <c r="W23">
        <v>9.2008984009999999</v>
      </c>
      <c r="X23">
        <v>2.6455797090000002</v>
      </c>
      <c r="Y23">
        <v>3.100929286</v>
      </c>
      <c r="Z23">
        <v>5.5602674249999998E-2</v>
      </c>
      <c r="AA23">
        <v>46.212875070000003</v>
      </c>
      <c r="AB23">
        <v>41.334019789999999</v>
      </c>
      <c r="AC23">
        <v>2.9992264249999998</v>
      </c>
      <c r="AD23">
        <v>3.0506780249999998</v>
      </c>
      <c r="AE23">
        <v>135.8052122</v>
      </c>
      <c r="AF23">
        <v>144.4525519</v>
      </c>
    </row>
    <row r="24" spans="1:32" x14ac:dyDescent="0.3">
      <c r="A24" s="8">
        <v>21</v>
      </c>
      <c r="B24" s="10" t="s">
        <v>14</v>
      </c>
      <c r="C24" s="10">
        <v>4</v>
      </c>
      <c r="D24" s="10" t="s">
        <v>5</v>
      </c>
      <c r="E24" s="10">
        <v>5.3879299999999998E-2</v>
      </c>
      <c r="F24" s="10">
        <v>0.49</v>
      </c>
      <c r="G24" s="10"/>
      <c r="H24">
        <v>123.40063139999999</v>
      </c>
      <c r="I24">
        <v>29.532022560000001</v>
      </c>
      <c r="J24">
        <v>33.151876190000003</v>
      </c>
      <c r="L24">
        <v>627.50127759999998</v>
      </c>
      <c r="M24">
        <v>683.44056750000004</v>
      </c>
      <c r="N24">
        <v>0.72359842110000006</v>
      </c>
      <c r="O24">
        <v>0.78293900350000001</v>
      </c>
      <c r="P24">
        <v>51.375328019999998</v>
      </c>
      <c r="Q24">
        <v>53.809479039999999</v>
      </c>
      <c r="R24">
        <v>137.48402010000001</v>
      </c>
      <c r="S24">
        <v>0.66749003520000005</v>
      </c>
      <c r="T24">
        <v>0.61740283740000002</v>
      </c>
      <c r="U24">
        <v>1.0755340360000001</v>
      </c>
      <c r="V24">
        <v>1.0906712240000001</v>
      </c>
      <c r="W24">
        <v>106.39816380000001</v>
      </c>
      <c r="X24">
        <v>0.99252036239999997</v>
      </c>
      <c r="Y24">
        <v>0.93922265819999995</v>
      </c>
      <c r="Z24">
        <v>0.80881726089999995</v>
      </c>
      <c r="AA24">
        <v>34.206261560000002</v>
      </c>
      <c r="AB24">
        <v>30.080411999999999</v>
      </c>
      <c r="AC24">
        <v>12.396026000000001</v>
      </c>
      <c r="AD24">
        <v>12.58515828</v>
      </c>
      <c r="AE24">
        <v>218.8916692</v>
      </c>
      <c r="AF24">
        <v>208.60926889999999</v>
      </c>
    </row>
    <row r="25" spans="1:32" x14ac:dyDescent="0.3">
      <c r="A25" s="8">
        <v>22</v>
      </c>
      <c r="B25" s="10" t="s">
        <v>14</v>
      </c>
      <c r="C25" s="10">
        <v>4</v>
      </c>
      <c r="D25" s="10" t="s">
        <v>6</v>
      </c>
      <c r="E25" s="10">
        <v>5.4909499999999993E-2</v>
      </c>
      <c r="F25" s="10">
        <v>0.47299999999999998</v>
      </c>
      <c r="G25" s="10"/>
      <c r="H25">
        <v>99.427721090000006</v>
      </c>
      <c r="I25">
        <v>34.799305390000001</v>
      </c>
      <c r="J25">
        <v>38.051232040000002</v>
      </c>
      <c r="L25">
        <v>946.0016286</v>
      </c>
      <c r="M25">
        <v>999.0159367</v>
      </c>
      <c r="N25">
        <v>3.412430579</v>
      </c>
      <c r="O25">
        <v>3.559252372</v>
      </c>
      <c r="P25">
        <v>99.675591690000005</v>
      </c>
      <c r="Q25">
        <v>99.646525699999998</v>
      </c>
      <c r="R25">
        <v>209.02266829999999</v>
      </c>
      <c r="S25">
        <v>0.6837029698</v>
      </c>
      <c r="T25">
        <v>0.62304432070000004</v>
      </c>
      <c r="U25">
        <v>2.1002379279999999</v>
      </c>
      <c r="V25">
        <v>2.1264008140000001</v>
      </c>
      <c r="W25">
        <v>141.44335860000001</v>
      </c>
      <c r="X25">
        <v>1.2658654389999999</v>
      </c>
      <c r="Y25">
        <v>1.2957629749999999</v>
      </c>
      <c r="Z25">
        <v>1.4648608599999999</v>
      </c>
      <c r="AA25">
        <v>86.944676889999997</v>
      </c>
      <c r="AB25">
        <v>78.1067441</v>
      </c>
      <c r="AC25">
        <v>21.003306689999999</v>
      </c>
      <c r="AD25">
        <v>21.346039510000001</v>
      </c>
      <c r="AE25">
        <v>453.08765460000001</v>
      </c>
      <c r="AF25">
        <v>411.80788280000002</v>
      </c>
    </row>
    <row r="26" spans="1:32" x14ac:dyDescent="0.3">
      <c r="A26" s="8">
        <v>23</v>
      </c>
      <c r="B26" s="10" t="s">
        <v>14</v>
      </c>
      <c r="C26" s="10">
        <v>4</v>
      </c>
      <c r="D26" s="10" t="s">
        <v>7</v>
      </c>
      <c r="E26" s="10">
        <v>5.4510400000000001E-2</v>
      </c>
      <c r="F26" s="10">
        <v>0.44</v>
      </c>
      <c r="G26" s="10"/>
      <c r="H26">
        <v>123.5737496</v>
      </c>
      <c r="I26">
        <v>196.46380400000001</v>
      </c>
      <c r="J26">
        <v>210.6898539</v>
      </c>
      <c r="L26">
        <v>1073.4374359999999</v>
      </c>
      <c r="M26">
        <v>1109.407477</v>
      </c>
      <c r="N26">
        <v>8.8481194219999999</v>
      </c>
      <c r="O26">
        <v>9.2076776880000004</v>
      </c>
      <c r="P26">
        <v>93.985746669999997</v>
      </c>
      <c r="Q26">
        <v>97.210564430000005</v>
      </c>
      <c r="R26">
        <v>163.35620059999999</v>
      </c>
      <c r="S26">
        <v>4.2430223229999999</v>
      </c>
      <c r="T26">
        <v>4.0134585080000003</v>
      </c>
      <c r="U26">
        <v>1.8703980680000001</v>
      </c>
      <c r="V26">
        <v>1.8449502120000001</v>
      </c>
      <c r="W26">
        <v>117.0184498</v>
      </c>
      <c r="X26">
        <v>1.498098116</v>
      </c>
      <c r="Y26">
        <v>1.4998145890000001</v>
      </c>
      <c r="Z26">
        <v>1.2848559770000001</v>
      </c>
      <c r="AA26">
        <v>187.47327920000001</v>
      </c>
      <c r="AB26">
        <v>169.2761472</v>
      </c>
      <c r="AC26">
        <v>10.552942120000001</v>
      </c>
      <c r="AD26">
        <v>10.50578185</v>
      </c>
      <c r="AE26">
        <v>540.04251090000002</v>
      </c>
      <c r="AF26">
        <v>522.12417310000001</v>
      </c>
    </row>
    <row r="27" spans="1:32" x14ac:dyDescent="0.3">
      <c r="A27" s="8">
        <v>24</v>
      </c>
      <c r="B27" s="10" t="s">
        <v>14</v>
      </c>
      <c r="C27" s="10">
        <v>4</v>
      </c>
      <c r="D27" s="10" t="s">
        <v>15</v>
      </c>
      <c r="E27" s="10">
        <v>5.476219999999999E-2</v>
      </c>
      <c r="F27" s="10">
        <v>0.46300000000000002</v>
      </c>
      <c r="G27" s="10"/>
      <c r="H27">
        <v>85.720713810000007</v>
      </c>
      <c r="I27">
        <v>64.025992520000003</v>
      </c>
      <c r="J27">
        <v>70.435477520000006</v>
      </c>
      <c r="L27">
        <v>986.91520649999995</v>
      </c>
      <c r="M27">
        <v>1052.690726</v>
      </c>
      <c r="N27">
        <v>5.3387502800000002</v>
      </c>
      <c r="O27">
        <v>5.5230039829999997</v>
      </c>
      <c r="P27">
        <v>115.3766822</v>
      </c>
      <c r="Q27">
        <v>119.25555369999999</v>
      </c>
      <c r="R27">
        <v>265.99075329999999</v>
      </c>
      <c r="S27">
        <v>1.913458602</v>
      </c>
      <c r="T27">
        <v>1.81450833</v>
      </c>
      <c r="U27">
        <v>2.2139558319999999</v>
      </c>
      <c r="V27">
        <v>2.2017646709999998</v>
      </c>
      <c r="W27">
        <v>208.51956730000001</v>
      </c>
      <c r="X27">
        <v>1.8839281139999999</v>
      </c>
      <c r="Y27">
        <v>2.1106464979999999</v>
      </c>
      <c r="Z27">
        <v>1.760695884</v>
      </c>
      <c r="AA27">
        <v>124.4974765</v>
      </c>
      <c r="AB27">
        <v>111.33020500000001</v>
      </c>
      <c r="AC27">
        <v>18.778465310000001</v>
      </c>
      <c r="AD27">
        <v>19.117245520000001</v>
      </c>
      <c r="AE27">
        <v>764.06870819999995</v>
      </c>
      <c r="AF27">
        <v>728.84010599999999</v>
      </c>
    </row>
    <row r="28" spans="1:32" x14ac:dyDescent="0.3">
      <c r="A28" s="8">
        <v>25</v>
      </c>
      <c r="B28" s="10" t="s">
        <v>14</v>
      </c>
      <c r="C28" s="10">
        <v>4</v>
      </c>
      <c r="D28" s="10" t="s">
        <v>9</v>
      </c>
      <c r="E28" s="10">
        <v>5.2494600000000002E-2</v>
      </c>
      <c r="F28" s="10">
        <v>0.42</v>
      </c>
      <c r="G28" s="10"/>
      <c r="H28">
        <v>114.2054041</v>
      </c>
      <c r="I28">
        <v>36.54399308</v>
      </c>
      <c r="J28">
        <v>42.891206769999997</v>
      </c>
      <c r="L28">
        <v>364.8792115</v>
      </c>
      <c r="M28">
        <v>362.55620399999998</v>
      </c>
      <c r="N28">
        <v>1.4727388509999999</v>
      </c>
      <c r="O28">
        <v>1.594583646</v>
      </c>
      <c r="P28">
        <v>24.482000889999998</v>
      </c>
      <c r="Q28">
        <v>25.586106619999999</v>
      </c>
      <c r="R28">
        <v>34.234215659999997</v>
      </c>
      <c r="S28">
        <v>1.4573969360000001</v>
      </c>
      <c r="T28">
        <v>1.4728218019999999</v>
      </c>
      <c r="U28">
        <v>0.66104169310000005</v>
      </c>
      <c r="V28">
        <v>0.66599726100000001</v>
      </c>
      <c r="W28">
        <v>28.10986218</v>
      </c>
      <c r="X28">
        <v>2.8431249859999999</v>
      </c>
      <c r="Y28">
        <v>3.3384976960000001</v>
      </c>
      <c r="Z28">
        <v>0.21027666480000001</v>
      </c>
      <c r="AA28">
        <v>46.046328180000003</v>
      </c>
      <c r="AB28">
        <v>41.026699700000002</v>
      </c>
      <c r="AC28">
        <v>4.9225141130000001</v>
      </c>
      <c r="AD28">
        <v>5.0194227429999998</v>
      </c>
      <c r="AE28">
        <v>154.13194110000001</v>
      </c>
      <c r="AF28">
        <v>164.47982719999999</v>
      </c>
    </row>
    <row r="29" spans="1:32" x14ac:dyDescent="0.3">
      <c r="A29" s="8">
        <v>26</v>
      </c>
      <c r="B29" s="10" t="s">
        <v>16</v>
      </c>
      <c r="C29" s="10">
        <v>4</v>
      </c>
      <c r="D29" s="10" t="s">
        <v>5</v>
      </c>
      <c r="E29" s="10">
        <v>5.3993699999999999E-2</v>
      </c>
      <c r="F29" s="10">
        <v>0.46</v>
      </c>
      <c r="G29" s="10"/>
      <c r="H29">
        <v>126.78449019999999</v>
      </c>
      <c r="I29">
        <v>41.700677980000002</v>
      </c>
      <c r="J29">
        <v>46.911351969999998</v>
      </c>
      <c r="L29">
        <v>921.66937270000005</v>
      </c>
      <c r="M29">
        <v>936.79004729999997</v>
      </c>
      <c r="N29">
        <v>5.139718706</v>
      </c>
      <c r="O29">
        <v>5.3665475669999996</v>
      </c>
      <c r="P29">
        <v>106.8759853</v>
      </c>
      <c r="Q29">
        <v>110.29837910000001</v>
      </c>
      <c r="R29">
        <v>153.24721400000001</v>
      </c>
      <c r="S29">
        <v>2.5566553920000001</v>
      </c>
      <c r="T29">
        <v>2.4703489150000002</v>
      </c>
      <c r="U29">
        <v>2.5318659179999998</v>
      </c>
      <c r="V29">
        <v>2.5446316819999999</v>
      </c>
      <c r="W29">
        <v>121.0417808</v>
      </c>
      <c r="X29">
        <v>1.8677112149999999</v>
      </c>
      <c r="Y29">
        <v>1.8658787020000001</v>
      </c>
      <c r="Z29">
        <v>0.91812283660000005</v>
      </c>
      <c r="AA29">
        <v>105.00373930000001</v>
      </c>
      <c r="AB29">
        <v>93.297502089999995</v>
      </c>
      <c r="AC29">
        <v>15.73301255</v>
      </c>
      <c r="AD29">
        <v>15.99488925</v>
      </c>
      <c r="AE29">
        <v>360.85961120000002</v>
      </c>
      <c r="AF29">
        <v>344.59450199999998</v>
      </c>
    </row>
    <row r="30" spans="1:32" x14ac:dyDescent="0.3">
      <c r="A30" s="8">
        <v>27</v>
      </c>
      <c r="B30" s="10" t="s">
        <v>16</v>
      </c>
      <c r="C30" s="10">
        <v>4</v>
      </c>
      <c r="D30" s="10" t="s">
        <v>6</v>
      </c>
      <c r="E30" s="10">
        <v>5.4293000000000008E-2</v>
      </c>
      <c r="F30" s="10">
        <v>0.43</v>
      </c>
      <c r="G30" s="10"/>
      <c r="H30">
        <v>109.68683009999999</v>
      </c>
      <c r="I30">
        <v>157.94996080000001</v>
      </c>
      <c r="J30">
        <v>172.56039390000001</v>
      </c>
      <c r="L30">
        <v>1471.9467090000001</v>
      </c>
      <c r="M30">
        <v>1526.731655</v>
      </c>
      <c r="N30">
        <v>17.36383811</v>
      </c>
      <c r="O30">
        <v>18.025981059999999</v>
      </c>
      <c r="P30">
        <v>181.70995959999999</v>
      </c>
      <c r="Q30">
        <v>186.9117627</v>
      </c>
      <c r="R30">
        <v>187.08310829999999</v>
      </c>
      <c r="S30">
        <v>7.4593561619999997</v>
      </c>
      <c r="T30">
        <v>7.5076073709999998</v>
      </c>
      <c r="U30">
        <v>5.0626132979999996</v>
      </c>
      <c r="V30">
        <v>5.0753669950000004</v>
      </c>
      <c r="W30">
        <v>150.29724630000001</v>
      </c>
      <c r="X30">
        <v>2.493952111</v>
      </c>
      <c r="Y30">
        <v>2.5935504219999999</v>
      </c>
      <c r="Z30">
        <v>1.0128847139999999</v>
      </c>
      <c r="AA30">
        <v>292.41078320000003</v>
      </c>
      <c r="AB30">
        <v>264.85493309999998</v>
      </c>
      <c r="AC30">
        <v>16.477434540000001</v>
      </c>
      <c r="AD30">
        <v>16.707334199999998</v>
      </c>
      <c r="AE30">
        <v>715.49579019999999</v>
      </c>
      <c r="AF30">
        <v>720.33200890000001</v>
      </c>
    </row>
    <row r="31" spans="1:32" x14ac:dyDescent="0.3">
      <c r="A31" s="8">
        <v>28</v>
      </c>
      <c r="B31" s="10" t="s">
        <v>16</v>
      </c>
      <c r="C31" s="10">
        <v>4</v>
      </c>
      <c r="D31" s="10" t="s">
        <v>7</v>
      </c>
      <c r="E31" s="10">
        <v>5.4028800000000002E-2</v>
      </c>
      <c r="F31" s="10">
        <v>0.43</v>
      </c>
      <c r="G31" s="10"/>
      <c r="H31">
        <v>122.5488908</v>
      </c>
      <c r="I31">
        <v>115.9452658</v>
      </c>
      <c r="J31">
        <v>127.5707421</v>
      </c>
      <c r="L31">
        <v>1012.03262</v>
      </c>
      <c r="M31">
        <v>1015.602952</v>
      </c>
      <c r="N31">
        <v>17.301309459999999</v>
      </c>
      <c r="O31">
        <v>17.893459539999998</v>
      </c>
      <c r="P31">
        <v>227.1042143</v>
      </c>
      <c r="Q31">
        <v>233.36594439999999</v>
      </c>
      <c r="R31">
        <v>174.3480256</v>
      </c>
      <c r="S31">
        <v>6.5680151410000001</v>
      </c>
      <c r="T31">
        <v>6.5939169550000001</v>
      </c>
      <c r="U31">
        <v>5.3030109779999997</v>
      </c>
      <c r="V31">
        <v>5.3427873870000004</v>
      </c>
      <c r="W31">
        <v>153.91668179999999</v>
      </c>
      <c r="X31">
        <v>2.3267568409999999</v>
      </c>
      <c r="Y31">
        <v>2.1411983239999999</v>
      </c>
      <c r="Z31">
        <v>0.97785999140000002</v>
      </c>
      <c r="AA31">
        <v>201.39269379999999</v>
      </c>
      <c r="AB31">
        <v>180.76306880000001</v>
      </c>
      <c r="AC31">
        <v>19.712935130000002</v>
      </c>
      <c r="AD31">
        <v>20.087693349999999</v>
      </c>
      <c r="AE31">
        <v>1244.6685709999999</v>
      </c>
      <c r="AF31">
        <v>1195.940051</v>
      </c>
    </row>
    <row r="32" spans="1:32" x14ac:dyDescent="0.3">
      <c r="A32" s="8">
        <v>29</v>
      </c>
      <c r="B32" s="10" t="s">
        <v>16</v>
      </c>
      <c r="C32" s="10">
        <v>4</v>
      </c>
      <c r="D32" s="10" t="s">
        <v>15</v>
      </c>
      <c r="E32" s="10">
        <v>5.4515999999999995E-2</v>
      </c>
      <c r="F32" s="10">
        <v>0.47099999999999997</v>
      </c>
      <c r="G32" s="10"/>
      <c r="H32">
        <v>105.3159483</v>
      </c>
      <c r="I32">
        <v>311.54412020000001</v>
      </c>
      <c r="J32">
        <v>333.2809977</v>
      </c>
      <c r="L32">
        <v>1311.356164</v>
      </c>
      <c r="M32">
        <v>1370.1504110000001</v>
      </c>
      <c r="N32">
        <v>27.60427743</v>
      </c>
      <c r="O32">
        <v>30.003682019999999</v>
      </c>
      <c r="P32">
        <v>163.72632540000001</v>
      </c>
      <c r="Q32">
        <v>168.3492133</v>
      </c>
      <c r="R32">
        <v>224.71750890000001</v>
      </c>
      <c r="S32">
        <v>8.6109162989999994</v>
      </c>
      <c r="T32">
        <v>8.2066230069999992</v>
      </c>
      <c r="U32">
        <v>4.2422978450000004</v>
      </c>
      <c r="V32">
        <v>4.0856009630000001</v>
      </c>
      <c r="W32">
        <v>165.94400959999999</v>
      </c>
      <c r="X32">
        <v>1.6151202840000001</v>
      </c>
      <c r="Y32">
        <v>1.67908349</v>
      </c>
      <c r="Z32">
        <v>1.5355695380000001</v>
      </c>
      <c r="AA32">
        <v>343.39877810000002</v>
      </c>
      <c r="AB32">
        <v>311.67758170000002</v>
      </c>
      <c r="AC32">
        <v>12.77102829</v>
      </c>
      <c r="AD32">
        <v>12.824291840000001</v>
      </c>
      <c r="AE32">
        <v>803.22254980000002</v>
      </c>
      <c r="AF32">
        <v>739.08547429999999</v>
      </c>
    </row>
    <row r="33" spans="1:32" x14ac:dyDescent="0.3">
      <c r="A33" s="8">
        <v>30</v>
      </c>
      <c r="B33" s="10" t="s">
        <v>16</v>
      </c>
      <c r="C33" s="10">
        <v>4</v>
      </c>
      <c r="D33" s="10" t="s">
        <v>9</v>
      </c>
      <c r="E33" s="10">
        <v>5.4682100000000004E-2</v>
      </c>
      <c r="F33" s="10">
        <v>0.46</v>
      </c>
      <c r="G33" s="10"/>
      <c r="H33">
        <v>80.536259419999993</v>
      </c>
      <c r="I33">
        <v>98.607725759999994</v>
      </c>
      <c r="J33">
        <v>113.6245107</v>
      </c>
      <c r="L33">
        <v>765.82228740000005</v>
      </c>
      <c r="M33">
        <v>848.95603679999999</v>
      </c>
      <c r="N33">
        <v>5.4529841169999997</v>
      </c>
      <c r="O33">
        <v>5.7381765089999996</v>
      </c>
      <c r="P33">
        <v>69.099168890000001</v>
      </c>
      <c r="Q33">
        <v>72.908042199999997</v>
      </c>
      <c r="R33">
        <v>118.2642074</v>
      </c>
      <c r="S33">
        <v>2.9375791229999999</v>
      </c>
      <c r="T33">
        <v>2.8074760350000001</v>
      </c>
      <c r="U33">
        <v>2.043893062</v>
      </c>
      <c r="V33">
        <v>2.0507135700000001</v>
      </c>
      <c r="W33">
        <v>102.27312019999999</v>
      </c>
      <c r="X33">
        <v>2.0786458919999999</v>
      </c>
      <c r="Y33">
        <v>2.59887311</v>
      </c>
      <c r="Z33">
        <v>0.54236786219999999</v>
      </c>
      <c r="AA33">
        <v>126.0575951</v>
      </c>
      <c r="AB33">
        <v>112.2537378</v>
      </c>
      <c r="AC33">
        <v>12.103210969999999</v>
      </c>
      <c r="AD33">
        <v>12.31421559</v>
      </c>
      <c r="AE33">
        <v>233.84881809999999</v>
      </c>
      <c r="AF33">
        <v>213.68755179999999</v>
      </c>
    </row>
    <row r="34" spans="1:32" x14ac:dyDescent="0.3">
      <c r="A34" s="8">
        <v>31</v>
      </c>
      <c r="B34" s="15" t="s">
        <v>10</v>
      </c>
      <c r="C34" s="15">
        <v>1</v>
      </c>
      <c r="D34" s="15" t="s">
        <v>5</v>
      </c>
      <c r="E34" s="15">
        <v>5.3794800000000004E-2</v>
      </c>
      <c r="F34" s="15">
        <v>0.45400000000000001</v>
      </c>
      <c r="G34" s="15"/>
      <c r="AF34">
        <v>89.433165900000006</v>
      </c>
    </row>
    <row r="35" spans="1:32" x14ac:dyDescent="0.3">
      <c r="A35" s="8">
        <v>32</v>
      </c>
      <c r="B35" s="15" t="s">
        <v>10</v>
      </c>
      <c r="C35" s="16">
        <v>1</v>
      </c>
      <c r="D35" s="17" t="s">
        <v>22</v>
      </c>
      <c r="E35" s="17">
        <v>5.3989900000000007E-2</v>
      </c>
      <c r="F35" s="17">
        <v>0.47299999999999998</v>
      </c>
      <c r="G35" s="17"/>
    </row>
    <row r="36" spans="1:32" x14ac:dyDescent="0.3">
      <c r="A36" s="8">
        <v>33</v>
      </c>
      <c r="B36" s="15" t="s">
        <v>10</v>
      </c>
      <c r="C36" s="16">
        <v>1</v>
      </c>
      <c r="D36" s="16" t="s">
        <v>7</v>
      </c>
      <c r="E36" s="16">
        <v>5.42686E-2</v>
      </c>
      <c r="F36" s="16">
        <v>0.45800000000000002</v>
      </c>
      <c r="G36" s="16"/>
    </row>
    <row r="37" spans="1:32" x14ac:dyDescent="0.3">
      <c r="A37" s="8">
        <v>34</v>
      </c>
      <c r="B37" s="15" t="s">
        <v>10</v>
      </c>
      <c r="C37" s="16">
        <v>1</v>
      </c>
      <c r="D37" s="16" t="s">
        <v>17</v>
      </c>
      <c r="E37" s="16">
        <v>5.3708099999999995E-2</v>
      </c>
      <c r="F37" s="16">
        <v>0.48699999999999999</v>
      </c>
      <c r="G37" s="16"/>
    </row>
    <row r="38" spans="1:32" x14ac:dyDescent="0.3">
      <c r="A38" s="8">
        <v>35</v>
      </c>
      <c r="B38" s="15" t="s">
        <v>10</v>
      </c>
      <c r="C38" s="16">
        <v>2</v>
      </c>
      <c r="D38" s="15" t="s">
        <v>5</v>
      </c>
      <c r="E38" s="15">
        <v>5.4226099999999999E-2</v>
      </c>
      <c r="F38" s="15">
        <v>0.45800000000000002</v>
      </c>
      <c r="G38" s="15"/>
    </row>
    <row r="39" spans="1:32" x14ac:dyDescent="0.3">
      <c r="A39" s="8">
        <v>36</v>
      </c>
      <c r="B39" s="15" t="s">
        <v>10</v>
      </c>
      <c r="C39" s="16">
        <v>2</v>
      </c>
      <c r="D39" s="17" t="s">
        <v>22</v>
      </c>
      <c r="E39" s="17">
        <v>5.3940999999999996E-2</v>
      </c>
      <c r="F39" s="17">
        <v>0.46200000000000002</v>
      </c>
      <c r="G39" s="17"/>
    </row>
    <row r="40" spans="1:32" x14ac:dyDescent="0.3">
      <c r="A40" s="8">
        <v>37</v>
      </c>
      <c r="B40" s="15" t="s">
        <v>10</v>
      </c>
      <c r="C40" s="16">
        <v>2</v>
      </c>
      <c r="D40" s="16" t="s">
        <v>7</v>
      </c>
      <c r="E40" s="16">
        <v>5.3700899999999996E-2</v>
      </c>
      <c r="F40" s="16">
        <v>0.47299999999999998</v>
      </c>
      <c r="G40" s="16"/>
    </row>
    <row r="41" spans="1:32" x14ac:dyDescent="0.3">
      <c r="A41" s="8">
        <v>38</v>
      </c>
      <c r="B41" s="15" t="s">
        <v>10</v>
      </c>
      <c r="C41" s="16">
        <v>2</v>
      </c>
      <c r="D41" s="16" t="s">
        <v>18</v>
      </c>
      <c r="E41" s="16">
        <v>5.4142900000000001E-2</v>
      </c>
      <c r="F41" s="16">
        <v>0.46700000000000003</v>
      </c>
      <c r="G41" s="16"/>
    </row>
    <row r="42" spans="1:32" x14ac:dyDescent="0.3">
      <c r="A42" s="8">
        <v>39</v>
      </c>
      <c r="B42" s="15" t="s">
        <v>10</v>
      </c>
      <c r="C42" s="16">
        <v>3</v>
      </c>
      <c r="D42" s="15" t="s">
        <v>5</v>
      </c>
      <c r="E42" s="15">
        <v>5.4525199999999996E-2</v>
      </c>
      <c r="F42" s="15">
        <v>0.47099999999999997</v>
      </c>
      <c r="G42" s="15"/>
    </row>
    <row r="43" spans="1:32" x14ac:dyDescent="0.3">
      <c r="A43" s="8">
        <v>40</v>
      </c>
      <c r="B43" s="15" t="s">
        <v>10</v>
      </c>
      <c r="C43" s="16">
        <v>3</v>
      </c>
      <c r="D43" s="17" t="s">
        <v>22</v>
      </c>
      <c r="E43" s="17">
        <v>5.4012900000000003E-2</v>
      </c>
      <c r="F43" s="17">
        <v>0.47499999999999998</v>
      </c>
      <c r="G43" s="17"/>
    </row>
    <row r="44" spans="1:32" x14ac:dyDescent="0.3">
      <c r="A44" s="8">
        <v>41</v>
      </c>
      <c r="B44" s="15" t="s">
        <v>10</v>
      </c>
      <c r="C44" s="16">
        <v>3</v>
      </c>
      <c r="D44" s="16" t="s">
        <v>7</v>
      </c>
      <c r="E44" s="16">
        <v>5.4051300000000004E-2</v>
      </c>
      <c r="F44" s="16">
        <v>0.49299999999999999</v>
      </c>
      <c r="G44" s="16"/>
    </row>
    <row r="45" spans="1:32" x14ac:dyDescent="0.3">
      <c r="A45" s="8">
        <v>42</v>
      </c>
      <c r="B45" s="15" t="s">
        <v>10</v>
      </c>
      <c r="C45" s="16">
        <v>3</v>
      </c>
      <c r="D45" s="16" t="s">
        <v>19</v>
      </c>
      <c r="E45" s="16">
        <v>5.3891100000000011E-2</v>
      </c>
      <c r="F45" s="16">
        <v>0.49</v>
      </c>
      <c r="G45" s="16"/>
    </row>
    <row r="46" spans="1:32" x14ac:dyDescent="0.3">
      <c r="A46" s="8">
        <v>43</v>
      </c>
      <c r="B46" s="15" t="s">
        <v>10</v>
      </c>
      <c r="C46" s="16">
        <v>4</v>
      </c>
      <c r="D46" s="15" t="s">
        <v>5</v>
      </c>
      <c r="E46" s="15">
        <v>5.3826299999999994E-2</v>
      </c>
      <c r="F46" s="15">
        <v>0.45600000000000002</v>
      </c>
      <c r="G46" s="15"/>
    </row>
    <row r="47" spans="1:32" x14ac:dyDescent="0.3">
      <c r="A47" s="8">
        <v>44</v>
      </c>
      <c r="B47" s="15" t="s">
        <v>10</v>
      </c>
      <c r="C47" s="16">
        <v>4</v>
      </c>
      <c r="D47" s="17" t="s">
        <v>22</v>
      </c>
      <c r="E47" s="17">
        <v>5.4046900000000009E-2</v>
      </c>
      <c r="F47" s="17">
        <v>0.46800000000000003</v>
      </c>
      <c r="G47" s="17"/>
    </row>
    <row r="48" spans="1:32" x14ac:dyDescent="0.3">
      <c r="A48" s="8">
        <v>45</v>
      </c>
      <c r="B48" s="15" t="s">
        <v>10</v>
      </c>
      <c r="C48" s="16">
        <v>4</v>
      </c>
      <c r="D48" s="16" t="s">
        <v>7</v>
      </c>
      <c r="E48" s="16">
        <v>5.4295200000000002E-2</v>
      </c>
      <c r="F48" s="16">
        <v>0.498</v>
      </c>
      <c r="G48" s="16"/>
    </row>
    <row r="49" spans="1:7" x14ac:dyDescent="0.3">
      <c r="A49" s="8">
        <v>46</v>
      </c>
      <c r="B49" s="15" t="s">
        <v>10</v>
      </c>
      <c r="C49" s="16">
        <v>4</v>
      </c>
      <c r="D49" s="16" t="s">
        <v>17</v>
      </c>
      <c r="E49" s="16">
        <v>5.4217799999999997E-2</v>
      </c>
      <c r="F49" s="16">
        <v>0.49</v>
      </c>
      <c r="G49" s="16"/>
    </row>
    <row r="50" spans="1:7" x14ac:dyDescent="0.3">
      <c r="A50" s="8">
        <v>47</v>
      </c>
      <c r="B50" s="20" t="s">
        <v>21</v>
      </c>
      <c r="C50" s="20">
        <v>1</v>
      </c>
      <c r="D50" s="20" t="s">
        <v>5</v>
      </c>
      <c r="E50" s="20">
        <v>5.4240499999999997E-2</v>
      </c>
      <c r="F50" s="20">
        <v>0.4</v>
      </c>
      <c r="G50" s="20"/>
    </row>
    <row r="51" spans="1:7" x14ac:dyDescent="0.3">
      <c r="A51" s="8">
        <v>48</v>
      </c>
      <c r="B51" s="20" t="s">
        <v>21</v>
      </c>
      <c r="C51" s="8">
        <v>1</v>
      </c>
      <c r="D51" s="20" t="s">
        <v>6</v>
      </c>
      <c r="E51" s="20">
        <v>5.3985700000000005E-2</v>
      </c>
      <c r="F51" s="20">
        <v>0.44</v>
      </c>
      <c r="G51" s="20"/>
    </row>
    <row r="52" spans="1:7" x14ac:dyDescent="0.3">
      <c r="A52" s="8">
        <v>49</v>
      </c>
      <c r="B52" s="20" t="s">
        <v>21</v>
      </c>
      <c r="C52" s="8">
        <v>1</v>
      </c>
      <c r="D52" s="20" t="s">
        <v>7</v>
      </c>
      <c r="E52" s="20">
        <v>5.4608500000000004E-2</v>
      </c>
      <c r="F52" s="20">
        <v>0.42</v>
      </c>
      <c r="G52" s="20"/>
    </row>
    <row r="53" spans="1:7" x14ac:dyDescent="0.3">
      <c r="A53" s="8">
        <v>50</v>
      </c>
      <c r="B53" s="20" t="s">
        <v>21</v>
      </c>
      <c r="C53" s="8">
        <v>1</v>
      </c>
      <c r="D53" s="20" t="s">
        <v>17</v>
      </c>
      <c r="E53" s="20">
        <v>5.3904200000000006E-2</v>
      </c>
      <c r="F53" s="20">
        <v>0.4</v>
      </c>
      <c r="G53" s="20"/>
    </row>
    <row r="54" spans="1:7" x14ac:dyDescent="0.3">
      <c r="A54" s="8">
        <v>51</v>
      </c>
      <c r="B54" s="20" t="s">
        <v>21</v>
      </c>
      <c r="C54" s="8">
        <v>2</v>
      </c>
      <c r="D54" s="20" t="s">
        <v>5</v>
      </c>
      <c r="E54" s="20">
        <v>5.3492399999999996E-2</v>
      </c>
      <c r="F54" s="20">
        <v>0.42</v>
      </c>
      <c r="G54" s="20"/>
    </row>
    <row r="55" spans="1:7" x14ac:dyDescent="0.3">
      <c r="A55" s="8">
        <v>52</v>
      </c>
      <c r="B55" s="20" t="s">
        <v>21</v>
      </c>
      <c r="C55" s="8">
        <v>2</v>
      </c>
      <c r="D55" s="20" t="s">
        <v>6</v>
      </c>
      <c r="E55" s="20">
        <v>5.4051099999999998E-2</v>
      </c>
      <c r="F55" s="20">
        <v>0.4</v>
      </c>
      <c r="G55" s="20"/>
    </row>
    <row r="56" spans="1:7" x14ac:dyDescent="0.3">
      <c r="A56" s="8">
        <v>53</v>
      </c>
      <c r="B56" s="20" t="s">
        <v>21</v>
      </c>
      <c r="C56" s="8">
        <v>2</v>
      </c>
      <c r="D56" s="20" t="s">
        <v>7</v>
      </c>
      <c r="E56" s="20">
        <v>5.4081000000000004E-2</v>
      </c>
      <c r="F56" s="20">
        <v>0.46</v>
      </c>
      <c r="G56" s="20"/>
    </row>
    <row r="57" spans="1:7" x14ac:dyDescent="0.3">
      <c r="A57" s="8">
        <v>54</v>
      </c>
      <c r="B57" s="20" t="s">
        <v>21</v>
      </c>
      <c r="C57" s="8">
        <v>2</v>
      </c>
      <c r="D57" s="20" t="s">
        <v>17</v>
      </c>
      <c r="E57" s="20">
        <v>5.3476199999999995E-2</v>
      </c>
      <c r="F57" s="20">
        <v>0.46600000000000003</v>
      </c>
      <c r="G57" s="20"/>
    </row>
    <row r="58" spans="1:7" x14ac:dyDescent="0.3">
      <c r="A58" s="8">
        <v>55</v>
      </c>
      <c r="B58" s="20" t="s">
        <v>21</v>
      </c>
      <c r="C58" s="8">
        <v>3</v>
      </c>
      <c r="D58" s="20" t="s">
        <v>5</v>
      </c>
      <c r="E58" s="20">
        <v>5.3646299999999994E-2</v>
      </c>
      <c r="F58" s="20">
        <v>0.44</v>
      </c>
      <c r="G58" s="20"/>
    </row>
    <row r="59" spans="1:7" x14ac:dyDescent="0.3">
      <c r="A59" s="8">
        <v>56</v>
      </c>
      <c r="B59" s="20" t="s">
        <v>21</v>
      </c>
      <c r="C59" s="8">
        <v>3</v>
      </c>
      <c r="D59" s="20" t="s">
        <v>6</v>
      </c>
      <c r="E59" s="20">
        <v>5.39064E-2</v>
      </c>
      <c r="F59" s="20">
        <v>0.41</v>
      </c>
      <c r="G59" s="20"/>
    </row>
    <row r="60" spans="1:7" x14ac:dyDescent="0.3">
      <c r="A60" s="8">
        <v>57</v>
      </c>
      <c r="B60" s="20" t="s">
        <v>21</v>
      </c>
      <c r="C60" s="8">
        <v>3</v>
      </c>
      <c r="D60" s="20" t="s">
        <v>7</v>
      </c>
      <c r="E60" s="20">
        <v>5.4026199999999996E-2</v>
      </c>
      <c r="F60" s="20">
        <v>0.45</v>
      </c>
      <c r="G60" s="20"/>
    </row>
    <row r="61" spans="1:7" x14ac:dyDescent="0.3">
      <c r="A61" s="8">
        <v>58</v>
      </c>
      <c r="B61" s="20" t="s">
        <v>21</v>
      </c>
      <c r="C61" s="8">
        <v>3</v>
      </c>
      <c r="D61" s="20" t="s">
        <v>17</v>
      </c>
      <c r="E61" s="20">
        <v>5.4396399999999998E-2</v>
      </c>
      <c r="F61" s="20">
        <v>0.45</v>
      </c>
      <c r="G61" s="20"/>
    </row>
    <row r="62" spans="1:7" x14ac:dyDescent="0.3">
      <c r="A62" s="8">
        <v>59</v>
      </c>
      <c r="B62" s="20" t="s">
        <v>21</v>
      </c>
      <c r="C62" s="8">
        <v>4</v>
      </c>
      <c r="D62" s="20" t="s">
        <v>5</v>
      </c>
      <c r="E62" s="20">
        <v>5.4813100000000003E-2</v>
      </c>
      <c r="F62" s="20">
        <v>0.42</v>
      </c>
      <c r="G62" s="20"/>
    </row>
    <row r="63" spans="1:7" x14ac:dyDescent="0.3">
      <c r="A63" s="8">
        <v>60</v>
      </c>
      <c r="B63" s="20" t="s">
        <v>21</v>
      </c>
      <c r="C63" s="8">
        <v>4</v>
      </c>
      <c r="D63" s="20" t="s">
        <v>6</v>
      </c>
      <c r="E63" s="20">
        <v>5.4464700000000005E-2</v>
      </c>
      <c r="F63" s="20">
        <v>0.43</v>
      </c>
      <c r="G63" s="20"/>
    </row>
    <row r="64" spans="1:7" x14ac:dyDescent="0.3">
      <c r="A64" s="8">
        <v>61</v>
      </c>
      <c r="B64" s="20" t="s">
        <v>21</v>
      </c>
      <c r="C64" s="8">
        <v>4</v>
      </c>
      <c r="D64" s="20" t="s">
        <v>7</v>
      </c>
      <c r="E64" s="20">
        <v>5.4016700000000001E-2</v>
      </c>
      <c r="F64" s="20">
        <v>0.49199999999999999</v>
      </c>
      <c r="G64" s="20"/>
    </row>
    <row r="65" spans="1:32" x14ac:dyDescent="0.3">
      <c r="A65" s="8">
        <v>62</v>
      </c>
      <c r="B65" s="20" t="s">
        <v>21</v>
      </c>
      <c r="C65" s="8">
        <v>4</v>
      </c>
      <c r="D65" s="20" t="s">
        <v>17</v>
      </c>
      <c r="E65" s="20">
        <v>5.4219199999999995E-2</v>
      </c>
      <c r="F65" s="20">
        <v>0.496</v>
      </c>
      <c r="G65" s="20"/>
    </row>
    <row r="66" spans="1:32" x14ac:dyDescent="0.3">
      <c r="A66" s="8">
        <v>63</v>
      </c>
      <c r="B66" s="8" t="s">
        <v>20</v>
      </c>
      <c r="C66" s="8">
        <v>1</v>
      </c>
      <c r="D66" s="8" t="s">
        <v>5</v>
      </c>
      <c r="E66" s="8">
        <v>5.4290599999999994E-2</v>
      </c>
      <c r="F66" s="8">
        <v>0.4</v>
      </c>
      <c r="H66">
        <v>110.1300415</v>
      </c>
      <c r="I66">
        <v>71.567083960000005</v>
      </c>
      <c r="J66">
        <v>82.417310929999999</v>
      </c>
      <c r="L66">
        <v>386.80764299999998</v>
      </c>
      <c r="M66">
        <v>393.65873099999999</v>
      </c>
      <c r="N66">
        <v>1.3507140230000001</v>
      </c>
      <c r="O66">
        <v>1.430733289</v>
      </c>
      <c r="P66">
        <v>110.885955</v>
      </c>
      <c r="Q66">
        <v>110.4761458</v>
      </c>
      <c r="R66">
        <v>191.68445879999999</v>
      </c>
      <c r="S66">
        <v>0.53026284459999995</v>
      </c>
      <c r="T66">
        <v>0.50536561930000001</v>
      </c>
      <c r="U66">
        <v>1.6637316280000001</v>
      </c>
      <c r="V66">
        <v>1.7237589550000001</v>
      </c>
      <c r="W66">
        <v>186.4918931</v>
      </c>
      <c r="X66">
        <v>1.3795488170000001</v>
      </c>
      <c r="Y66">
        <v>1.3758183909999999</v>
      </c>
      <c r="Z66">
        <v>1.3134578939999999</v>
      </c>
      <c r="AA66">
        <v>27.402456300000001</v>
      </c>
      <c r="AB66">
        <v>23.51263973</v>
      </c>
      <c r="AC66">
        <v>12.83260301</v>
      </c>
      <c r="AD66">
        <v>13.090013799999999</v>
      </c>
      <c r="AE66">
        <v>544.44434950000004</v>
      </c>
      <c r="AF66">
        <v>520.67482340000004</v>
      </c>
    </row>
    <row r="67" spans="1:32" x14ac:dyDescent="0.3">
      <c r="A67" s="8">
        <v>64</v>
      </c>
      <c r="B67" s="8" t="s">
        <v>20</v>
      </c>
      <c r="C67" s="8">
        <v>1</v>
      </c>
      <c r="D67" s="8" t="s">
        <v>22</v>
      </c>
      <c r="E67" s="8">
        <v>5.4155399999999992E-2</v>
      </c>
      <c r="F67" s="8">
        <v>0.44700000000000001</v>
      </c>
      <c r="H67">
        <v>97.922748530000007</v>
      </c>
      <c r="I67">
        <v>96.530523169999995</v>
      </c>
      <c r="J67">
        <v>107.92670219999999</v>
      </c>
      <c r="L67">
        <v>605.58462489999999</v>
      </c>
      <c r="M67">
        <v>624.18026659999998</v>
      </c>
      <c r="N67">
        <v>3.1586024259999999</v>
      </c>
      <c r="O67">
        <v>3.3095647850000001</v>
      </c>
      <c r="P67">
        <v>126.6629047</v>
      </c>
      <c r="Q67">
        <v>128.17931999999999</v>
      </c>
      <c r="R67">
        <v>240.9341526</v>
      </c>
      <c r="S67">
        <v>0.98345562040000001</v>
      </c>
      <c r="T67">
        <v>0.95843476299999997</v>
      </c>
      <c r="U67">
        <v>2.05461925</v>
      </c>
      <c r="V67">
        <v>2.1198335369999999</v>
      </c>
      <c r="W67">
        <v>221.82875340000001</v>
      </c>
      <c r="X67">
        <v>1.2775052179999999</v>
      </c>
      <c r="Y67">
        <v>1.3665681030000001</v>
      </c>
      <c r="Z67">
        <v>1.711045924</v>
      </c>
      <c r="AA67">
        <v>55.318804309999997</v>
      </c>
      <c r="AB67">
        <v>49.327018539999997</v>
      </c>
      <c r="AC67">
        <v>13.183782770000001</v>
      </c>
      <c r="AD67">
        <v>13.457556159999999</v>
      </c>
      <c r="AE67">
        <v>728.80754379999996</v>
      </c>
      <c r="AF67">
        <v>721.68484049999995</v>
      </c>
    </row>
    <row r="68" spans="1:32" x14ac:dyDescent="0.3">
      <c r="A68" s="8">
        <v>65</v>
      </c>
      <c r="B68" s="8" t="s">
        <v>20</v>
      </c>
      <c r="C68" s="8">
        <v>1</v>
      </c>
      <c r="D68" s="8" t="s">
        <v>7</v>
      </c>
      <c r="E68" s="8">
        <v>5.3978399999999996E-2</v>
      </c>
      <c r="F68" s="8">
        <v>0.47799999999999998</v>
      </c>
      <c r="H68">
        <v>81.87037626</v>
      </c>
      <c r="I68">
        <v>91.025429639999999</v>
      </c>
      <c r="J68">
        <v>100.781001</v>
      </c>
      <c r="L68">
        <v>580.78708759999995</v>
      </c>
      <c r="M68">
        <v>633.95058740000002</v>
      </c>
      <c r="N68">
        <v>6.1097401299999996</v>
      </c>
      <c r="O68">
        <v>6.341620904</v>
      </c>
      <c r="P68">
        <v>124.65404789999999</v>
      </c>
      <c r="Q68">
        <v>129.8087668</v>
      </c>
      <c r="R68">
        <v>263.0118597</v>
      </c>
      <c r="S68">
        <v>1.9344711429999999</v>
      </c>
      <c r="T68">
        <v>1.826599227</v>
      </c>
      <c r="U68">
        <v>2.5851863430000002</v>
      </c>
      <c r="V68">
        <v>2.590282631</v>
      </c>
      <c r="W68">
        <v>237.71777729999999</v>
      </c>
      <c r="X68">
        <v>0.87562234260000005</v>
      </c>
      <c r="Y68">
        <v>0.965272189</v>
      </c>
      <c r="Z68">
        <v>1.780662513</v>
      </c>
      <c r="AA68">
        <v>66.695836409999998</v>
      </c>
      <c r="AB68">
        <v>58.858284949999998</v>
      </c>
      <c r="AC68">
        <v>10.959160750000001</v>
      </c>
      <c r="AD68">
        <v>11.176170949999999</v>
      </c>
      <c r="AE68">
        <v>820.60958630000005</v>
      </c>
      <c r="AF68">
        <v>749.49444170000004</v>
      </c>
    </row>
    <row r="69" spans="1:32" x14ac:dyDescent="0.3">
      <c r="A69" s="8">
        <v>66</v>
      </c>
      <c r="B69" s="8" t="s">
        <v>20</v>
      </c>
      <c r="C69" s="8">
        <v>1</v>
      </c>
      <c r="D69" s="8" t="s">
        <v>17</v>
      </c>
      <c r="E69" s="8">
        <v>5.4446200000000007E-2</v>
      </c>
      <c r="F69" s="8">
        <v>0.46</v>
      </c>
      <c r="H69">
        <v>89.361959970000001</v>
      </c>
      <c r="I69">
        <v>149.5670843</v>
      </c>
      <c r="J69">
        <v>163.47253040000001</v>
      </c>
      <c r="L69">
        <v>523.34326580000004</v>
      </c>
      <c r="M69">
        <v>556.27943909999999</v>
      </c>
      <c r="N69">
        <v>4.2255134720000003</v>
      </c>
      <c r="O69">
        <v>4.4005545030000004</v>
      </c>
      <c r="P69">
        <v>112.7525134</v>
      </c>
      <c r="Q69">
        <v>115.1785897</v>
      </c>
      <c r="R69">
        <v>282.7874941</v>
      </c>
      <c r="S69">
        <v>1.529969277</v>
      </c>
      <c r="T69">
        <v>1.4455353419999999</v>
      </c>
      <c r="U69">
        <v>2.2454356839999998</v>
      </c>
      <c r="V69">
        <v>2.2985285759999998</v>
      </c>
      <c r="W69">
        <v>243.4177645</v>
      </c>
      <c r="X69">
        <v>0.62244502209999997</v>
      </c>
      <c r="Y69">
        <v>0.63763711209999996</v>
      </c>
      <c r="Z69">
        <v>2.1372775370000001</v>
      </c>
      <c r="AA69">
        <v>57.555034190000001</v>
      </c>
      <c r="AB69">
        <v>51.999154079999997</v>
      </c>
      <c r="AC69">
        <v>9.5970423720000007</v>
      </c>
      <c r="AD69">
        <v>9.8059297569999995</v>
      </c>
      <c r="AE69">
        <v>822.40931049999995</v>
      </c>
      <c r="AF69">
        <v>770.18778759999998</v>
      </c>
    </row>
    <row r="70" spans="1:32" x14ac:dyDescent="0.3">
      <c r="A70" s="8">
        <v>67</v>
      </c>
      <c r="B70" s="8" t="s">
        <v>20</v>
      </c>
      <c r="C70" s="8">
        <v>2</v>
      </c>
      <c r="D70" s="8" t="s">
        <v>5</v>
      </c>
      <c r="E70" s="8">
        <v>5.3977599999999994E-2</v>
      </c>
      <c r="F70" s="8">
        <v>0.51300000000000001</v>
      </c>
      <c r="H70">
        <v>104.5235466</v>
      </c>
      <c r="I70">
        <v>66.748567710000003</v>
      </c>
      <c r="J70">
        <v>74.046903299999997</v>
      </c>
      <c r="L70">
        <v>745.15393770000003</v>
      </c>
      <c r="M70">
        <v>787.00306209999997</v>
      </c>
      <c r="N70">
        <v>2.0797584580000001</v>
      </c>
      <c r="O70">
        <v>2.1959677219999998</v>
      </c>
      <c r="P70">
        <v>115.1944768</v>
      </c>
      <c r="Q70">
        <v>118.3184937</v>
      </c>
      <c r="R70">
        <v>192.8019285</v>
      </c>
      <c r="S70">
        <v>0.85227691009999995</v>
      </c>
      <c r="T70">
        <v>0.82543082420000002</v>
      </c>
      <c r="U70">
        <v>1.910718323</v>
      </c>
      <c r="V70">
        <v>1.9692339759999999</v>
      </c>
      <c r="W70">
        <v>170.31991099999999</v>
      </c>
      <c r="X70">
        <v>1.2269797280000001</v>
      </c>
      <c r="Y70">
        <v>1.212564556</v>
      </c>
      <c r="Z70">
        <v>1.210424331</v>
      </c>
      <c r="AA70">
        <v>55.454157530000003</v>
      </c>
      <c r="AB70">
        <v>49.178856930000002</v>
      </c>
      <c r="AC70">
        <v>17.183735179999999</v>
      </c>
      <c r="AD70">
        <v>17.486799479999998</v>
      </c>
      <c r="AE70">
        <v>573.31365289999997</v>
      </c>
      <c r="AF70">
        <v>532.62391849999995</v>
      </c>
    </row>
    <row r="71" spans="1:32" x14ac:dyDescent="0.3">
      <c r="A71" s="8">
        <v>68</v>
      </c>
      <c r="B71" s="8" t="s">
        <v>20</v>
      </c>
      <c r="C71" s="8">
        <v>2</v>
      </c>
      <c r="D71" s="8" t="s">
        <v>22</v>
      </c>
      <c r="E71" s="8">
        <v>5.3983800000000012E-2</v>
      </c>
      <c r="F71" s="8">
        <v>0.45</v>
      </c>
      <c r="H71">
        <v>93.532575390000005</v>
      </c>
      <c r="I71">
        <v>107.10162</v>
      </c>
      <c r="J71">
        <v>117.92998780000001</v>
      </c>
      <c r="L71">
        <v>1113.014226</v>
      </c>
      <c r="M71">
        <v>1149.4130070000001</v>
      </c>
      <c r="N71">
        <v>6.4501602240000002</v>
      </c>
      <c r="O71">
        <v>6.6982526470000003</v>
      </c>
      <c r="P71">
        <v>180.21540039999999</v>
      </c>
      <c r="Q71">
        <v>186.27396429999999</v>
      </c>
      <c r="R71">
        <v>246.3268478</v>
      </c>
      <c r="S71">
        <v>3.3794531569999999</v>
      </c>
      <c r="T71">
        <v>3.2352521369999998</v>
      </c>
      <c r="U71">
        <v>2.7932135549999999</v>
      </c>
      <c r="V71">
        <v>2.7780806739999999</v>
      </c>
      <c r="W71">
        <v>208.2430167</v>
      </c>
      <c r="X71">
        <v>1.7742649349999999</v>
      </c>
      <c r="Y71">
        <v>1.8433680450000001</v>
      </c>
      <c r="Z71">
        <v>1.5499677540000001</v>
      </c>
      <c r="AA71">
        <v>136.8592687</v>
      </c>
      <c r="AB71">
        <v>122.13788099999999</v>
      </c>
      <c r="AC71">
        <v>19.574877350000001</v>
      </c>
      <c r="AD71">
        <v>19.94652391</v>
      </c>
      <c r="AE71">
        <v>1203.0375100000001</v>
      </c>
      <c r="AF71">
        <v>1168.1460770000001</v>
      </c>
    </row>
    <row r="72" spans="1:32" x14ac:dyDescent="0.3">
      <c r="A72" s="8">
        <v>69</v>
      </c>
      <c r="B72" s="8" t="s">
        <v>20</v>
      </c>
      <c r="C72" s="8">
        <v>2</v>
      </c>
      <c r="D72" s="8" t="s">
        <v>7</v>
      </c>
      <c r="E72" s="8">
        <v>5.3603300000000006E-2</v>
      </c>
      <c r="F72" s="8">
        <v>0.47199999999999998</v>
      </c>
      <c r="H72">
        <v>104.56589099999999</v>
      </c>
      <c r="I72">
        <v>121.7660803</v>
      </c>
      <c r="J72">
        <v>134.74403050000001</v>
      </c>
      <c r="L72">
        <v>1143.5592630000001</v>
      </c>
      <c r="M72">
        <v>1154.782269</v>
      </c>
      <c r="N72">
        <v>6.6802331260000001</v>
      </c>
      <c r="O72">
        <v>6.9286056729999999</v>
      </c>
      <c r="P72">
        <v>143.7052678</v>
      </c>
      <c r="Q72">
        <v>147.41473590000001</v>
      </c>
      <c r="R72">
        <v>243.22318300000001</v>
      </c>
      <c r="S72">
        <v>3.0814763749999998</v>
      </c>
      <c r="T72">
        <v>2.9461356520000002</v>
      </c>
      <c r="U72">
        <v>2.5564929790000002</v>
      </c>
      <c r="V72">
        <v>2.4748814220000002</v>
      </c>
      <c r="W72">
        <v>210.85616289999999</v>
      </c>
      <c r="X72">
        <v>1.31912479</v>
      </c>
      <c r="Y72">
        <v>1.28389368</v>
      </c>
      <c r="Z72">
        <v>1.5942731409999999</v>
      </c>
      <c r="AA72">
        <v>136.8718892</v>
      </c>
      <c r="AB72">
        <v>122.8792644</v>
      </c>
      <c r="AC72">
        <v>15.64346471</v>
      </c>
      <c r="AD72">
        <v>15.82128971</v>
      </c>
      <c r="AE72">
        <v>1063.7808689999999</v>
      </c>
      <c r="AF72">
        <v>1036.4503560000001</v>
      </c>
    </row>
    <row r="73" spans="1:32" x14ac:dyDescent="0.3">
      <c r="A73" s="8">
        <v>70</v>
      </c>
      <c r="B73" s="8" t="s">
        <v>20</v>
      </c>
      <c r="C73" s="8">
        <v>2</v>
      </c>
      <c r="D73" s="8" t="s">
        <v>17</v>
      </c>
      <c r="E73" s="8">
        <v>5.4320499999999994E-2</v>
      </c>
      <c r="F73" s="8">
        <v>0.438</v>
      </c>
      <c r="H73">
        <v>97.873758269999996</v>
      </c>
      <c r="I73">
        <v>122.9295552</v>
      </c>
      <c r="J73">
        <v>132.7327147</v>
      </c>
      <c r="L73">
        <v>1220.5336359999999</v>
      </c>
      <c r="M73">
        <v>1237.8107480000001</v>
      </c>
      <c r="N73">
        <v>7.2268970760000002</v>
      </c>
      <c r="O73">
        <v>7.4853567219999997</v>
      </c>
      <c r="P73">
        <v>165.23879059999999</v>
      </c>
      <c r="Q73">
        <v>169.9749296</v>
      </c>
      <c r="R73">
        <v>283.03483929999999</v>
      </c>
      <c r="S73">
        <v>3.2003149500000001</v>
      </c>
      <c r="T73">
        <v>3.048052261</v>
      </c>
      <c r="U73">
        <v>3.025799949</v>
      </c>
      <c r="V73">
        <v>3.0915352619999998</v>
      </c>
      <c r="W73">
        <v>236.51204820000001</v>
      </c>
      <c r="X73">
        <v>1.499159168</v>
      </c>
      <c r="Y73">
        <v>1.5551758149999999</v>
      </c>
      <c r="Z73">
        <v>1.865337673</v>
      </c>
      <c r="AA73">
        <v>133.4630248</v>
      </c>
      <c r="AB73">
        <v>120.8032011</v>
      </c>
      <c r="AC73">
        <v>17.967849709999999</v>
      </c>
      <c r="AD73">
        <v>18.321074360000001</v>
      </c>
      <c r="AE73">
        <v>1130.037572</v>
      </c>
      <c r="AF73">
        <v>1127.8248659999999</v>
      </c>
    </row>
    <row r="74" spans="1:32" x14ac:dyDescent="0.3">
      <c r="A74" s="8">
        <v>71</v>
      </c>
      <c r="B74" s="8" t="s">
        <v>20</v>
      </c>
      <c r="C74" s="8">
        <v>3</v>
      </c>
      <c r="D74" s="8" t="s">
        <v>5</v>
      </c>
      <c r="E74" s="8">
        <v>5.4132900000000005E-2</v>
      </c>
      <c r="F74" s="8">
        <v>0.45</v>
      </c>
      <c r="H74">
        <v>113.8712348</v>
      </c>
      <c r="I74">
        <v>68.009302300000002</v>
      </c>
      <c r="J74">
        <v>74.954496359999993</v>
      </c>
      <c r="L74">
        <v>962.03282349999995</v>
      </c>
      <c r="M74">
        <v>946.17433889999995</v>
      </c>
      <c r="N74">
        <v>5.8833939050000001</v>
      </c>
      <c r="O74">
        <v>6.1202962750000003</v>
      </c>
      <c r="P74">
        <v>152.19255140000001</v>
      </c>
      <c r="Q74">
        <v>156.44684509999999</v>
      </c>
      <c r="R74">
        <v>217.9898359</v>
      </c>
      <c r="S74">
        <v>2.192834167</v>
      </c>
      <c r="T74">
        <v>2.1301211790000001</v>
      </c>
      <c r="U74">
        <v>2.81871501</v>
      </c>
      <c r="V74">
        <v>2.8754526299999998</v>
      </c>
      <c r="W74">
        <v>187.074962</v>
      </c>
      <c r="X74">
        <v>1.5787995909999999</v>
      </c>
      <c r="Y74">
        <v>1.4987851750000001</v>
      </c>
      <c r="Z74">
        <v>1.5241559499999999</v>
      </c>
      <c r="AA74">
        <v>111.4588541</v>
      </c>
      <c r="AB74">
        <v>99.061491939999996</v>
      </c>
      <c r="AC74">
        <v>20.235327510000001</v>
      </c>
      <c r="AD74">
        <v>20.623407</v>
      </c>
      <c r="AE74">
        <v>858.34517589999996</v>
      </c>
      <c r="AF74">
        <v>853.16570869999998</v>
      </c>
    </row>
    <row r="75" spans="1:32" x14ac:dyDescent="0.3">
      <c r="A75" s="8">
        <v>72</v>
      </c>
      <c r="B75" s="8" t="s">
        <v>20</v>
      </c>
      <c r="C75" s="8">
        <v>3</v>
      </c>
      <c r="D75" s="8" t="s">
        <v>22</v>
      </c>
      <c r="E75" s="8">
        <v>5.3925899999999999E-2</v>
      </c>
      <c r="F75" s="8">
        <v>0.46</v>
      </c>
      <c r="H75">
        <v>114.3725798</v>
      </c>
      <c r="I75">
        <v>112.4810653</v>
      </c>
      <c r="J75">
        <v>122.026616</v>
      </c>
      <c r="L75">
        <v>1010.8125209999999</v>
      </c>
      <c r="M75">
        <v>996.84638510000002</v>
      </c>
      <c r="N75">
        <v>6.3013749429999999</v>
      </c>
      <c r="O75">
        <v>6.5457498559999996</v>
      </c>
      <c r="P75">
        <v>122.90054309999999</v>
      </c>
      <c r="Q75">
        <v>125.71553129999999</v>
      </c>
      <c r="R75">
        <v>250.1626948</v>
      </c>
      <c r="S75">
        <v>2.891191729</v>
      </c>
      <c r="T75">
        <v>2.773914038</v>
      </c>
      <c r="U75">
        <v>2.248113386</v>
      </c>
      <c r="V75">
        <v>2.2636458460000002</v>
      </c>
      <c r="W75">
        <v>202.9325719</v>
      </c>
      <c r="X75">
        <v>1.341313741</v>
      </c>
      <c r="Y75">
        <v>1.305511496</v>
      </c>
      <c r="Z75">
        <v>1.6983161870000001</v>
      </c>
      <c r="AA75">
        <v>120.2892817</v>
      </c>
      <c r="AB75">
        <v>107.7115889</v>
      </c>
      <c r="AC75">
        <v>16.416043200000001</v>
      </c>
      <c r="AD75">
        <v>16.730103</v>
      </c>
      <c r="AE75">
        <v>722.90487159999998</v>
      </c>
      <c r="AF75">
        <v>725.0116415</v>
      </c>
    </row>
    <row r="76" spans="1:32" x14ac:dyDescent="0.3">
      <c r="A76" s="8">
        <v>73</v>
      </c>
      <c r="B76" s="8" t="s">
        <v>20</v>
      </c>
      <c r="C76" s="8">
        <v>3</v>
      </c>
      <c r="D76" s="8" t="s">
        <v>7</v>
      </c>
      <c r="E76" s="8">
        <v>5.4132599999999996E-2</v>
      </c>
      <c r="F76" s="8">
        <v>0.46400000000000002</v>
      </c>
      <c r="H76">
        <v>116.41672130000001</v>
      </c>
      <c r="I76">
        <v>70.439718909999996</v>
      </c>
      <c r="J76">
        <v>76.818966489999994</v>
      </c>
      <c r="L76">
        <v>973.76079279999999</v>
      </c>
      <c r="M76">
        <v>976.01977399999998</v>
      </c>
      <c r="N76">
        <v>5.5907608169999996</v>
      </c>
      <c r="O76">
        <v>5.7922452719999997</v>
      </c>
      <c r="P76">
        <v>121.4395907</v>
      </c>
      <c r="Q76">
        <v>124.2673451</v>
      </c>
      <c r="R76">
        <v>260.75291720000001</v>
      </c>
      <c r="S76">
        <v>2.5182098389999998</v>
      </c>
      <c r="T76">
        <v>2.4212951029999998</v>
      </c>
      <c r="U76">
        <v>2.2517941299999999</v>
      </c>
      <c r="V76">
        <v>2.2121025749999998</v>
      </c>
      <c r="W76">
        <v>209.35560720000001</v>
      </c>
      <c r="X76">
        <v>1.2108652950000001</v>
      </c>
      <c r="Y76">
        <v>1.083169354</v>
      </c>
      <c r="Z76">
        <v>1.965882422</v>
      </c>
      <c r="AA76">
        <v>112.43066469999999</v>
      </c>
      <c r="AB76">
        <v>101.0095649</v>
      </c>
      <c r="AC76">
        <v>13.783069709999999</v>
      </c>
      <c r="AD76">
        <v>14.058858150000001</v>
      </c>
      <c r="AE76">
        <v>779.06978519999996</v>
      </c>
      <c r="AF76">
        <v>769.573171</v>
      </c>
    </row>
    <row r="77" spans="1:32" x14ac:dyDescent="0.3">
      <c r="A77" s="8">
        <v>74</v>
      </c>
      <c r="B77" s="8" t="s">
        <v>20</v>
      </c>
      <c r="C77" s="8">
        <v>3</v>
      </c>
      <c r="D77" s="8" t="s">
        <v>17</v>
      </c>
      <c r="E77" s="8">
        <v>5.3738199999999993E-2</v>
      </c>
      <c r="F77" s="8">
        <v>0.06</v>
      </c>
      <c r="H77">
        <v>101.9909332</v>
      </c>
      <c r="I77">
        <v>124.2281266</v>
      </c>
      <c r="J77">
        <v>120.21087489999999</v>
      </c>
      <c r="L77">
        <v>1041.5327199999999</v>
      </c>
      <c r="M77">
        <v>1069.1502149999999</v>
      </c>
      <c r="N77">
        <v>9.5469538749999998</v>
      </c>
      <c r="O77">
        <v>9.5975848399999997</v>
      </c>
      <c r="P77">
        <v>131.94185060000001</v>
      </c>
      <c r="Q77">
        <v>134.9374248</v>
      </c>
      <c r="R77">
        <v>265.03623429999999</v>
      </c>
      <c r="S77">
        <v>4.3376629060000003</v>
      </c>
      <c r="T77">
        <v>4.0740419040000004</v>
      </c>
      <c r="U77">
        <v>2.6735042550000001</v>
      </c>
      <c r="V77">
        <v>2.6168868349999999</v>
      </c>
      <c r="W77">
        <v>207.6402544</v>
      </c>
      <c r="X77">
        <v>1.402527522</v>
      </c>
      <c r="Y77">
        <v>1.179937695</v>
      </c>
      <c r="Z77">
        <v>1.775303673</v>
      </c>
      <c r="AA77">
        <v>162.4913913</v>
      </c>
      <c r="AB77">
        <v>161.32376389999999</v>
      </c>
      <c r="AC77">
        <v>14.928048390000001</v>
      </c>
      <c r="AD77">
        <v>15.008312999999999</v>
      </c>
      <c r="AE77">
        <v>842.85777299999995</v>
      </c>
      <c r="AF77">
        <v>854.24053649999996</v>
      </c>
    </row>
    <row r="78" spans="1:32" x14ac:dyDescent="0.3">
      <c r="A78" s="8">
        <v>75</v>
      </c>
      <c r="B78" s="8" t="s">
        <v>20</v>
      </c>
      <c r="C78" s="8">
        <v>4</v>
      </c>
      <c r="D78" s="8" t="s">
        <v>5</v>
      </c>
      <c r="E78" s="8">
        <v>5.3587099999999992E-2</v>
      </c>
      <c r="F78" s="8">
        <v>0.12</v>
      </c>
      <c r="H78">
        <v>117.4600962</v>
      </c>
      <c r="I78">
        <v>70.843573649999996</v>
      </c>
      <c r="J78">
        <v>70.228805080000001</v>
      </c>
      <c r="L78">
        <v>718.05905399999995</v>
      </c>
      <c r="M78">
        <v>701.40931230000001</v>
      </c>
      <c r="N78">
        <v>6.2573905070000002</v>
      </c>
      <c r="O78">
        <v>6.3097275389999998</v>
      </c>
      <c r="P78">
        <v>153.96376520000001</v>
      </c>
      <c r="Q78">
        <v>156.4996391</v>
      </c>
      <c r="R78">
        <v>214.5886333</v>
      </c>
      <c r="S78">
        <v>2.2691681680000002</v>
      </c>
      <c r="T78">
        <v>2.1813814979999999</v>
      </c>
      <c r="U78">
        <v>3.171896619</v>
      </c>
      <c r="V78">
        <v>3.2262095799999999</v>
      </c>
      <c r="W78">
        <v>175.4049723</v>
      </c>
      <c r="X78">
        <v>1.8474517180000001</v>
      </c>
      <c r="Y78">
        <v>1.5539753519999999</v>
      </c>
      <c r="Z78">
        <v>1.45106683</v>
      </c>
      <c r="AA78">
        <v>70.543499510000004</v>
      </c>
      <c r="AB78">
        <v>68.021335379999996</v>
      </c>
      <c r="AC78">
        <v>13.99123603</v>
      </c>
      <c r="AD78">
        <v>14.068809509999999</v>
      </c>
      <c r="AE78">
        <v>831.38157679999995</v>
      </c>
      <c r="AF78">
        <v>864.20691580000005</v>
      </c>
    </row>
    <row r="79" spans="1:32" x14ac:dyDescent="0.3">
      <c r="A79" s="8">
        <v>76</v>
      </c>
      <c r="B79" s="8" t="s">
        <v>20</v>
      </c>
      <c r="C79" s="8">
        <v>4</v>
      </c>
      <c r="D79" s="8" t="s">
        <v>22</v>
      </c>
      <c r="E79" s="8">
        <v>5.4202000000000007E-2</v>
      </c>
      <c r="F79" s="8">
        <v>0.09</v>
      </c>
      <c r="H79">
        <v>130.48114989999999</v>
      </c>
      <c r="I79">
        <v>129.09363160000001</v>
      </c>
      <c r="J79">
        <v>125.3748425</v>
      </c>
      <c r="L79">
        <v>1357.3249980000001</v>
      </c>
      <c r="M79">
        <v>1331.2840120000001</v>
      </c>
      <c r="N79">
        <v>14.925972679999999</v>
      </c>
      <c r="O79">
        <v>15.06890553</v>
      </c>
      <c r="P79">
        <v>166.96293470000001</v>
      </c>
      <c r="Q79">
        <v>170.2666816</v>
      </c>
      <c r="R79">
        <v>216.10477929999999</v>
      </c>
      <c r="S79">
        <v>5.9964637439999997</v>
      </c>
      <c r="T79">
        <v>5.9989138740000003</v>
      </c>
      <c r="U79">
        <v>4.0431266629999998</v>
      </c>
      <c r="V79">
        <v>4.0775620699999999</v>
      </c>
      <c r="W79">
        <v>163.78328250000001</v>
      </c>
      <c r="X79">
        <v>2.0292056810000001</v>
      </c>
      <c r="Y79">
        <v>1.6442792209999999</v>
      </c>
      <c r="Z79">
        <v>1.414504956</v>
      </c>
      <c r="AA79">
        <v>165.6389733</v>
      </c>
      <c r="AB79">
        <v>160.79544949999999</v>
      </c>
      <c r="AC79">
        <v>15.881014649999999</v>
      </c>
      <c r="AD79">
        <v>15.836754000000001</v>
      </c>
      <c r="AE79">
        <v>811.42844030000003</v>
      </c>
      <c r="AF79">
        <v>846.25055269999996</v>
      </c>
    </row>
    <row r="80" spans="1:32" x14ac:dyDescent="0.3">
      <c r="A80" s="8">
        <v>77</v>
      </c>
      <c r="B80" s="8" t="s">
        <v>20</v>
      </c>
      <c r="C80" s="8">
        <v>4</v>
      </c>
      <c r="D80" s="8" t="s">
        <v>7</v>
      </c>
      <c r="E80" s="8">
        <v>5.3845399999999995E-2</v>
      </c>
      <c r="F80" s="8">
        <v>0.1</v>
      </c>
      <c r="H80">
        <v>114.16874919999999</v>
      </c>
      <c r="I80">
        <v>220.91587179999999</v>
      </c>
      <c r="J80">
        <v>211.55321330000001</v>
      </c>
      <c r="L80">
        <v>1426.1554140000001</v>
      </c>
      <c r="M80">
        <v>1354.2632160000001</v>
      </c>
      <c r="N80">
        <v>14.056222569999999</v>
      </c>
      <c r="O80">
        <v>14.86807192</v>
      </c>
      <c r="P80">
        <v>183.12195199999999</v>
      </c>
      <c r="Q80">
        <v>186.13472390000001</v>
      </c>
      <c r="R80">
        <v>279.6137852</v>
      </c>
      <c r="S80">
        <v>6.3685198740000004</v>
      </c>
      <c r="T80">
        <v>6.375289671</v>
      </c>
      <c r="U80">
        <v>3.8423697610000001</v>
      </c>
      <c r="V80">
        <v>3.9005893340000002</v>
      </c>
      <c r="W80">
        <v>200.47309619999999</v>
      </c>
      <c r="X80">
        <v>2.1766384599999999</v>
      </c>
      <c r="Y80">
        <v>1.955049644</v>
      </c>
      <c r="Z80">
        <v>2.0085512529999998</v>
      </c>
      <c r="AA80">
        <v>209.4271947</v>
      </c>
      <c r="AB80">
        <v>204.3457913</v>
      </c>
      <c r="AC80">
        <v>15.4375158</v>
      </c>
      <c r="AD80">
        <v>15.478459109999999</v>
      </c>
      <c r="AE80">
        <v>954.10329590000003</v>
      </c>
      <c r="AF80">
        <v>1028.528935</v>
      </c>
    </row>
    <row r="81" spans="1:32" x14ac:dyDescent="0.3">
      <c r="A81" s="8">
        <v>78</v>
      </c>
      <c r="B81" s="8" t="s">
        <v>20</v>
      </c>
      <c r="C81" s="8">
        <v>4</v>
      </c>
      <c r="D81" s="8" t="s">
        <v>17</v>
      </c>
      <c r="E81" s="8">
        <v>5.3764199999999998E-2</v>
      </c>
      <c r="F81" s="8">
        <v>0.11</v>
      </c>
      <c r="H81">
        <v>101.4706671</v>
      </c>
      <c r="I81">
        <v>279.46597439999999</v>
      </c>
      <c r="J81">
        <v>271.74778279999998</v>
      </c>
      <c r="L81">
        <v>1434.404235</v>
      </c>
      <c r="M81">
        <v>1357.926847</v>
      </c>
      <c r="N81">
        <v>15.209041859999999</v>
      </c>
      <c r="O81">
        <v>15.351009899999999</v>
      </c>
      <c r="P81">
        <v>175.69216900000001</v>
      </c>
      <c r="Q81">
        <v>178.3527517</v>
      </c>
      <c r="R81">
        <v>310.07326289999997</v>
      </c>
      <c r="S81">
        <v>8.8991180589999992</v>
      </c>
      <c r="T81">
        <v>8.5997709459999996</v>
      </c>
      <c r="U81">
        <v>3.6365250800000002</v>
      </c>
      <c r="V81">
        <v>3.5759158179999999</v>
      </c>
      <c r="W81">
        <v>232.95245449999999</v>
      </c>
      <c r="X81">
        <v>1.787073895</v>
      </c>
      <c r="Y81">
        <v>1.71139113</v>
      </c>
      <c r="Z81">
        <v>2.1044853510000001</v>
      </c>
      <c r="AA81">
        <v>234.08284409999999</v>
      </c>
      <c r="AB81">
        <v>225.54740860000001</v>
      </c>
      <c r="AC81">
        <v>14.479581939999999</v>
      </c>
      <c r="AD81">
        <v>14.915141589999999</v>
      </c>
      <c r="AE81">
        <v>988.9575208</v>
      </c>
      <c r="AF81">
        <v>1027.9291069999999</v>
      </c>
    </row>
    <row r="82" spans="1:32" x14ac:dyDescent="0.3">
      <c r="A82" s="8">
        <v>79</v>
      </c>
      <c r="B82" s="8" t="s">
        <v>65</v>
      </c>
      <c r="C82" s="8">
        <v>1</v>
      </c>
      <c r="D82" s="8" t="s">
        <v>5</v>
      </c>
      <c r="E82" s="8">
        <v>5.3666200000000004E-2</v>
      </c>
      <c r="F82" s="8">
        <v>0.08</v>
      </c>
      <c r="H82">
        <v>127.2689919</v>
      </c>
      <c r="I82">
        <v>142.35240580000001</v>
      </c>
      <c r="J82">
        <v>141.84598740000001</v>
      </c>
      <c r="L82">
        <v>1394.0624640000001</v>
      </c>
      <c r="M82">
        <v>1355.4699820000001</v>
      </c>
      <c r="N82">
        <v>42.13515349</v>
      </c>
      <c r="O82">
        <v>42.677420490000003</v>
      </c>
      <c r="P82">
        <v>193.43268950000001</v>
      </c>
      <c r="Q82">
        <v>197.87766239999999</v>
      </c>
      <c r="R82">
        <v>32.054034799999997</v>
      </c>
      <c r="S82">
        <v>11.71668904</v>
      </c>
      <c r="T82">
        <v>11.600342980000001</v>
      </c>
      <c r="U82">
        <v>3.025537801</v>
      </c>
      <c r="V82">
        <v>3.0499321450000001</v>
      </c>
      <c r="W82">
        <v>157.45622879999999</v>
      </c>
      <c r="X82">
        <v>2.7801966579999999</v>
      </c>
      <c r="Y82">
        <v>2.5123816959999998</v>
      </c>
      <c r="Z82">
        <v>7.1976271150000007E-2</v>
      </c>
      <c r="AA82">
        <v>518.90342220000002</v>
      </c>
      <c r="AB82">
        <v>503.78364920000001</v>
      </c>
      <c r="AC82">
        <v>21.092945530000001</v>
      </c>
      <c r="AD82">
        <v>21.316386019999999</v>
      </c>
      <c r="AE82">
        <v>284.65494890000002</v>
      </c>
      <c r="AF82">
        <v>271.60729659999998</v>
      </c>
    </row>
    <row r="83" spans="1:32" x14ac:dyDescent="0.3">
      <c r="A83" s="8">
        <v>80</v>
      </c>
      <c r="B83" s="8" t="s">
        <v>65</v>
      </c>
      <c r="C83" s="8">
        <v>1</v>
      </c>
      <c r="D83" s="8" t="s">
        <v>6</v>
      </c>
      <c r="E83" s="8">
        <v>5.3851599999999993E-2</v>
      </c>
      <c r="F83" s="8">
        <v>0.09</v>
      </c>
      <c r="H83">
        <v>133.6452099</v>
      </c>
      <c r="I83">
        <v>156.33886530000001</v>
      </c>
      <c r="J83">
        <v>158.5544831</v>
      </c>
      <c r="L83">
        <v>1329.1587099999999</v>
      </c>
      <c r="M83">
        <v>1315.5523880000001</v>
      </c>
      <c r="N83">
        <v>55.281851179999997</v>
      </c>
      <c r="O83">
        <v>57.807919550000001</v>
      </c>
      <c r="P83">
        <v>211.67459249999999</v>
      </c>
      <c r="Q83">
        <v>217.19143489999999</v>
      </c>
      <c r="R83">
        <v>32.207464649999999</v>
      </c>
      <c r="S83">
        <v>20.115201259999999</v>
      </c>
      <c r="T83">
        <v>19.135971869999999</v>
      </c>
      <c r="U83">
        <v>3.9097013039999999</v>
      </c>
      <c r="V83">
        <v>4.0120284660000003</v>
      </c>
      <c r="W83">
        <v>136.0806058</v>
      </c>
      <c r="X83">
        <v>3.0720979960000001</v>
      </c>
      <c r="Y83">
        <v>2.7159956200000002</v>
      </c>
      <c r="Z83">
        <v>9.1627738350000001E-2</v>
      </c>
      <c r="AA83">
        <v>589.56675110000003</v>
      </c>
      <c r="AB83">
        <v>575.68077740000001</v>
      </c>
      <c r="AC83">
        <v>21.334954329999999</v>
      </c>
      <c r="AD83">
        <v>21.555948789999999</v>
      </c>
      <c r="AE83">
        <v>452.68458859999998</v>
      </c>
      <c r="AF83">
        <v>449.39163769999999</v>
      </c>
    </row>
    <row r="84" spans="1:32" x14ac:dyDescent="0.3">
      <c r="A84" s="8">
        <v>81</v>
      </c>
      <c r="B84" s="8" t="s">
        <v>65</v>
      </c>
      <c r="C84" s="8">
        <v>1</v>
      </c>
      <c r="D84" s="8" t="s">
        <v>7</v>
      </c>
      <c r="E84" s="8">
        <v>5.3198000000000002E-2</v>
      </c>
      <c r="F84" s="8">
        <v>0.1</v>
      </c>
      <c r="H84">
        <v>147.50431180000001</v>
      </c>
      <c r="I84">
        <v>113.352391</v>
      </c>
      <c r="J84">
        <v>110.6072707</v>
      </c>
      <c r="L84">
        <v>1558.092218</v>
      </c>
      <c r="M84">
        <v>1569.7449369999999</v>
      </c>
      <c r="N84">
        <v>41.414420489999998</v>
      </c>
      <c r="O84">
        <v>41.82065077</v>
      </c>
      <c r="P84">
        <v>152.6422704</v>
      </c>
      <c r="Q84">
        <v>155.93784429999999</v>
      </c>
      <c r="R84">
        <v>36.545995339999997</v>
      </c>
      <c r="S84">
        <v>13.872292959999999</v>
      </c>
      <c r="T84">
        <v>13.77788936</v>
      </c>
      <c r="U84">
        <v>3.0183383720000001</v>
      </c>
      <c r="V84">
        <v>2.9626245820000001</v>
      </c>
      <c r="W84">
        <v>110.4784865</v>
      </c>
      <c r="X84">
        <v>2.6064988649999998</v>
      </c>
      <c r="Y84">
        <v>2.303540006</v>
      </c>
      <c r="Z84">
        <v>7.9554727369999995E-2</v>
      </c>
      <c r="AA84">
        <v>486.5426319</v>
      </c>
      <c r="AB84">
        <v>477.67278950000002</v>
      </c>
      <c r="AC84">
        <v>15.67594032</v>
      </c>
      <c r="AD84">
        <v>15.60825513</v>
      </c>
      <c r="AE84">
        <v>348.87211500000001</v>
      </c>
      <c r="AF84">
        <v>348.20974180000002</v>
      </c>
    </row>
    <row r="85" spans="1:32" x14ac:dyDescent="0.3">
      <c r="A85" s="8">
        <v>82</v>
      </c>
      <c r="B85" s="8" t="s">
        <v>65</v>
      </c>
      <c r="C85" s="8">
        <v>1</v>
      </c>
      <c r="D85" s="8" t="s">
        <v>17</v>
      </c>
      <c r="E85" s="8">
        <v>5.4771199999999999E-2</v>
      </c>
      <c r="F85" s="8">
        <v>0.4</v>
      </c>
      <c r="H85">
        <v>110.7766823</v>
      </c>
      <c r="I85">
        <v>285.63078710000002</v>
      </c>
      <c r="J85">
        <v>281.04574960000002</v>
      </c>
      <c r="L85">
        <v>2629.3336829999998</v>
      </c>
      <c r="M85">
        <v>2609.206604</v>
      </c>
      <c r="N85">
        <v>190.7155401</v>
      </c>
      <c r="O85">
        <v>198.4538914</v>
      </c>
      <c r="P85">
        <v>278.52376800000002</v>
      </c>
      <c r="Q85">
        <v>286.91884759999999</v>
      </c>
      <c r="R85">
        <v>47.961900190000001</v>
      </c>
      <c r="S85">
        <v>80.300047239999998</v>
      </c>
      <c r="T85">
        <v>78.446351079999999</v>
      </c>
      <c r="U85">
        <v>6.8700520889999996</v>
      </c>
      <c r="V85">
        <v>6.9898081620000001</v>
      </c>
      <c r="W85">
        <v>151.57303619999999</v>
      </c>
      <c r="X85">
        <v>2.5359788430000001</v>
      </c>
      <c r="Y85">
        <v>2.3461021440000001</v>
      </c>
      <c r="Z85">
        <v>5.8260012059999998E-2</v>
      </c>
      <c r="AA85">
        <v>1377.971256</v>
      </c>
      <c r="AB85">
        <v>1355.457983</v>
      </c>
      <c r="AC85">
        <v>22.484851949999999</v>
      </c>
      <c r="AD85">
        <v>22.566616419999999</v>
      </c>
      <c r="AE85">
        <v>523.68765250000001</v>
      </c>
      <c r="AF85">
        <v>477.68290139999999</v>
      </c>
    </row>
    <row r="86" spans="1:32" x14ac:dyDescent="0.3">
      <c r="A86" s="8">
        <v>83</v>
      </c>
      <c r="B86" s="8" t="s">
        <v>65</v>
      </c>
      <c r="C86" s="8">
        <v>2</v>
      </c>
      <c r="D86" s="8" t="s">
        <v>5</v>
      </c>
      <c r="E86" s="8">
        <v>5.4514699999999999E-2</v>
      </c>
      <c r="F86" s="8">
        <v>0.36</v>
      </c>
      <c r="H86">
        <v>118.3341092</v>
      </c>
      <c r="I86">
        <v>211.58297970000001</v>
      </c>
      <c r="J86">
        <v>206.63401060000001</v>
      </c>
      <c r="L86">
        <v>1616.2235889999999</v>
      </c>
      <c r="M86">
        <v>1539.46082</v>
      </c>
      <c r="N86">
        <v>41.268948870000003</v>
      </c>
      <c r="O86">
        <v>41.844652949999997</v>
      </c>
      <c r="P86">
        <v>172.70291370000001</v>
      </c>
      <c r="Q86">
        <v>177.2231443</v>
      </c>
      <c r="R86">
        <v>43.508840419999999</v>
      </c>
      <c r="S86">
        <v>9.6825302939999993</v>
      </c>
      <c r="T86">
        <v>9.3335354279999994</v>
      </c>
      <c r="U86">
        <v>3.6344252250000002</v>
      </c>
      <c r="V86">
        <v>3.6360330410000001</v>
      </c>
      <c r="W86">
        <v>165.38614319999999</v>
      </c>
      <c r="X86">
        <v>3.8949159760000001</v>
      </c>
      <c r="Y86">
        <v>3.926734701</v>
      </c>
      <c r="Z86">
        <v>0.13123865509999999</v>
      </c>
      <c r="AA86">
        <v>443.3245781</v>
      </c>
      <c r="AB86">
        <v>428.5993666</v>
      </c>
      <c r="AC86">
        <v>26.20695465</v>
      </c>
      <c r="AD86">
        <v>26.576992529999998</v>
      </c>
      <c r="AE86">
        <v>273.44602250000003</v>
      </c>
      <c r="AF86">
        <v>269.68421699999999</v>
      </c>
    </row>
    <row r="87" spans="1:32" x14ac:dyDescent="0.3">
      <c r="A87" s="8">
        <v>84</v>
      </c>
      <c r="B87" s="8" t="s">
        <v>65</v>
      </c>
      <c r="C87" s="8">
        <v>2</v>
      </c>
      <c r="D87" s="8" t="s">
        <v>6</v>
      </c>
      <c r="E87" s="8">
        <v>5.4107100000000005E-2</v>
      </c>
      <c r="F87" s="8">
        <v>0.38</v>
      </c>
      <c r="H87">
        <v>139.1786879</v>
      </c>
      <c r="I87">
        <v>112.5195999</v>
      </c>
      <c r="J87">
        <v>116.1668748</v>
      </c>
      <c r="L87">
        <v>1856.206171</v>
      </c>
      <c r="M87">
        <v>1735.8821170000001</v>
      </c>
      <c r="N87">
        <v>43.368134840000003</v>
      </c>
      <c r="O87">
        <v>45.78837128</v>
      </c>
      <c r="P87">
        <v>170.63140509999999</v>
      </c>
      <c r="Q87">
        <v>174.6953432</v>
      </c>
      <c r="R87">
        <v>37.40351862</v>
      </c>
      <c r="S87">
        <v>14.70659337</v>
      </c>
      <c r="T87">
        <v>14.356748530000001</v>
      </c>
      <c r="U87">
        <v>3.876187684</v>
      </c>
      <c r="V87">
        <v>3.934532087</v>
      </c>
      <c r="W87">
        <v>114.37272919999999</v>
      </c>
      <c r="X87">
        <v>3.1458101799999998</v>
      </c>
      <c r="Y87">
        <v>2.8813133139999998</v>
      </c>
      <c r="Z87">
        <v>8.0835314690000007E-2</v>
      </c>
      <c r="AA87">
        <v>468.36307690000001</v>
      </c>
      <c r="AB87">
        <v>452.39002160000001</v>
      </c>
      <c r="AC87">
        <v>19.11978281</v>
      </c>
      <c r="AD87">
        <v>19.147070979999999</v>
      </c>
      <c r="AE87">
        <v>344.71492560000002</v>
      </c>
      <c r="AF87">
        <v>350.87071129999998</v>
      </c>
    </row>
    <row r="88" spans="1:32" x14ac:dyDescent="0.3">
      <c r="A88" s="8">
        <v>85</v>
      </c>
      <c r="B88" s="8" t="s">
        <v>65</v>
      </c>
      <c r="C88" s="8">
        <v>2</v>
      </c>
      <c r="D88" s="8" t="s">
        <v>7</v>
      </c>
      <c r="E88" s="8">
        <v>5.4611800000000002E-2</v>
      </c>
      <c r="F88" s="8">
        <v>0.46</v>
      </c>
      <c r="H88">
        <v>118.36230399999999</v>
      </c>
      <c r="I88">
        <v>303.50627209999999</v>
      </c>
      <c r="J88">
        <v>293.05010759999999</v>
      </c>
      <c r="L88">
        <v>3084.6358500000001</v>
      </c>
      <c r="M88">
        <v>2963.957152</v>
      </c>
      <c r="N88">
        <v>92.112981360000006</v>
      </c>
      <c r="O88">
        <v>93.128181310000002</v>
      </c>
      <c r="P88">
        <v>216.13501099999999</v>
      </c>
      <c r="Q88">
        <v>222.16402310000001</v>
      </c>
      <c r="R88">
        <v>62.126827480000003</v>
      </c>
      <c r="S88">
        <v>36.667678109999997</v>
      </c>
      <c r="T88">
        <v>36.106839659999999</v>
      </c>
      <c r="U88">
        <v>4.7386153020000004</v>
      </c>
      <c r="V88">
        <v>4.8184293990000002</v>
      </c>
      <c r="W88">
        <v>187.59640089999999</v>
      </c>
      <c r="X88">
        <v>2.848055945</v>
      </c>
      <c r="Y88">
        <v>2.7488441219999999</v>
      </c>
      <c r="Z88">
        <v>0.1248696064</v>
      </c>
      <c r="AA88">
        <v>882.02376379999998</v>
      </c>
      <c r="AB88">
        <v>853.56051709999997</v>
      </c>
      <c r="AC88">
        <v>23.345241680000001</v>
      </c>
      <c r="AD88">
        <v>23.034456760000001</v>
      </c>
      <c r="AE88">
        <v>419.23225869999999</v>
      </c>
      <c r="AF88">
        <v>400.06072130000001</v>
      </c>
    </row>
    <row r="89" spans="1:32" x14ac:dyDescent="0.3">
      <c r="A89" s="8">
        <v>86</v>
      </c>
      <c r="B89" s="8" t="s">
        <v>65</v>
      </c>
      <c r="C89" s="8">
        <v>2</v>
      </c>
      <c r="D89" s="8" t="s">
        <v>17</v>
      </c>
      <c r="E89" s="8">
        <v>5.4303399999999995E-2</v>
      </c>
      <c r="F89" s="8">
        <v>0.09</v>
      </c>
      <c r="H89">
        <v>129.91832919999999</v>
      </c>
      <c r="I89">
        <v>154.3573371</v>
      </c>
      <c r="J89">
        <v>153.18944189999999</v>
      </c>
      <c r="L89">
        <v>2473.3988939999999</v>
      </c>
      <c r="M89">
        <v>2428.7429710000001</v>
      </c>
      <c r="N89">
        <v>50.080309620000001</v>
      </c>
      <c r="O89">
        <v>51.552471359999998</v>
      </c>
      <c r="P89">
        <v>160.3512388</v>
      </c>
      <c r="Q89">
        <v>165.73410530000001</v>
      </c>
      <c r="R89">
        <v>58.908658170000002</v>
      </c>
      <c r="S89">
        <v>16.146742419999999</v>
      </c>
      <c r="T89">
        <v>15.243934339999999</v>
      </c>
      <c r="U89">
        <v>3.5697285220000001</v>
      </c>
      <c r="V89">
        <v>3.6281912969999999</v>
      </c>
      <c r="W89">
        <v>141.98889980000001</v>
      </c>
      <c r="X89">
        <v>2.3638196009999999</v>
      </c>
      <c r="Y89">
        <v>2.1544337339999999</v>
      </c>
      <c r="Z89">
        <v>0.1229017188</v>
      </c>
      <c r="AA89">
        <v>557.9512982</v>
      </c>
      <c r="AB89">
        <v>537.98478220000004</v>
      </c>
      <c r="AC89">
        <v>21.259420599999999</v>
      </c>
      <c r="AD89">
        <v>21.067458349999999</v>
      </c>
      <c r="AE89">
        <v>308.47558270000002</v>
      </c>
      <c r="AF89">
        <v>291.47742920000002</v>
      </c>
    </row>
    <row r="90" spans="1:32" x14ac:dyDescent="0.3">
      <c r="A90" s="8">
        <v>87</v>
      </c>
      <c r="B90" s="8" t="s">
        <v>65</v>
      </c>
      <c r="C90" s="8">
        <v>3</v>
      </c>
      <c r="D90" s="8" t="s">
        <v>5</v>
      </c>
      <c r="E90" s="8">
        <v>5.3092200000000006E-2</v>
      </c>
      <c r="F90" s="8">
        <v>0.13</v>
      </c>
      <c r="H90">
        <v>122.1382018</v>
      </c>
      <c r="I90">
        <v>212.85694380000001</v>
      </c>
      <c r="J90">
        <v>212.08528469999999</v>
      </c>
      <c r="L90">
        <v>2491.890484</v>
      </c>
      <c r="M90">
        <v>2375.0681519999998</v>
      </c>
      <c r="N90">
        <v>87.461910970000005</v>
      </c>
      <c r="O90">
        <v>88.605150030000004</v>
      </c>
      <c r="P90">
        <v>223.5333086</v>
      </c>
      <c r="Q90">
        <v>229.966252</v>
      </c>
      <c r="R90">
        <v>45.4784431</v>
      </c>
      <c r="S90">
        <v>32.432201300000003</v>
      </c>
      <c r="T90">
        <v>32.943167189999997</v>
      </c>
      <c r="U90">
        <v>4.8497975059999998</v>
      </c>
      <c r="V90">
        <v>4.9361911950000001</v>
      </c>
      <c r="W90">
        <v>142.45534309999999</v>
      </c>
      <c r="X90">
        <v>3.2988552250000001</v>
      </c>
      <c r="Y90">
        <v>3.178943007</v>
      </c>
      <c r="Z90">
        <v>9.7685615700000006E-2</v>
      </c>
      <c r="AA90">
        <v>839.42490199999997</v>
      </c>
      <c r="AB90">
        <v>805.11631130000001</v>
      </c>
      <c r="AC90">
        <v>24.73686374</v>
      </c>
      <c r="AD90">
        <v>24.876196839999999</v>
      </c>
      <c r="AE90">
        <v>425.23448489999998</v>
      </c>
      <c r="AF90">
        <v>425.38249769999999</v>
      </c>
    </row>
    <row r="91" spans="1:32" x14ac:dyDescent="0.3">
      <c r="A91" s="8">
        <v>88</v>
      </c>
      <c r="B91" s="8" t="s">
        <v>65</v>
      </c>
      <c r="C91" s="8">
        <v>3</v>
      </c>
      <c r="D91" s="8" t="s">
        <v>6</v>
      </c>
      <c r="E91" s="8">
        <v>5.4066099999999999E-2</v>
      </c>
      <c r="F91" s="8">
        <v>0.43</v>
      </c>
      <c r="H91">
        <v>107.13592730000001</v>
      </c>
      <c r="I91">
        <v>324.32124970000001</v>
      </c>
      <c r="J91">
        <v>322.27428479999998</v>
      </c>
      <c r="L91">
        <v>2913.3872630000001</v>
      </c>
      <c r="M91">
        <v>2870.5472970000001</v>
      </c>
      <c r="N91">
        <v>126.27480439999999</v>
      </c>
      <c r="O91">
        <v>128.0841939</v>
      </c>
      <c r="P91">
        <v>263.50468389999997</v>
      </c>
      <c r="Q91">
        <v>271.7540745</v>
      </c>
      <c r="R91">
        <v>56.927290329999998</v>
      </c>
      <c r="S91">
        <v>58.889089319999997</v>
      </c>
      <c r="T91">
        <v>56.371780909999998</v>
      </c>
      <c r="U91">
        <v>5.2926874540000002</v>
      </c>
      <c r="V91">
        <v>5.4372683239999997</v>
      </c>
      <c r="W91">
        <v>161.38820709999999</v>
      </c>
      <c r="X91">
        <v>3.943334465</v>
      </c>
      <c r="Y91">
        <v>3.9194904319999999</v>
      </c>
      <c r="Z91">
        <v>0.14466501430000001</v>
      </c>
      <c r="AA91">
        <v>1035.9947979999999</v>
      </c>
      <c r="AB91">
        <v>997.20183759999998</v>
      </c>
      <c r="AC91">
        <v>24.455401720000001</v>
      </c>
      <c r="AD91">
        <v>24.3794358</v>
      </c>
      <c r="AE91">
        <v>625.94666389999998</v>
      </c>
      <c r="AF91">
        <v>601.43328229999997</v>
      </c>
    </row>
    <row r="92" spans="1:32" x14ac:dyDescent="0.3">
      <c r="A92" s="8">
        <v>89</v>
      </c>
      <c r="B92" s="8" t="s">
        <v>65</v>
      </c>
      <c r="C92" s="8">
        <v>3</v>
      </c>
      <c r="D92" s="8" t="s">
        <v>7</v>
      </c>
      <c r="E92" s="8">
        <v>5.4512099999999994E-2</v>
      </c>
      <c r="F92" s="8">
        <v>0.47</v>
      </c>
      <c r="H92">
        <v>108.0756489</v>
      </c>
      <c r="I92">
        <v>324.93138850000003</v>
      </c>
      <c r="J92">
        <v>321.22155279999998</v>
      </c>
      <c r="L92">
        <v>2856.8689169999998</v>
      </c>
      <c r="M92">
        <v>2851.397367</v>
      </c>
      <c r="N92">
        <v>141.13080350000001</v>
      </c>
      <c r="O92">
        <v>143.57667259999999</v>
      </c>
      <c r="P92">
        <v>253.5835041</v>
      </c>
      <c r="Q92">
        <v>263.28270570000001</v>
      </c>
      <c r="R92">
        <v>56.162875880000001</v>
      </c>
      <c r="S92">
        <v>63.891357790000001</v>
      </c>
      <c r="T92">
        <v>61.57346957</v>
      </c>
      <c r="U92">
        <v>5.4465174960000002</v>
      </c>
      <c r="V92">
        <v>5.5637524980000004</v>
      </c>
      <c r="W92">
        <v>162.317691</v>
      </c>
      <c r="X92">
        <v>3.6862062199999999</v>
      </c>
      <c r="Y92">
        <v>3.5423009109999999</v>
      </c>
      <c r="Z92">
        <v>0.13612963319999999</v>
      </c>
      <c r="AA92">
        <v>1120.2934459999999</v>
      </c>
      <c r="AB92">
        <v>1081.1857660000001</v>
      </c>
      <c r="AC92">
        <v>24.511471190000002</v>
      </c>
      <c r="AD92">
        <v>24.342918239999999</v>
      </c>
      <c r="AE92">
        <v>597.41359709999995</v>
      </c>
      <c r="AF92">
        <v>548.0814312</v>
      </c>
    </row>
    <row r="93" spans="1:32" x14ac:dyDescent="0.3">
      <c r="A93" s="8">
        <v>90</v>
      </c>
      <c r="B93" s="8" t="s">
        <v>65</v>
      </c>
      <c r="C93" s="8">
        <v>3</v>
      </c>
      <c r="D93" s="8" t="s">
        <v>17</v>
      </c>
      <c r="E93" s="8">
        <v>5.4334500000000008E-2</v>
      </c>
      <c r="F93" s="8">
        <v>0.45</v>
      </c>
      <c r="H93">
        <v>103.25094489999999</v>
      </c>
      <c r="I93">
        <v>386.61120790000001</v>
      </c>
      <c r="J93">
        <v>381.28725409999998</v>
      </c>
      <c r="L93">
        <v>3164.81648</v>
      </c>
      <c r="M93">
        <v>3207.1653110000002</v>
      </c>
      <c r="N93">
        <v>178.92229760000001</v>
      </c>
      <c r="O93">
        <v>183.4703829</v>
      </c>
      <c r="P93">
        <v>284.27233239999998</v>
      </c>
      <c r="Q93">
        <v>293.5058621</v>
      </c>
      <c r="R93">
        <v>60.67095106</v>
      </c>
      <c r="S93">
        <v>88.416823780000001</v>
      </c>
      <c r="T93">
        <v>85.388858260000006</v>
      </c>
      <c r="U93">
        <v>5.9623011239999997</v>
      </c>
      <c r="V93">
        <v>6.0960200650000003</v>
      </c>
      <c r="W93">
        <v>177.91439030000001</v>
      </c>
      <c r="X93">
        <v>3.7150999109999998</v>
      </c>
      <c r="Y93">
        <v>3.6955985579999999</v>
      </c>
      <c r="Z93">
        <v>0.16248718030000001</v>
      </c>
      <c r="AA93">
        <v>1340.257006</v>
      </c>
      <c r="AB93">
        <v>1285.528362</v>
      </c>
      <c r="AC93">
        <v>23.454260340000001</v>
      </c>
      <c r="AD93">
        <v>23.9028478</v>
      </c>
      <c r="AE93">
        <v>620.80768420000004</v>
      </c>
      <c r="AF93">
        <v>580.19517519999999</v>
      </c>
    </row>
    <row r="94" spans="1:32" x14ac:dyDescent="0.3">
      <c r="A94" s="8">
        <v>91</v>
      </c>
      <c r="B94" s="8" t="s">
        <v>65</v>
      </c>
      <c r="C94" s="8">
        <v>4</v>
      </c>
      <c r="D94" s="8" t="s">
        <v>5</v>
      </c>
      <c r="E94" s="8">
        <v>5.4115699999999996E-2</v>
      </c>
      <c r="F94" s="8">
        <v>0.44</v>
      </c>
      <c r="H94">
        <v>121.82534990000001</v>
      </c>
      <c r="I94">
        <v>160.21984190000001</v>
      </c>
      <c r="J94">
        <v>163.6708586</v>
      </c>
      <c r="L94">
        <v>2425.7438120000002</v>
      </c>
      <c r="M94">
        <v>2298.330078</v>
      </c>
      <c r="N94">
        <v>64.012304270000001</v>
      </c>
      <c r="O94">
        <v>66.409594740000003</v>
      </c>
      <c r="P94">
        <v>160.86272399999999</v>
      </c>
      <c r="Q94">
        <v>165.26486700000001</v>
      </c>
      <c r="R94">
        <v>40.074641700000001</v>
      </c>
      <c r="S94">
        <v>20.336755060000002</v>
      </c>
      <c r="T94">
        <v>19.7748457</v>
      </c>
      <c r="U94">
        <v>3.7348940599999998</v>
      </c>
      <c r="V94">
        <v>3.785029663</v>
      </c>
      <c r="W94">
        <v>129.11889769999999</v>
      </c>
      <c r="X94">
        <v>3.667641938</v>
      </c>
      <c r="Y94">
        <v>3.6433648000000001</v>
      </c>
      <c r="Z94">
        <v>7.4468983619999998E-2</v>
      </c>
      <c r="AA94">
        <v>686.22547050000003</v>
      </c>
      <c r="AB94">
        <v>658.56547069999999</v>
      </c>
      <c r="AC94">
        <v>25.021598869999998</v>
      </c>
      <c r="AD94">
        <v>25.04305458</v>
      </c>
      <c r="AE94">
        <v>258.7491584</v>
      </c>
      <c r="AF94">
        <v>262.29529600000001</v>
      </c>
    </row>
    <row r="95" spans="1:32" x14ac:dyDescent="0.3">
      <c r="A95" s="8">
        <v>92</v>
      </c>
      <c r="B95" s="8" t="s">
        <v>65</v>
      </c>
      <c r="C95" s="8">
        <v>4</v>
      </c>
      <c r="D95" s="8" t="s">
        <v>6</v>
      </c>
      <c r="E95" s="8">
        <v>5.4541100000000009E-2</v>
      </c>
      <c r="F95" s="8">
        <v>0.46</v>
      </c>
      <c r="H95">
        <v>116.6942282</v>
      </c>
      <c r="I95">
        <v>206.55848499999999</v>
      </c>
      <c r="J95">
        <v>207.55879250000001</v>
      </c>
      <c r="L95">
        <v>2514.2022149999998</v>
      </c>
      <c r="M95">
        <v>2377.0823679999999</v>
      </c>
      <c r="N95">
        <v>73.846929970000005</v>
      </c>
      <c r="O95">
        <v>74.963209149999997</v>
      </c>
      <c r="P95">
        <v>201.9082841</v>
      </c>
      <c r="Q95">
        <v>208.0571525</v>
      </c>
      <c r="R95">
        <v>52.916620219999999</v>
      </c>
      <c r="S95">
        <v>25.148864190000001</v>
      </c>
      <c r="T95">
        <v>25.27326279</v>
      </c>
      <c r="U95">
        <v>4.0600584770000001</v>
      </c>
      <c r="V95">
        <v>4.1469447089999996</v>
      </c>
      <c r="W95">
        <v>133.8109747</v>
      </c>
      <c r="X95">
        <v>3.6063472669999999</v>
      </c>
      <c r="Y95">
        <v>3.5351236410000002</v>
      </c>
      <c r="Z95">
        <v>0.12801073330000001</v>
      </c>
      <c r="AA95">
        <v>732.58221370000001</v>
      </c>
      <c r="AB95">
        <v>694.76981550000005</v>
      </c>
      <c r="AC95">
        <v>23.98362041</v>
      </c>
      <c r="AD95">
        <v>23.628617590000001</v>
      </c>
      <c r="AE95">
        <v>361.1653086</v>
      </c>
      <c r="AF95">
        <v>351.58046769999999</v>
      </c>
    </row>
    <row r="96" spans="1:32" x14ac:dyDescent="0.3">
      <c r="A96" s="8">
        <v>93</v>
      </c>
      <c r="B96" s="8" t="s">
        <v>65</v>
      </c>
      <c r="C96" s="8">
        <v>4</v>
      </c>
      <c r="D96" s="8" t="s">
        <v>7</v>
      </c>
      <c r="E96" s="8">
        <v>5.399990000000001E-2</v>
      </c>
      <c r="F96" s="8">
        <v>7.0000000000000007E-2</v>
      </c>
      <c r="H96">
        <v>93.886449319999997</v>
      </c>
      <c r="I96">
        <v>362.02919600000001</v>
      </c>
      <c r="J96">
        <v>362.77254010000001</v>
      </c>
      <c r="L96">
        <v>3155.364924</v>
      </c>
      <c r="M96">
        <v>3087.5257339999998</v>
      </c>
      <c r="N96">
        <v>162.14489090000001</v>
      </c>
      <c r="O96">
        <v>170.15721479999999</v>
      </c>
      <c r="P96">
        <v>265.40818200000001</v>
      </c>
      <c r="Q96">
        <v>275.5868633</v>
      </c>
      <c r="R96">
        <v>73.174825150000004</v>
      </c>
      <c r="S96">
        <v>73.967694640000005</v>
      </c>
      <c r="T96">
        <v>69.774366209999997</v>
      </c>
      <c r="U96">
        <v>5.6732919160000002</v>
      </c>
      <c r="V96">
        <v>5.8032957229999997</v>
      </c>
      <c r="W96">
        <v>162.01100539999999</v>
      </c>
      <c r="X96">
        <v>2.7633710389999999</v>
      </c>
      <c r="Y96">
        <v>2.7961589240000002</v>
      </c>
      <c r="Z96">
        <v>0.1243205143</v>
      </c>
      <c r="AA96">
        <v>1340.541297</v>
      </c>
      <c r="AB96">
        <v>1280.7274</v>
      </c>
      <c r="AC96">
        <v>23.602334890000002</v>
      </c>
      <c r="AD96">
        <v>24.037001360000001</v>
      </c>
      <c r="AE96">
        <v>509.37625509999998</v>
      </c>
      <c r="AF96">
        <v>450.91743300000002</v>
      </c>
    </row>
    <row r="97" spans="1:32" x14ac:dyDescent="0.3">
      <c r="A97" s="8">
        <v>94</v>
      </c>
      <c r="B97" s="8" t="s">
        <v>65</v>
      </c>
      <c r="C97" s="8">
        <v>4</v>
      </c>
      <c r="D97" s="8" t="s">
        <v>17</v>
      </c>
      <c r="E97" s="8">
        <v>5.4043000000000001E-2</v>
      </c>
      <c r="F97" s="8">
        <v>0.17</v>
      </c>
      <c r="H97">
        <v>121.621973</v>
      </c>
      <c r="I97">
        <v>375.45736520000003</v>
      </c>
      <c r="J97">
        <v>377.67423780000001</v>
      </c>
      <c r="L97">
        <v>3591.4377720000002</v>
      </c>
      <c r="M97">
        <v>3379.71866</v>
      </c>
      <c r="N97">
        <v>132.13840540000001</v>
      </c>
      <c r="O97">
        <v>137.14446340000001</v>
      </c>
      <c r="P97">
        <v>231.1752487</v>
      </c>
      <c r="Q97">
        <v>237.11672960000001</v>
      </c>
      <c r="R97">
        <v>85.38706809</v>
      </c>
      <c r="S97">
        <v>59.422176630000003</v>
      </c>
      <c r="T97">
        <v>59.50177858</v>
      </c>
      <c r="U97">
        <v>4.352528457</v>
      </c>
      <c r="V97">
        <v>4.4770546700000002</v>
      </c>
      <c r="W97">
        <v>154.09334620000001</v>
      </c>
      <c r="X97">
        <v>2.6921920799999999</v>
      </c>
      <c r="Y97">
        <v>2.6319162180000002</v>
      </c>
      <c r="Z97">
        <v>0.1889120312</v>
      </c>
      <c r="AA97">
        <v>1127.226619</v>
      </c>
      <c r="AB97">
        <v>1082.641867</v>
      </c>
      <c r="AC97">
        <v>21.527325650000002</v>
      </c>
      <c r="AD97">
        <v>21.65733741</v>
      </c>
      <c r="AE97">
        <v>555.56771300000003</v>
      </c>
      <c r="AF97">
        <v>548.06187720000003</v>
      </c>
    </row>
    <row r="98" spans="1:32" x14ac:dyDescent="0.3">
      <c r="A98" s="8">
        <v>95</v>
      </c>
      <c r="B98" s="8" t="s">
        <v>66</v>
      </c>
      <c r="C98" s="8">
        <v>1</v>
      </c>
      <c r="D98" s="8" t="s">
        <v>5</v>
      </c>
      <c r="E98" s="8">
        <v>5.46677E-2</v>
      </c>
      <c r="F98" s="8">
        <v>0.42</v>
      </c>
      <c r="H98">
        <v>123.9224914</v>
      </c>
      <c r="I98">
        <v>242.36364589999999</v>
      </c>
      <c r="J98">
        <v>240.79857240000001</v>
      </c>
      <c r="L98">
        <v>2604.8599300000001</v>
      </c>
      <c r="M98">
        <v>2456.9826950000001</v>
      </c>
      <c r="N98">
        <v>84.723606329999996</v>
      </c>
      <c r="O98">
        <v>86.011438069999997</v>
      </c>
      <c r="P98">
        <v>254.50471529999999</v>
      </c>
      <c r="Q98">
        <v>262.07408679999998</v>
      </c>
      <c r="R98">
        <v>62.123235309999998</v>
      </c>
      <c r="S98">
        <v>32.275364320000001</v>
      </c>
      <c r="T98">
        <v>32.763728839999999</v>
      </c>
      <c r="U98">
        <v>5.9394359530000003</v>
      </c>
      <c r="V98">
        <v>5.7873888149999999</v>
      </c>
      <c r="W98">
        <v>114.17655739999999</v>
      </c>
      <c r="X98">
        <v>9.6085223939999995</v>
      </c>
      <c r="Y98">
        <v>9.7485152769999992</v>
      </c>
      <c r="Z98">
        <v>0.16059115630000001</v>
      </c>
      <c r="AA98">
        <v>889.53160319999995</v>
      </c>
      <c r="AB98">
        <v>851.05246509999995</v>
      </c>
      <c r="AC98">
        <v>29.48196137</v>
      </c>
      <c r="AD98">
        <v>29.54604715</v>
      </c>
      <c r="AE98">
        <v>581.54028249999999</v>
      </c>
      <c r="AF98">
        <v>605.40823230000001</v>
      </c>
    </row>
    <row r="99" spans="1:32" x14ac:dyDescent="0.3">
      <c r="A99" s="8">
        <v>96</v>
      </c>
      <c r="B99" s="8" t="s">
        <v>66</v>
      </c>
      <c r="C99" s="8">
        <v>1</v>
      </c>
      <c r="D99" s="8" t="s">
        <v>6</v>
      </c>
      <c r="E99" s="8">
        <v>5.4552500000000011E-2</v>
      </c>
      <c r="F99" s="8">
        <v>0.39</v>
      </c>
      <c r="H99">
        <v>126.8811511</v>
      </c>
      <c r="I99">
        <v>292.8228737</v>
      </c>
      <c r="J99">
        <v>296.1757887</v>
      </c>
      <c r="L99">
        <v>3466.8935419999998</v>
      </c>
      <c r="M99">
        <v>3010.3793300000002</v>
      </c>
      <c r="N99">
        <v>115.073179</v>
      </c>
      <c r="O99">
        <v>116.6575332</v>
      </c>
      <c r="P99">
        <v>290.75209469999999</v>
      </c>
      <c r="Q99">
        <v>294.45668799999999</v>
      </c>
      <c r="R99">
        <v>71.41244485</v>
      </c>
      <c r="S99">
        <v>44.008456639999999</v>
      </c>
      <c r="T99">
        <v>44.457588049999998</v>
      </c>
      <c r="U99">
        <v>6.0378857510000001</v>
      </c>
      <c r="V99">
        <v>6.1715315970000004</v>
      </c>
      <c r="W99">
        <v>124.4343234</v>
      </c>
      <c r="X99">
        <v>9.2256036970000004</v>
      </c>
      <c r="Y99">
        <v>9.3632064069999998</v>
      </c>
      <c r="Z99">
        <v>0.17493450830000001</v>
      </c>
      <c r="AA99">
        <v>1001.261334</v>
      </c>
      <c r="AB99">
        <v>963.17264950000003</v>
      </c>
      <c r="AC99">
        <v>28.135100529999999</v>
      </c>
      <c r="AD99">
        <v>27.67465967</v>
      </c>
      <c r="AE99">
        <v>739.34266590000004</v>
      </c>
      <c r="AF99">
        <v>816.09210080000003</v>
      </c>
    </row>
    <row r="100" spans="1:32" x14ac:dyDescent="0.3">
      <c r="A100" s="8">
        <v>97</v>
      </c>
      <c r="B100" s="8" t="s">
        <v>66</v>
      </c>
      <c r="C100" s="8">
        <v>1</v>
      </c>
      <c r="D100" s="8" t="s">
        <v>7</v>
      </c>
      <c r="E100" s="8">
        <v>5.4271300000000001E-2</v>
      </c>
      <c r="F100" s="8">
        <v>0.4</v>
      </c>
      <c r="H100">
        <v>119.7960602</v>
      </c>
      <c r="I100">
        <v>347.25255970000001</v>
      </c>
      <c r="J100">
        <v>351.73994119999998</v>
      </c>
      <c r="L100">
        <v>4099.1050279999999</v>
      </c>
      <c r="M100">
        <v>3738.189578</v>
      </c>
      <c r="N100">
        <v>147.16503639999999</v>
      </c>
      <c r="O100">
        <v>154.9726154</v>
      </c>
      <c r="P100">
        <v>311.0988352</v>
      </c>
      <c r="Q100">
        <v>316.01659530000001</v>
      </c>
      <c r="R100">
        <v>74.163908960000001</v>
      </c>
      <c r="S100">
        <v>61.787762489999999</v>
      </c>
      <c r="T100">
        <v>63.79112499</v>
      </c>
      <c r="U100">
        <v>6.5531018489999999</v>
      </c>
      <c r="V100">
        <v>6.700079326</v>
      </c>
      <c r="W100">
        <v>133.59544969999999</v>
      </c>
      <c r="X100">
        <v>6.0255618450000004</v>
      </c>
      <c r="Y100">
        <v>6.0631746409999998</v>
      </c>
      <c r="Z100">
        <v>0.1656175188</v>
      </c>
      <c r="AA100">
        <v>1121.1170790000001</v>
      </c>
      <c r="AB100">
        <v>1076.607816</v>
      </c>
      <c r="AC100">
        <v>25.280556199999999</v>
      </c>
      <c r="AD100">
        <v>25.383658709999999</v>
      </c>
      <c r="AE100">
        <v>727.67132760000004</v>
      </c>
      <c r="AF100">
        <v>766.00376949999998</v>
      </c>
    </row>
    <row r="101" spans="1:32" x14ac:dyDescent="0.3">
      <c r="A101" s="8">
        <v>98</v>
      </c>
      <c r="B101" s="8" t="s">
        <v>66</v>
      </c>
      <c r="C101" s="8">
        <v>2</v>
      </c>
      <c r="D101" s="8" t="s">
        <v>5</v>
      </c>
      <c r="E101" s="8">
        <v>5.3856999999999995E-2</v>
      </c>
      <c r="F101" s="8">
        <v>0.43</v>
      </c>
      <c r="H101">
        <v>130.72082180000001</v>
      </c>
      <c r="I101">
        <v>110.51660080000001</v>
      </c>
      <c r="J101">
        <v>113.99810890000001</v>
      </c>
      <c r="L101">
        <v>3271.439347</v>
      </c>
      <c r="M101">
        <v>2825.2615900000001</v>
      </c>
      <c r="N101">
        <v>74.342150439999998</v>
      </c>
      <c r="O101">
        <v>75.121677180000006</v>
      </c>
      <c r="P101">
        <v>224.5054939</v>
      </c>
      <c r="Q101">
        <v>223.65185099999999</v>
      </c>
      <c r="R101">
        <v>49.254574980000001</v>
      </c>
      <c r="S101">
        <v>18.528052729999999</v>
      </c>
      <c r="T101">
        <v>19.345349469999999</v>
      </c>
      <c r="U101">
        <v>11.2257297</v>
      </c>
      <c r="V101">
        <v>10.91667114</v>
      </c>
      <c r="W101">
        <v>105.48870359999999</v>
      </c>
      <c r="X101">
        <v>9.8005170649999993</v>
      </c>
      <c r="Y101">
        <v>10.08436068</v>
      </c>
      <c r="Z101">
        <v>9.9161982430000004E-2</v>
      </c>
      <c r="AA101">
        <v>613.06390780000004</v>
      </c>
      <c r="AB101">
        <v>595.74982590000002</v>
      </c>
      <c r="AC101">
        <v>28.06535272</v>
      </c>
      <c r="AD101">
        <v>28.38011895</v>
      </c>
      <c r="AE101">
        <v>554.34986509999999</v>
      </c>
      <c r="AF101">
        <v>641.85663850000003</v>
      </c>
    </row>
    <row r="102" spans="1:32" x14ac:dyDescent="0.3">
      <c r="A102" s="8">
        <v>99</v>
      </c>
      <c r="B102" s="8" t="s">
        <v>66</v>
      </c>
      <c r="C102" s="8">
        <v>2</v>
      </c>
      <c r="D102" s="8" t="s">
        <v>6</v>
      </c>
      <c r="E102" s="8">
        <v>5.4512900000000003E-2</v>
      </c>
      <c r="F102" s="8">
        <v>0.45</v>
      </c>
      <c r="H102">
        <v>123.9074111</v>
      </c>
      <c r="I102">
        <v>140.7245997</v>
      </c>
      <c r="J102">
        <v>141.8780376</v>
      </c>
      <c r="L102">
        <v>3336.8912850000002</v>
      </c>
      <c r="M102">
        <v>3245.7888290000001</v>
      </c>
      <c r="N102">
        <v>66.887806650000002</v>
      </c>
      <c r="O102">
        <v>67.803826430000001</v>
      </c>
      <c r="P102">
        <v>203.53435469999999</v>
      </c>
      <c r="Q102">
        <v>208.6715643</v>
      </c>
      <c r="R102">
        <v>56.25876805</v>
      </c>
      <c r="S102">
        <v>20.290584819999999</v>
      </c>
      <c r="T102">
        <v>19.87662942</v>
      </c>
      <c r="U102">
        <v>8.6736155460000006</v>
      </c>
      <c r="V102">
        <v>8.4758863160000004</v>
      </c>
      <c r="W102">
        <v>119.7305065</v>
      </c>
      <c r="X102">
        <v>7.9229150749999997</v>
      </c>
      <c r="Y102">
        <v>8.0528194240000008</v>
      </c>
      <c r="Z102">
        <v>0.10645334870000001</v>
      </c>
      <c r="AA102">
        <v>680.324389</v>
      </c>
      <c r="AB102">
        <v>646.35156710000001</v>
      </c>
      <c r="AC102">
        <v>27.58319345</v>
      </c>
      <c r="AD102">
        <v>27.423115320000001</v>
      </c>
      <c r="AE102">
        <v>556.05241590000003</v>
      </c>
      <c r="AF102">
        <v>568.9260554</v>
      </c>
    </row>
    <row r="103" spans="1:32" x14ac:dyDescent="0.3">
      <c r="A103" s="8">
        <v>100</v>
      </c>
      <c r="B103" s="8" t="s">
        <v>66</v>
      </c>
      <c r="C103" s="8">
        <v>3</v>
      </c>
      <c r="D103" s="8" t="s">
        <v>5</v>
      </c>
      <c r="E103" s="8">
        <v>5.3700000000000005E-2</v>
      </c>
      <c r="F103" s="8">
        <v>7.0000000000000007E-2</v>
      </c>
      <c r="H103">
        <v>111.7736056</v>
      </c>
      <c r="I103">
        <v>189.046682</v>
      </c>
      <c r="J103">
        <v>190.96923150000001</v>
      </c>
      <c r="L103">
        <v>3257.319043</v>
      </c>
      <c r="M103">
        <v>3164.792332</v>
      </c>
      <c r="N103">
        <v>88.925877720000003</v>
      </c>
      <c r="O103">
        <v>90.359834149999998</v>
      </c>
      <c r="P103">
        <v>221.29551559999999</v>
      </c>
      <c r="Q103">
        <v>228.95960009999999</v>
      </c>
      <c r="R103">
        <v>66.60794774</v>
      </c>
      <c r="S103">
        <v>30.455263030000001</v>
      </c>
      <c r="T103">
        <v>29.634113710000001</v>
      </c>
      <c r="U103">
        <v>8.1395501709999998</v>
      </c>
      <c r="V103">
        <v>7.9700225150000001</v>
      </c>
      <c r="W103">
        <v>147.9810718</v>
      </c>
      <c r="X103">
        <v>5.3487933410000004</v>
      </c>
      <c r="Y103">
        <v>5.4206760340000004</v>
      </c>
      <c r="Z103">
        <v>0.1458223354</v>
      </c>
      <c r="AA103">
        <v>834.63934830000005</v>
      </c>
      <c r="AB103">
        <v>797.68003450000003</v>
      </c>
      <c r="AC103">
        <v>33.607159770000003</v>
      </c>
      <c r="AD103">
        <v>33.637329139999999</v>
      </c>
      <c r="AE103">
        <v>504.65331880000002</v>
      </c>
      <c r="AF103">
        <v>498.50972710000002</v>
      </c>
    </row>
    <row r="104" spans="1:32" x14ac:dyDescent="0.3">
      <c r="A104" s="8">
        <v>101</v>
      </c>
      <c r="B104" s="8" t="s">
        <v>66</v>
      </c>
      <c r="C104" s="8">
        <v>3</v>
      </c>
      <c r="D104" s="8" t="s">
        <v>6</v>
      </c>
      <c r="E104" s="8">
        <v>5.3732799999999997E-2</v>
      </c>
      <c r="F104" s="8">
        <v>0.23</v>
      </c>
      <c r="H104">
        <v>106.4535566</v>
      </c>
      <c r="I104">
        <v>207.58843110000001</v>
      </c>
      <c r="J104">
        <v>212.78003960000001</v>
      </c>
      <c r="L104">
        <v>3493.93154</v>
      </c>
      <c r="M104">
        <v>3393.0590750000001</v>
      </c>
      <c r="N104">
        <v>102.68993740000001</v>
      </c>
      <c r="O104">
        <v>104.1492075</v>
      </c>
      <c r="P104">
        <v>293.2744563</v>
      </c>
      <c r="Q104">
        <v>305.0507025</v>
      </c>
      <c r="R104">
        <v>69.925860560000004</v>
      </c>
      <c r="S104">
        <v>37.42191571</v>
      </c>
      <c r="T104">
        <v>36.27499169</v>
      </c>
      <c r="U104">
        <v>7.91792608</v>
      </c>
      <c r="V104">
        <v>7.8306736810000004</v>
      </c>
      <c r="W104">
        <v>166.7434097</v>
      </c>
      <c r="X104">
        <v>6.568337874</v>
      </c>
      <c r="Y104">
        <v>6.6256496560000002</v>
      </c>
      <c r="Z104">
        <v>0.14789457489999999</v>
      </c>
      <c r="AA104">
        <v>965.92924289999996</v>
      </c>
      <c r="AB104">
        <v>914.57411639999998</v>
      </c>
      <c r="AC104">
        <v>37.571398430000002</v>
      </c>
      <c r="AD104">
        <v>37.257869669999998</v>
      </c>
      <c r="AE104">
        <v>844.59833600000002</v>
      </c>
      <c r="AF104">
        <v>849.25803280000002</v>
      </c>
    </row>
    <row r="105" spans="1:32" x14ac:dyDescent="0.3">
      <c r="A105" s="8">
        <v>102</v>
      </c>
      <c r="B105" s="8" t="s">
        <v>66</v>
      </c>
      <c r="C105" s="8">
        <v>4</v>
      </c>
      <c r="D105" s="8" t="s">
        <v>5</v>
      </c>
      <c r="E105" s="8">
        <v>5.4268300000000005E-2</v>
      </c>
      <c r="F105" s="8">
        <v>0.34</v>
      </c>
      <c r="H105">
        <v>120.4067254</v>
      </c>
      <c r="I105">
        <v>302.1580136</v>
      </c>
      <c r="J105">
        <v>311.20430119999997</v>
      </c>
      <c r="L105">
        <v>2593.4076260000002</v>
      </c>
      <c r="M105">
        <v>2517.177169</v>
      </c>
      <c r="N105">
        <v>103.74715190000001</v>
      </c>
      <c r="O105">
        <v>105.6702592</v>
      </c>
      <c r="P105">
        <v>238.72229100000001</v>
      </c>
      <c r="Q105">
        <v>247.7266961</v>
      </c>
      <c r="R105">
        <v>55.822929119999998</v>
      </c>
      <c r="S105">
        <v>47.455319080000002</v>
      </c>
      <c r="T105">
        <v>45.747376070000001</v>
      </c>
      <c r="U105">
        <v>4.9997217010000004</v>
      </c>
      <c r="V105">
        <v>5.1134253190000001</v>
      </c>
      <c r="W105">
        <v>142.8432469</v>
      </c>
      <c r="X105">
        <v>10.6327587</v>
      </c>
      <c r="Y105">
        <v>11.004562849999999</v>
      </c>
      <c r="Z105">
        <v>0.16900225529999999</v>
      </c>
      <c r="AA105">
        <v>1020.1517679999999</v>
      </c>
      <c r="AB105">
        <v>969.25936039999999</v>
      </c>
      <c r="AC105">
        <v>26.917778609999999</v>
      </c>
      <c r="AD105">
        <v>27.358232650000001</v>
      </c>
      <c r="AE105">
        <v>697.67752140000005</v>
      </c>
      <c r="AF105">
        <v>696.99540739999998</v>
      </c>
    </row>
    <row r="106" spans="1:32" x14ac:dyDescent="0.3">
      <c r="A106" s="8">
        <v>103</v>
      </c>
      <c r="B106" s="8" t="s">
        <v>66</v>
      </c>
      <c r="C106" s="8">
        <v>4</v>
      </c>
      <c r="D106" s="8" t="s">
        <v>6</v>
      </c>
      <c r="E106" s="8">
        <v>5.4723099999999997E-2</v>
      </c>
      <c r="F106" s="8">
        <v>0.43</v>
      </c>
      <c r="H106">
        <v>125.1355222</v>
      </c>
      <c r="I106">
        <v>277.36933049999999</v>
      </c>
      <c r="J106">
        <v>288.11915260000001</v>
      </c>
      <c r="L106">
        <v>2637.4109250000001</v>
      </c>
      <c r="M106">
        <v>2537.3121409999999</v>
      </c>
      <c r="N106">
        <v>99.068835699999994</v>
      </c>
      <c r="O106">
        <v>100.4214125</v>
      </c>
      <c r="P106">
        <v>246.23511360000001</v>
      </c>
      <c r="Q106">
        <v>254.1039844</v>
      </c>
      <c r="R106">
        <v>59.580859699999998</v>
      </c>
      <c r="S106">
        <v>37.856511070000003</v>
      </c>
      <c r="T106">
        <v>36.595448529999999</v>
      </c>
      <c r="U106">
        <v>5.2695239819999999</v>
      </c>
      <c r="V106">
        <v>5.367086005</v>
      </c>
      <c r="W106">
        <v>152.74035960000001</v>
      </c>
      <c r="X106">
        <v>11.296252490000001</v>
      </c>
      <c r="Y106">
        <v>11.62691407</v>
      </c>
      <c r="Z106">
        <v>0.1693362444</v>
      </c>
      <c r="AA106">
        <v>1030.042365</v>
      </c>
      <c r="AB106">
        <v>975.08632680000005</v>
      </c>
      <c r="AC106">
        <v>27.38123555</v>
      </c>
      <c r="AD106">
        <v>27.798359529999999</v>
      </c>
      <c r="AE106">
        <v>649.19113359999994</v>
      </c>
      <c r="AF106">
        <v>659.79139829999997</v>
      </c>
    </row>
    <row r="107" spans="1:32" x14ac:dyDescent="0.3">
      <c r="A107" s="8">
        <v>104</v>
      </c>
      <c r="B107" s="8" t="s">
        <v>66</v>
      </c>
      <c r="C107" s="8">
        <v>4</v>
      </c>
      <c r="D107" s="8" t="s">
        <v>7</v>
      </c>
      <c r="E107" s="8">
        <v>5.4165599999999994E-2</v>
      </c>
      <c r="F107" s="8">
        <v>0.44</v>
      </c>
      <c r="H107">
        <v>140.44920519999999</v>
      </c>
      <c r="I107">
        <v>200.53291469999999</v>
      </c>
      <c r="J107">
        <v>203.94676530000001</v>
      </c>
      <c r="L107">
        <v>2220.852234</v>
      </c>
      <c r="M107">
        <v>2080.8095990000002</v>
      </c>
      <c r="N107">
        <v>95.925856080000003</v>
      </c>
      <c r="O107">
        <v>97.195208280000003</v>
      </c>
      <c r="P107">
        <v>258.46724699999999</v>
      </c>
      <c r="Q107">
        <v>266.22304759999997</v>
      </c>
      <c r="R107">
        <v>49.485101190000002</v>
      </c>
      <c r="S107">
        <v>35.30927269</v>
      </c>
      <c r="T107">
        <v>34.260155830000002</v>
      </c>
      <c r="U107">
        <v>5.4156813340000003</v>
      </c>
      <c r="V107">
        <v>5.5255011060000001</v>
      </c>
      <c r="W107">
        <v>132.3286243</v>
      </c>
      <c r="X107">
        <v>8.0278032669999995</v>
      </c>
      <c r="Y107">
        <v>7.9631583279999996</v>
      </c>
      <c r="Z107">
        <v>0.1006297347</v>
      </c>
      <c r="AA107">
        <v>892.99146080000003</v>
      </c>
      <c r="AB107">
        <v>848.67189919999998</v>
      </c>
      <c r="AC107">
        <v>24.117102970000001</v>
      </c>
      <c r="AD107">
        <v>24.682148099999999</v>
      </c>
      <c r="AE107">
        <v>721.30539610000005</v>
      </c>
      <c r="AF107">
        <v>742.22505190000004</v>
      </c>
    </row>
    <row r="108" spans="1:32" x14ac:dyDescent="0.3">
      <c r="A108" s="8">
        <v>105</v>
      </c>
      <c r="B108" s="8" t="s">
        <v>66</v>
      </c>
      <c r="C108" s="8">
        <v>4</v>
      </c>
      <c r="D108" s="8" t="s">
        <v>17</v>
      </c>
      <c r="E108" s="8">
        <v>5.4701400000000004E-2</v>
      </c>
      <c r="F108" s="8">
        <v>0.45</v>
      </c>
      <c r="H108">
        <v>131.69439159999999</v>
      </c>
      <c r="I108">
        <v>182.62764250000001</v>
      </c>
      <c r="J108">
        <v>185.23956430000001</v>
      </c>
      <c r="L108">
        <v>2829.994252</v>
      </c>
      <c r="M108">
        <v>2637.5515190000001</v>
      </c>
      <c r="N108">
        <v>110.98230030000001</v>
      </c>
      <c r="O108">
        <v>112.958386</v>
      </c>
      <c r="P108">
        <v>281.16711600000002</v>
      </c>
      <c r="Q108">
        <v>288.93058819999999</v>
      </c>
      <c r="R108">
        <v>49.362227570000002</v>
      </c>
      <c r="S108">
        <v>41.271765889999998</v>
      </c>
      <c r="T108">
        <v>40.243668169999999</v>
      </c>
      <c r="U108">
        <v>6.9246987000000004</v>
      </c>
      <c r="V108">
        <v>7.0031515469999999</v>
      </c>
      <c r="W108">
        <v>150.326819</v>
      </c>
      <c r="X108">
        <v>6.4910342300000003</v>
      </c>
      <c r="Y108">
        <v>6.4812772890000003</v>
      </c>
      <c r="Z108">
        <v>0.1008757995</v>
      </c>
      <c r="AA108">
        <v>918.17610000000002</v>
      </c>
      <c r="AB108">
        <v>869.72782700000005</v>
      </c>
      <c r="AC108">
        <v>28.249517730000001</v>
      </c>
      <c r="AD108">
        <v>28.753183920000001</v>
      </c>
      <c r="AE108">
        <v>735.12482190000003</v>
      </c>
      <c r="AF108">
        <v>755.02729509999995</v>
      </c>
    </row>
    <row r="109" spans="1:32" x14ac:dyDescent="0.3">
      <c r="A109" s="8">
        <v>115</v>
      </c>
      <c r="B109" s="8" t="s">
        <v>4</v>
      </c>
      <c r="C109" s="8">
        <v>4</v>
      </c>
      <c r="D109" s="8" t="s">
        <v>54</v>
      </c>
      <c r="E109" s="8">
        <v>5.4428400000000002E-2</v>
      </c>
      <c r="F109" s="8">
        <v>0.41</v>
      </c>
      <c r="H109">
        <v>126.82395990000001</v>
      </c>
      <c r="I109">
        <v>4.8463049209999998</v>
      </c>
      <c r="J109">
        <v>5.2218816439999998</v>
      </c>
      <c r="L109">
        <v>74.668784880000004</v>
      </c>
      <c r="M109">
        <v>76.148767039999996</v>
      </c>
      <c r="N109">
        <v>1.846340117</v>
      </c>
      <c r="O109">
        <v>1.926118362</v>
      </c>
      <c r="P109">
        <v>1.630879763</v>
      </c>
      <c r="Q109">
        <v>1.692137303</v>
      </c>
      <c r="R109">
        <v>2.2083473320000002</v>
      </c>
      <c r="S109">
        <v>0.1082632902</v>
      </c>
      <c r="T109">
        <v>9.8623309889999997E-2</v>
      </c>
      <c r="U109">
        <v>0.43084321939999998</v>
      </c>
      <c r="V109">
        <v>0.41731349000000001</v>
      </c>
      <c r="W109">
        <v>2.00157132</v>
      </c>
      <c r="X109">
        <v>0.45894351480000001</v>
      </c>
      <c r="Y109">
        <v>0.40945169250000002</v>
      </c>
      <c r="Z109">
        <v>4.3762263939999997E-3</v>
      </c>
      <c r="AA109">
        <v>9.3418794849999998</v>
      </c>
      <c r="AB109">
        <v>7.9543217019999997</v>
      </c>
      <c r="AC109">
        <v>0.4826596105</v>
      </c>
      <c r="AD109">
        <v>0.49089598969999998</v>
      </c>
      <c r="AE109">
        <v>43.595044979999997</v>
      </c>
      <c r="AF109">
        <v>51.4760524</v>
      </c>
    </row>
    <row r="110" spans="1:32" x14ac:dyDescent="0.3">
      <c r="A110" s="8">
        <v>116</v>
      </c>
      <c r="B110" s="8" t="s">
        <v>10</v>
      </c>
      <c r="C110" s="8">
        <v>4</v>
      </c>
      <c r="D110" s="8" t="s">
        <v>54</v>
      </c>
      <c r="E110" s="8">
        <v>5.5916500000000001E-2</v>
      </c>
      <c r="F110" s="8">
        <v>0.05</v>
      </c>
      <c r="H110">
        <v>94.45554826</v>
      </c>
      <c r="I110">
        <v>1.384206923</v>
      </c>
      <c r="J110">
        <v>1.5070136160000001</v>
      </c>
      <c r="L110">
        <v>54.819441900000001</v>
      </c>
      <c r="M110">
        <v>55.570452469999999</v>
      </c>
      <c r="N110">
        <v>5.2294371030000004</v>
      </c>
      <c r="O110">
        <v>5.4796608029999998</v>
      </c>
      <c r="P110">
        <v>0.71170098370000001</v>
      </c>
      <c r="Q110">
        <v>0.71177323039999996</v>
      </c>
      <c r="R110">
        <v>0.68789588329999996</v>
      </c>
      <c r="S110">
        <v>0.33626284839999998</v>
      </c>
      <c r="T110">
        <v>0.35315408230000001</v>
      </c>
      <c r="U110">
        <v>0.79607310620000005</v>
      </c>
      <c r="V110">
        <v>0.75334706250000005</v>
      </c>
      <c r="W110">
        <v>0.3269665491</v>
      </c>
      <c r="X110">
        <v>0.13223696069999999</v>
      </c>
      <c r="Y110">
        <v>0.30170725059999998</v>
      </c>
      <c r="Z110">
        <v>-3.3132986750000003E-2</v>
      </c>
      <c r="AA110">
        <v>17.474932020000001</v>
      </c>
      <c r="AB110">
        <v>17.731945799999998</v>
      </c>
      <c r="AC110">
        <v>0.1139481024</v>
      </c>
      <c r="AD110">
        <v>0.1162226473</v>
      </c>
      <c r="AE110">
        <v>104.51202549999999</v>
      </c>
      <c r="AF110">
        <v>118.2504252</v>
      </c>
    </row>
    <row r="111" spans="1:32" x14ac:dyDescent="0.3">
      <c r="A111" s="8">
        <v>117</v>
      </c>
      <c r="B111" s="8" t="s">
        <v>12</v>
      </c>
      <c r="C111" s="8">
        <v>4</v>
      </c>
      <c r="D111" s="8" t="s">
        <v>54</v>
      </c>
      <c r="E111" s="8">
        <v>5.4087499999999997E-2</v>
      </c>
      <c r="F111" s="8">
        <v>0.13</v>
      </c>
      <c r="H111">
        <v>105.72946810000001</v>
      </c>
      <c r="I111">
        <v>5.2864350059999996</v>
      </c>
      <c r="J111">
        <v>5.6522699090000001</v>
      </c>
      <c r="L111">
        <v>47.77567303</v>
      </c>
      <c r="M111">
        <v>48.055437789999999</v>
      </c>
      <c r="N111">
        <v>1.956364684</v>
      </c>
      <c r="O111">
        <v>1.9626921390000001</v>
      </c>
      <c r="P111">
        <v>1.163151488</v>
      </c>
      <c r="Q111">
        <v>1.1468621370000001</v>
      </c>
      <c r="R111">
        <v>2.2286142350000002</v>
      </c>
      <c r="S111">
        <v>0.21181664319999999</v>
      </c>
      <c r="T111">
        <v>0.23028234119999999</v>
      </c>
      <c r="U111">
        <v>0.61396456629999996</v>
      </c>
      <c r="V111">
        <v>0.5774170636</v>
      </c>
      <c r="W111">
        <v>1.8053602259999999</v>
      </c>
      <c r="X111">
        <v>4.073966809E-2</v>
      </c>
      <c r="Y111">
        <v>9.4455716539999998E-2</v>
      </c>
      <c r="Z111">
        <v>-1.6934257469999998E-2</v>
      </c>
      <c r="AA111">
        <v>12.53853689</v>
      </c>
      <c r="AB111">
        <v>12.86455432</v>
      </c>
      <c r="AC111">
        <v>0.27789014490000002</v>
      </c>
      <c r="AD111">
        <v>0.2698025939</v>
      </c>
      <c r="AE111">
        <v>65.643875449999996</v>
      </c>
      <c r="AF111">
        <v>70.907693159999994</v>
      </c>
    </row>
    <row r="112" spans="1:32" x14ac:dyDescent="0.3">
      <c r="A112" s="8">
        <v>118</v>
      </c>
      <c r="B112" s="8" t="s">
        <v>13</v>
      </c>
      <c r="C112" s="8">
        <v>4</v>
      </c>
      <c r="D112" s="8" t="s">
        <v>54</v>
      </c>
      <c r="E112" s="8">
        <v>5.4658900000000003E-2</v>
      </c>
      <c r="F112" s="8">
        <v>0.32</v>
      </c>
      <c r="H112">
        <v>103.38192429999999</v>
      </c>
      <c r="I112">
        <v>0.55318805019999995</v>
      </c>
      <c r="J112">
        <v>0.60834624690000005</v>
      </c>
      <c r="L112">
        <v>31.651464839999999</v>
      </c>
      <c r="M112">
        <v>32.107356969999998</v>
      </c>
      <c r="N112">
        <v>2.3827032500000001</v>
      </c>
      <c r="O112">
        <v>2.4260816859999998</v>
      </c>
      <c r="P112">
        <v>0.34129963489999998</v>
      </c>
      <c r="Q112">
        <v>0.34482448119999998</v>
      </c>
      <c r="R112">
        <v>0.22630972129999999</v>
      </c>
      <c r="S112">
        <v>9.9897299999999994E-2</v>
      </c>
      <c r="T112">
        <v>0.1067303649</v>
      </c>
      <c r="U112">
        <v>0.4850818703</v>
      </c>
      <c r="V112">
        <v>0.47163026270000002</v>
      </c>
      <c r="W112">
        <v>0.1030376735</v>
      </c>
      <c r="X112">
        <v>-7.8466937609999995E-2</v>
      </c>
      <c r="Y112">
        <v>-9.7572910510000006E-3</v>
      </c>
      <c r="Z112">
        <v>-3.2067444639999998E-2</v>
      </c>
      <c r="AA112">
        <v>6.9556231549999996</v>
      </c>
      <c r="AB112">
        <v>7.1303727309999996</v>
      </c>
      <c r="AC112">
        <v>4.8092707259999999E-2</v>
      </c>
      <c r="AD112">
        <v>4.9620363690000002E-2</v>
      </c>
      <c r="AE112">
        <v>48.23030713</v>
      </c>
      <c r="AF112">
        <v>51.366544320000003</v>
      </c>
    </row>
    <row r="113" spans="1:32" x14ac:dyDescent="0.3">
      <c r="A113" s="8">
        <v>119</v>
      </c>
      <c r="B113" s="8" t="s">
        <v>14</v>
      </c>
      <c r="C113" s="8">
        <v>4</v>
      </c>
      <c r="D113" s="8" t="s">
        <v>54</v>
      </c>
      <c r="E113" s="8">
        <v>5.4616100000000001E-2</v>
      </c>
      <c r="F113" s="8">
        <v>0.35</v>
      </c>
      <c r="H113">
        <v>104.1874238</v>
      </c>
      <c r="I113">
        <v>3.6463968900000001</v>
      </c>
      <c r="J113">
        <v>3.9813651640000001</v>
      </c>
      <c r="L113">
        <v>39.51441045</v>
      </c>
      <c r="M113">
        <v>41.1765823</v>
      </c>
      <c r="N113">
        <v>4.0286424539999999</v>
      </c>
      <c r="O113">
        <v>4.2510491149999998</v>
      </c>
      <c r="P113">
        <v>1.0583669309999999</v>
      </c>
      <c r="Q113">
        <v>1.06174853</v>
      </c>
      <c r="R113">
        <v>1.446409305</v>
      </c>
      <c r="S113">
        <v>0.25422450140000002</v>
      </c>
      <c r="T113">
        <v>0.24849304729999999</v>
      </c>
      <c r="U113">
        <v>0.66931023249999999</v>
      </c>
      <c r="V113">
        <v>0.62826882480000001</v>
      </c>
      <c r="W113">
        <v>1.2428930979999999</v>
      </c>
      <c r="X113">
        <v>2.7374859559999999E-2</v>
      </c>
      <c r="Y113">
        <v>0.12254397290000001</v>
      </c>
      <c r="Z113">
        <v>-2.0945117230000001E-2</v>
      </c>
      <c r="AA113">
        <v>14.68529273</v>
      </c>
      <c r="AB113">
        <v>14.40378181</v>
      </c>
      <c r="AC113">
        <v>0.199790889</v>
      </c>
      <c r="AD113">
        <v>0.19637594210000001</v>
      </c>
      <c r="AE113">
        <v>26.52809749</v>
      </c>
      <c r="AF113">
        <v>26.36905848</v>
      </c>
    </row>
    <row r="114" spans="1:32" x14ac:dyDescent="0.3">
      <c r="A114" s="8">
        <v>120</v>
      </c>
      <c r="B114" s="8" t="s">
        <v>16</v>
      </c>
      <c r="C114" s="8">
        <v>4</v>
      </c>
      <c r="D114" s="8" t="s">
        <v>54</v>
      </c>
      <c r="E114" s="8">
        <v>5.3594599999999992E-2</v>
      </c>
      <c r="F114" s="8">
        <v>0.32</v>
      </c>
      <c r="H114">
        <v>101.9614722</v>
      </c>
      <c r="I114">
        <v>4.6239725900000002</v>
      </c>
      <c r="J114">
        <v>5.0045013469999997</v>
      </c>
      <c r="L114">
        <v>52.16611237</v>
      </c>
      <c r="M114">
        <v>54.649403599999999</v>
      </c>
      <c r="N114">
        <v>3.2843746290000002</v>
      </c>
      <c r="O114">
        <v>3.3635762150000001</v>
      </c>
      <c r="P114">
        <v>2.82439778</v>
      </c>
      <c r="Q114">
        <v>2.8485625849999998</v>
      </c>
      <c r="R114">
        <v>1.8512082489999999</v>
      </c>
      <c r="S114">
        <v>0.29579068870000003</v>
      </c>
      <c r="T114">
        <v>0.29242336369999999</v>
      </c>
      <c r="U114">
        <v>1.0498393479999999</v>
      </c>
      <c r="V114">
        <v>1.007959483</v>
      </c>
      <c r="W114">
        <v>1.6074721080000001</v>
      </c>
      <c r="X114">
        <v>2.447840358E-3</v>
      </c>
      <c r="Y114">
        <v>5.9455753360000002E-2</v>
      </c>
      <c r="Z114">
        <v>-1.9607044779999999E-2</v>
      </c>
      <c r="AA114">
        <v>15.2601209</v>
      </c>
      <c r="AB114">
        <v>15.00001273</v>
      </c>
      <c r="AC114">
        <v>0.56311432949999995</v>
      </c>
      <c r="AD114">
        <v>0.56938401699999996</v>
      </c>
      <c r="AE114">
        <v>62.467750270000003</v>
      </c>
      <c r="AF114">
        <v>63.08115317</v>
      </c>
    </row>
    <row r="115" spans="1:32" x14ac:dyDescent="0.3">
      <c r="A115" s="8">
        <v>121</v>
      </c>
      <c r="B115" s="8" t="s">
        <v>55</v>
      </c>
      <c r="C115" s="8">
        <v>1</v>
      </c>
      <c r="D115" s="8" t="s">
        <v>54</v>
      </c>
      <c r="E115" s="8">
        <v>5.3899400000000007E-2</v>
      </c>
      <c r="F115" s="8">
        <v>0.46</v>
      </c>
      <c r="H115">
        <v>110.0661151</v>
      </c>
      <c r="I115">
        <v>1.6740569590000001</v>
      </c>
      <c r="J115">
        <v>1.794706876</v>
      </c>
      <c r="L115">
        <v>63.213391059999999</v>
      </c>
      <c r="M115">
        <v>66.644250830000004</v>
      </c>
      <c r="N115">
        <v>5.642710203</v>
      </c>
      <c r="O115">
        <v>5.7135436359999998</v>
      </c>
      <c r="P115">
        <v>0.72563060099999999</v>
      </c>
      <c r="Q115">
        <v>0.73538248490000002</v>
      </c>
      <c r="R115">
        <v>0.5793209131</v>
      </c>
      <c r="S115">
        <v>0.44445022740000001</v>
      </c>
      <c r="T115">
        <v>0.44167285709999998</v>
      </c>
      <c r="U115">
        <v>0.60457629040000005</v>
      </c>
      <c r="V115">
        <v>0.57892712820000003</v>
      </c>
      <c r="W115">
        <v>0.2867453432</v>
      </c>
      <c r="X115">
        <v>0.22988486490000001</v>
      </c>
      <c r="Y115">
        <v>0.2416761623</v>
      </c>
      <c r="Z115">
        <v>-2.529273777E-2</v>
      </c>
      <c r="AA115">
        <v>27.2353299</v>
      </c>
      <c r="AB115">
        <v>26.44481773</v>
      </c>
      <c r="AC115">
        <v>0.1220313735</v>
      </c>
      <c r="AD115">
        <v>0.1240096066</v>
      </c>
      <c r="AE115">
        <v>145.35023770000001</v>
      </c>
      <c r="AF115">
        <v>156.57199650000001</v>
      </c>
    </row>
    <row r="116" spans="1:32" x14ac:dyDescent="0.3">
      <c r="A116" s="8">
        <v>122</v>
      </c>
      <c r="B116" s="8" t="s">
        <v>55</v>
      </c>
      <c r="C116" s="8">
        <v>1</v>
      </c>
      <c r="D116" s="8" t="s">
        <v>56</v>
      </c>
      <c r="E116" s="8">
        <v>5.3656800000000004E-2</v>
      </c>
      <c r="F116" s="8">
        <v>0.4</v>
      </c>
      <c r="H116">
        <v>92.580372330000003</v>
      </c>
      <c r="I116">
        <v>35.447299800000003</v>
      </c>
      <c r="J116">
        <v>37.3333285</v>
      </c>
      <c r="L116">
        <v>314.85706260000001</v>
      </c>
      <c r="M116">
        <v>350.01093429999997</v>
      </c>
      <c r="N116">
        <v>4.3350232960000001</v>
      </c>
      <c r="O116">
        <v>4.4301003940000001</v>
      </c>
      <c r="P116">
        <v>6.4962463450000003</v>
      </c>
      <c r="Q116">
        <v>6.598153655</v>
      </c>
      <c r="R116">
        <v>11.70302702</v>
      </c>
      <c r="S116">
        <v>0.85352071070000002</v>
      </c>
      <c r="T116">
        <v>0.83084610699999994</v>
      </c>
      <c r="U116">
        <v>0.21345185059999999</v>
      </c>
      <c r="V116">
        <v>0.21680037390000001</v>
      </c>
      <c r="W116">
        <v>8.3274776639999999</v>
      </c>
      <c r="X116">
        <v>-4.323011392E-2</v>
      </c>
      <c r="Y116">
        <v>5.2390573990000001E-2</v>
      </c>
      <c r="Z116">
        <v>2.3357424009999999E-2</v>
      </c>
      <c r="AA116">
        <v>74.195308220000001</v>
      </c>
      <c r="AB116">
        <v>71.725770650000001</v>
      </c>
      <c r="AC116">
        <v>2.5764710540000002</v>
      </c>
      <c r="AD116">
        <v>2.6142166489999998</v>
      </c>
      <c r="AE116">
        <v>20.238215709999999</v>
      </c>
      <c r="AF116">
        <v>17.36361217</v>
      </c>
    </row>
    <row r="117" spans="1:32" x14ac:dyDescent="0.3">
      <c r="A117" s="8">
        <v>123</v>
      </c>
      <c r="B117" s="8" t="s">
        <v>55</v>
      </c>
      <c r="C117" s="8">
        <v>1</v>
      </c>
      <c r="D117" s="8" t="s">
        <v>5</v>
      </c>
      <c r="E117" s="8">
        <v>5.4065400000000007E-2</v>
      </c>
      <c r="F117" s="8">
        <v>0.06</v>
      </c>
      <c r="H117">
        <v>90.984717599999996</v>
      </c>
      <c r="I117">
        <v>349.61689580000001</v>
      </c>
      <c r="J117">
        <v>356.12158360000001</v>
      </c>
      <c r="L117">
        <v>2697.925851</v>
      </c>
      <c r="M117">
        <v>2819.1659490000002</v>
      </c>
      <c r="N117">
        <v>42.028501589999998</v>
      </c>
      <c r="O117">
        <v>42.160977010000003</v>
      </c>
      <c r="P117">
        <v>82.275888249999994</v>
      </c>
      <c r="Q117">
        <v>82.50804703</v>
      </c>
      <c r="R117">
        <v>109.39126280000001</v>
      </c>
      <c r="S117">
        <v>10.34650111</v>
      </c>
      <c r="T117">
        <v>9.9381917180000006</v>
      </c>
      <c r="U117">
        <v>1.801092229</v>
      </c>
      <c r="V117">
        <v>1.843830597</v>
      </c>
      <c r="W117">
        <v>87.153238909999999</v>
      </c>
      <c r="X117">
        <v>1.1465618719999999</v>
      </c>
      <c r="Y117">
        <v>1.2964127809999999</v>
      </c>
      <c r="Z117">
        <v>0.57869346190000004</v>
      </c>
      <c r="AA117">
        <v>666.16361610000001</v>
      </c>
      <c r="AB117">
        <v>655.31627660000004</v>
      </c>
      <c r="AC117">
        <v>23.421396529999999</v>
      </c>
      <c r="AD117">
        <v>23.68438883</v>
      </c>
      <c r="AE117">
        <v>102.5950794</v>
      </c>
      <c r="AF117">
        <v>91.412053110000002</v>
      </c>
    </row>
    <row r="118" spans="1:32" x14ac:dyDescent="0.3">
      <c r="A118" s="8">
        <v>124</v>
      </c>
      <c r="B118" s="8" t="s">
        <v>55</v>
      </c>
      <c r="C118" s="8">
        <v>1</v>
      </c>
      <c r="D118" s="13" t="s">
        <v>22</v>
      </c>
      <c r="E118" s="13">
        <v>5.3447300000000003E-2</v>
      </c>
      <c r="F118" s="13">
        <v>0.06</v>
      </c>
      <c r="G118" s="13"/>
      <c r="H118">
        <v>94.276980960000003</v>
      </c>
      <c r="I118">
        <v>315.30729100000002</v>
      </c>
      <c r="J118">
        <v>321.72003560000002</v>
      </c>
      <c r="L118">
        <v>2292.5702419999998</v>
      </c>
      <c r="M118">
        <v>2419.6671230000002</v>
      </c>
      <c r="N118">
        <v>39.468624079999998</v>
      </c>
      <c r="O118">
        <v>39.879838419999999</v>
      </c>
      <c r="P118">
        <v>86.518727429999998</v>
      </c>
      <c r="Q118">
        <v>87.330065450000006</v>
      </c>
      <c r="R118">
        <v>102.69229079999999</v>
      </c>
      <c r="S118">
        <v>13.852850330000001</v>
      </c>
      <c r="T118">
        <v>14.13971978</v>
      </c>
      <c r="U118">
        <v>2.0459361920000001</v>
      </c>
      <c r="V118">
        <v>2.0918838910000002</v>
      </c>
      <c r="W118">
        <v>76.272832149999999</v>
      </c>
      <c r="X118">
        <v>1.1201596979999999</v>
      </c>
      <c r="Y118">
        <v>1.200207287</v>
      </c>
      <c r="Z118">
        <v>0.62436308740000002</v>
      </c>
      <c r="AA118">
        <v>628.86619080000003</v>
      </c>
      <c r="AB118">
        <v>611.61057470000003</v>
      </c>
      <c r="AC118">
        <v>16.733376830000001</v>
      </c>
      <c r="AD118">
        <v>16.970060620000002</v>
      </c>
      <c r="AE118">
        <v>163.6145041</v>
      </c>
      <c r="AF118">
        <v>146.38255649999999</v>
      </c>
    </row>
    <row r="119" spans="1:32" x14ac:dyDescent="0.3">
      <c r="A119" s="8">
        <v>125</v>
      </c>
      <c r="B119" s="8" t="s">
        <v>55</v>
      </c>
      <c r="C119" s="8">
        <v>1</v>
      </c>
      <c r="D119" s="13" t="s">
        <v>7</v>
      </c>
      <c r="E119" s="13">
        <v>5.4314900000000006E-2</v>
      </c>
      <c r="F119" s="13">
        <v>0.43</v>
      </c>
      <c r="G119" s="13"/>
      <c r="H119">
        <v>97.857265249999998</v>
      </c>
      <c r="I119">
        <v>302.28942519999998</v>
      </c>
      <c r="J119">
        <v>307.4469153</v>
      </c>
      <c r="L119">
        <v>2317.3873560000002</v>
      </c>
      <c r="M119">
        <v>2416.7788810000002</v>
      </c>
      <c r="N119">
        <v>38.207009790000001</v>
      </c>
      <c r="O119">
        <v>38.518112109999997</v>
      </c>
      <c r="P119">
        <v>85.943843529999995</v>
      </c>
      <c r="Q119">
        <v>86.615706990000007</v>
      </c>
      <c r="R119">
        <v>97.369485510000004</v>
      </c>
      <c r="S119">
        <v>15.9218964</v>
      </c>
      <c r="T119">
        <v>15.720770079999999</v>
      </c>
      <c r="U119">
        <v>2.094856252</v>
      </c>
      <c r="V119">
        <v>2.133707673</v>
      </c>
      <c r="W119">
        <v>74.948422679999993</v>
      </c>
      <c r="X119">
        <v>1.030443319</v>
      </c>
      <c r="Y119">
        <v>1.1027566719999999</v>
      </c>
      <c r="Z119">
        <v>0.60133749979999995</v>
      </c>
      <c r="AA119">
        <v>592.68364480000002</v>
      </c>
      <c r="AB119">
        <v>582.95647099999996</v>
      </c>
      <c r="AC119">
        <v>17.216400700000001</v>
      </c>
      <c r="AD119">
        <v>17.470040709999999</v>
      </c>
      <c r="AE119">
        <v>184.97844860000001</v>
      </c>
      <c r="AF119">
        <v>168.3970003</v>
      </c>
    </row>
    <row r="120" spans="1:32" x14ac:dyDescent="0.3">
      <c r="A120" s="8">
        <v>126</v>
      </c>
      <c r="B120" s="8" t="s">
        <v>55</v>
      </c>
      <c r="C120" s="8">
        <v>1</v>
      </c>
      <c r="D120" s="8" t="s">
        <v>17</v>
      </c>
      <c r="E120" s="8">
        <v>5.4118900000000011E-2</v>
      </c>
      <c r="F120" s="8">
        <v>0.41</v>
      </c>
      <c r="H120">
        <v>98.70636125</v>
      </c>
      <c r="I120">
        <v>391.3297877</v>
      </c>
      <c r="J120">
        <v>390.79531229999998</v>
      </c>
      <c r="L120">
        <v>3477.2529559999998</v>
      </c>
      <c r="M120">
        <v>3528.7751659999999</v>
      </c>
      <c r="N120">
        <v>45.607851070000002</v>
      </c>
      <c r="O120">
        <v>45.612446769999998</v>
      </c>
      <c r="P120">
        <v>105.0951689</v>
      </c>
      <c r="Q120">
        <v>105.5809811</v>
      </c>
      <c r="R120">
        <v>139.97066050000001</v>
      </c>
      <c r="S120">
        <v>18.841177160000001</v>
      </c>
      <c r="T120">
        <v>18.395355160000001</v>
      </c>
      <c r="U120">
        <v>2.670203656</v>
      </c>
      <c r="V120">
        <v>2.7017186070000001</v>
      </c>
      <c r="W120">
        <v>93.488619529999994</v>
      </c>
      <c r="X120">
        <v>1.7717459259999999</v>
      </c>
      <c r="Y120">
        <v>1.851949866</v>
      </c>
      <c r="Z120">
        <v>0.89978208179999997</v>
      </c>
      <c r="AA120">
        <v>881.81553069999995</v>
      </c>
      <c r="AB120">
        <v>875.47060280000005</v>
      </c>
      <c r="AC120">
        <v>18.865610780000001</v>
      </c>
      <c r="AD120">
        <v>18.741522140000001</v>
      </c>
      <c r="AE120">
        <v>239.5152775</v>
      </c>
      <c r="AF120">
        <v>217.4841394</v>
      </c>
    </row>
    <row r="121" spans="1:32" x14ac:dyDescent="0.3">
      <c r="A121" s="8">
        <v>127</v>
      </c>
      <c r="B121" s="8" t="s">
        <v>55</v>
      </c>
      <c r="C121" s="8">
        <v>2</v>
      </c>
      <c r="D121" s="8" t="s">
        <v>54</v>
      </c>
      <c r="E121" s="8">
        <v>5.3943799999999993E-2</v>
      </c>
      <c r="F121" s="8">
        <v>0.41</v>
      </c>
      <c r="H121">
        <v>104.527843</v>
      </c>
      <c r="I121">
        <v>2.9903751870000002</v>
      </c>
      <c r="J121">
        <v>3.2404542379999999</v>
      </c>
      <c r="L121">
        <v>57.557897570000002</v>
      </c>
      <c r="M121">
        <v>60.202564879999997</v>
      </c>
      <c r="N121">
        <v>2.4804425750000001</v>
      </c>
      <c r="O121">
        <v>2.5395496500000001</v>
      </c>
      <c r="P121">
        <v>1.2683354099999999</v>
      </c>
      <c r="Q121">
        <v>1.2774115269999999</v>
      </c>
      <c r="R121">
        <v>0.91802672770000004</v>
      </c>
      <c r="S121">
        <v>0.33069389269999999</v>
      </c>
      <c r="T121">
        <v>0.3363043033</v>
      </c>
      <c r="U121">
        <v>0.44409639039999999</v>
      </c>
      <c r="V121">
        <v>0.4324380612</v>
      </c>
      <c r="W121">
        <v>0.58008995799999996</v>
      </c>
      <c r="X121">
        <v>0.1004318636</v>
      </c>
      <c r="Y121">
        <v>0.14789982039999999</v>
      </c>
      <c r="Z121">
        <v>-2.9601667080000001E-2</v>
      </c>
      <c r="AA121">
        <v>14.50518005</v>
      </c>
      <c r="AB121">
        <v>14.147363950000001</v>
      </c>
      <c r="AC121">
        <v>0.29511068219999997</v>
      </c>
      <c r="AD121">
        <v>0.2974805626</v>
      </c>
      <c r="AE121">
        <v>81.374650520000003</v>
      </c>
      <c r="AF121">
        <v>88.56755253</v>
      </c>
    </row>
    <row r="122" spans="1:32" x14ac:dyDescent="0.3">
      <c r="A122" s="8">
        <v>128</v>
      </c>
      <c r="B122" s="8" t="s">
        <v>55</v>
      </c>
      <c r="C122" s="8">
        <v>2</v>
      </c>
      <c r="D122" s="8" t="s">
        <v>56</v>
      </c>
      <c r="E122" s="8">
        <v>5.4048699999999998E-2</v>
      </c>
      <c r="F122" s="8">
        <v>0.45</v>
      </c>
      <c r="H122">
        <v>106.5738714</v>
      </c>
      <c r="I122">
        <v>42.217254330000003</v>
      </c>
      <c r="J122">
        <v>46.22605652</v>
      </c>
      <c r="L122">
        <v>447.24844150000001</v>
      </c>
      <c r="M122">
        <v>463.9619879</v>
      </c>
      <c r="N122">
        <v>5.8111884539999998</v>
      </c>
      <c r="O122">
        <v>5.8607026150000001</v>
      </c>
      <c r="P122">
        <v>10.761384700000001</v>
      </c>
      <c r="Q122">
        <v>10.4101049</v>
      </c>
      <c r="R122">
        <v>14.34576393</v>
      </c>
      <c r="S122">
        <v>1.201206488</v>
      </c>
      <c r="T122">
        <v>1.2146999940000001</v>
      </c>
      <c r="U122">
        <v>0.29327302449999998</v>
      </c>
      <c r="V122">
        <v>0.2971166972</v>
      </c>
      <c r="W122">
        <v>11.312760300000001</v>
      </c>
      <c r="X122">
        <v>0.19544802050000001</v>
      </c>
      <c r="Y122">
        <v>0.2324121153</v>
      </c>
      <c r="Z122">
        <v>4.2159878470000002E-2</v>
      </c>
      <c r="AA122">
        <v>89.460844539999997</v>
      </c>
      <c r="AB122">
        <v>87.614791629999999</v>
      </c>
      <c r="AC122">
        <v>3.8669583780000001</v>
      </c>
      <c r="AD122">
        <v>3.9208306780000002</v>
      </c>
      <c r="AE122">
        <v>36.259726229999998</v>
      </c>
      <c r="AF122">
        <v>36.334830089999997</v>
      </c>
    </row>
    <row r="123" spans="1:32" x14ac:dyDescent="0.3">
      <c r="A123" s="8">
        <v>129</v>
      </c>
      <c r="B123" s="8" t="s">
        <v>55</v>
      </c>
      <c r="C123" s="8">
        <v>2</v>
      </c>
      <c r="D123" s="8" t="s">
        <v>5</v>
      </c>
      <c r="E123" s="8">
        <v>5.4244399999999998E-2</v>
      </c>
      <c r="F123" s="8">
        <v>0.43</v>
      </c>
      <c r="H123">
        <v>100.3062029</v>
      </c>
      <c r="I123">
        <v>249.84668919999999</v>
      </c>
      <c r="J123">
        <v>253.11608620000001</v>
      </c>
      <c r="L123">
        <v>2745.2403169999998</v>
      </c>
      <c r="M123">
        <v>2861.7883339999998</v>
      </c>
      <c r="N123">
        <v>26.629474859999998</v>
      </c>
      <c r="O123">
        <v>26.86795343</v>
      </c>
      <c r="P123">
        <v>48.171186489999997</v>
      </c>
      <c r="Q123">
        <v>48.54139559</v>
      </c>
      <c r="R123">
        <v>117.5896068</v>
      </c>
      <c r="S123">
        <v>5.1603383349999996</v>
      </c>
      <c r="T123">
        <v>4.9841834460000003</v>
      </c>
      <c r="U123">
        <v>1.4535941640000001</v>
      </c>
      <c r="V123">
        <v>1.463556273</v>
      </c>
      <c r="W123">
        <v>73.281453600000006</v>
      </c>
      <c r="X123">
        <v>0.88097082689999995</v>
      </c>
      <c r="Y123">
        <v>0.97467220720000003</v>
      </c>
      <c r="Z123">
        <v>0.40936796959999999</v>
      </c>
      <c r="AA123">
        <v>445.26241879999998</v>
      </c>
      <c r="AB123">
        <v>434.66495209999999</v>
      </c>
      <c r="AC123">
        <v>20.320650650000001</v>
      </c>
      <c r="AD123">
        <v>20.29015601</v>
      </c>
      <c r="AE123">
        <v>68.527477309999995</v>
      </c>
      <c r="AF123">
        <v>61.949434480000001</v>
      </c>
    </row>
    <row r="124" spans="1:32" x14ac:dyDescent="0.3">
      <c r="A124" s="8">
        <v>130</v>
      </c>
      <c r="B124" s="8" t="s">
        <v>55</v>
      </c>
      <c r="C124" s="8">
        <v>2</v>
      </c>
      <c r="D124" s="13" t="s">
        <v>22</v>
      </c>
      <c r="E124" s="13">
        <v>54.512099999999997</v>
      </c>
      <c r="F124" s="13">
        <v>0.47</v>
      </c>
      <c r="G124" s="13"/>
      <c r="H124">
        <v>96.088823230000003</v>
      </c>
      <c r="I124">
        <v>327.03016270000001</v>
      </c>
      <c r="J124">
        <v>332.48877640000001</v>
      </c>
      <c r="L124">
        <v>2911.3639189999999</v>
      </c>
      <c r="M124">
        <v>3027.2803079999999</v>
      </c>
      <c r="N124">
        <v>39.624171330000003</v>
      </c>
      <c r="O124">
        <v>39.876640809999998</v>
      </c>
      <c r="P124">
        <v>69.437901729999993</v>
      </c>
      <c r="Q124">
        <v>70.18921048</v>
      </c>
      <c r="R124">
        <v>121.52969539999999</v>
      </c>
      <c r="S124">
        <v>13.02271592</v>
      </c>
      <c r="T124">
        <v>12.368898209999999</v>
      </c>
      <c r="U124">
        <v>1.6033891179999999</v>
      </c>
      <c r="V124">
        <v>1.63703519</v>
      </c>
      <c r="W124">
        <v>84.45322917</v>
      </c>
      <c r="X124">
        <v>1.223259203</v>
      </c>
      <c r="Y124">
        <v>1.3803379170000001</v>
      </c>
      <c r="Z124">
        <v>0.71677863890000004</v>
      </c>
      <c r="AA124">
        <v>596.26249410000003</v>
      </c>
      <c r="AB124">
        <v>582.1156886</v>
      </c>
      <c r="AC124">
        <v>18.34339117</v>
      </c>
      <c r="AD124">
        <v>18.638206759999999</v>
      </c>
      <c r="AE124">
        <v>165.8385327</v>
      </c>
      <c r="AF124">
        <v>149.98665980000001</v>
      </c>
    </row>
    <row r="125" spans="1:32" x14ac:dyDescent="0.3">
      <c r="A125" s="8">
        <v>131</v>
      </c>
      <c r="B125" s="8" t="s">
        <v>55</v>
      </c>
      <c r="C125" s="8">
        <v>2</v>
      </c>
      <c r="D125" s="13" t="s">
        <v>7</v>
      </c>
      <c r="E125" s="13">
        <v>54.334500000000006</v>
      </c>
      <c r="F125" s="13">
        <v>0.45</v>
      </c>
      <c r="G125" s="13"/>
      <c r="H125">
        <v>90.513628350000005</v>
      </c>
      <c r="I125">
        <v>362.90809780000001</v>
      </c>
      <c r="J125">
        <v>368.09687989999998</v>
      </c>
      <c r="L125">
        <v>3942.841942</v>
      </c>
      <c r="M125">
        <v>4015.8925319999998</v>
      </c>
      <c r="N125">
        <v>49.582179480000001</v>
      </c>
      <c r="O125">
        <v>49.366621770000002</v>
      </c>
      <c r="P125">
        <v>72.670362839999996</v>
      </c>
      <c r="Q125">
        <v>72.155655300000006</v>
      </c>
      <c r="R125">
        <v>146.28758310000001</v>
      </c>
      <c r="S125">
        <v>16.24906485</v>
      </c>
      <c r="T125">
        <v>16.239404749999999</v>
      </c>
      <c r="U125">
        <v>1.8185706509999999</v>
      </c>
      <c r="V125">
        <v>1.8461717049999999</v>
      </c>
      <c r="W125">
        <v>95.728694000000004</v>
      </c>
      <c r="X125">
        <v>1.3218356259999999</v>
      </c>
      <c r="Y125">
        <v>1.5426029779999999</v>
      </c>
      <c r="Z125">
        <v>0.90811501800000005</v>
      </c>
      <c r="AA125">
        <v>726.46544600000004</v>
      </c>
      <c r="AB125">
        <v>722.93447279999998</v>
      </c>
      <c r="AC125">
        <v>15.113399749999999</v>
      </c>
      <c r="AD125">
        <v>15.3515671</v>
      </c>
      <c r="AE125">
        <v>223.94691789999999</v>
      </c>
      <c r="AF125">
        <v>208.8543607</v>
      </c>
    </row>
    <row r="126" spans="1:32" x14ac:dyDescent="0.3">
      <c r="A126" s="8">
        <v>132</v>
      </c>
      <c r="B126" s="8" t="s">
        <v>55</v>
      </c>
      <c r="C126" s="8">
        <v>2</v>
      </c>
      <c r="D126" s="8" t="s">
        <v>17</v>
      </c>
      <c r="E126" s="8">
        <v>54.115699999999997</v>
      </c>
      <c r="F126" s="8">
        <v>0.44</v>
      </c>
      <c r="H126">
        <v>96.936107489999998</v>
      </c>
      <c r="I126">
        <v>358.6624468</v>
      </c>
      <c r="J126">
        <v>367.84987389999998</v>
      </c>
      <c r="L126">
        <v>3224.7763890000001</v>
      </c>
      <c r="M126">
        <v>3266.190251</v>
      </c>
      <c r="N126">
        <v>54.950462209999998</v>
      </c>
      <c r="O126">
        <v>55.634552730000003</v>
      </c>
      <c r="P126">
        <v>87.425590970000002</v>
      </c>
      <c r="Q126">
        <v>87.345577570000003</v>
      </c>
      <c r="R126">
        <v>136.54306099999999</v>
      </c>
      <c r="S126">
        <v>20.645329660000002</v>
      </c>
      <c r="T126">
        <v>20.222796389999999</v>
      </c>
      <c r="U126">
        <v>2.1144530869999998</v>
      </c>
      <c r="V126">
        <v>2.153989535</v>
      </c>
      <c r="W126">
        <v>106.6416025</v>
      </c>
      <c r="X126">
        <v>0.99759335400000004</v>
      </c>
      <c r="Y126">
        <v>1.1246450640000001</v>
      </c>
      <c r="Z126">
        <v>0.85203567619999998</v>
      </c>
      <c r="AA126">
        <v>724.65736479999998</v>
      </c>
      <c r="AB126">
        <v>704.1326755</v>
      </c>
      <c r="AC126">
        <v>13.234655050000001</v>
      </c>
      <c r="AD126">
        <v>13.44266496</v>
      </c>
      <c r="AE126">
        <v>214.4200361</v>
      </c>
      <c r="AF126">
        <v>200.16016629999999</v>
      </c>
    </row>
    <row r="127" spans="1:32" x14ac:dyDescent="0.3">
      <c r="A127" s="8">
        <v>133</v>
      </c>
      <c r="B127" s="8" t="s">
        <v>55</v>
      </c>
      <c r="C127" s="8">
        <v>2</v>
      </c>
      <c r="D127" s="8" t="s">
        <v>57</v>
      </c>
      <c r="E127" s="8">
        <v>54.541100000000007</v>
      </c>
      <c r="F127" s="8">
        <v>0.46</v>
      </c>
      <c r="H127">
        <v>90.166615149999998</v>
      </c>
      <c r="I127">
        <v>359.09057760000002</v>
      </c>
      <c r="J127">
        <v>365.01718399999999</v>
      </c>
      <c r="L127">
        <v>3152.19607</v>
      </c>
      <c r="M127">
        <v>3230.3270189999998</v>
      </c>
      <c r="N127">
        <v>51.21669481</v>
      </c>
      <c r="O127">
        <v>51.387946720000002</v>
      </c>
      <c r="P127">
        <v>75.34830676</v>
      </c>
      <c r="Q127">
        <v>75.738585270000002</v>
      </c>
      <c r="R127">
        <v>148.88734539999999</v>
      </c>
      <c r="S127">
        <v>16.990937689999999</v>
      </c>
      <c r="T127">
        <v>16.79330251</v>
      </c>
      <c r="U127">
        <v>1.7262965990000001</v>
      </c>
      <c r="V127">
        <v>1.759065619</v>
      </c>
      <c r="W127">
        <v>109.2382518</v>
      </c>
      <c r="X127">
        <v>0.73439459880000002</v>
      </c>
      <c r="Y127">
        <v>0.90943685959999998</v>
      </c>
      <c r="Z127">
        <v>0.96064311749999998</v>
      </c>
      <c r="AA127">
        <v>733.49451260000001</v>
      </c>
      <c r="AB127">
        <v>716.1095067</v>
      </c>
      <c r="AC127">
        <v>12.12315461</v>
      </c>
      <c r="AD127">
        <v>12.309299210000001</v>
      </c>
      <c r="AE127">
        <v>187.92455570000001</v>
      </c>
      <c r="AF127">
        <v>164.73801019999999</v>
      </c>
    </row>
    <row r="128" spans="1:32" x14ac:dyDescent="0.3">
      <c r="A128" s="8">
        <v>134</v>
      </c>
      <c r="B128" s="8" t="s">
        <v>55</v>
      </c>
      <c r="C128" s="8">
        <v>7</v>
      </c>
      <c r="D128" s="8" t="s">
        <v>54</v>
      </c>
      <c r="E128" s="8">
        <v>53.999900000000011</v>
      </c>
      <c r="F128" s="8">
        <v>7.0000000000000007E-2</v>
      </c>
      <c r="H128">
        <v>109.32807870000001</v>
      </c>
      <c r="I128">
        <v>4.7301595159999996</v>
      </c>
      <c r="J128">
        <v>4.9831205819999997</v>
      </c>
      <c r="L128">
        <v>94.643895290000003</v>
      </c>
      <c r="M128">
        <v>97.601030739999999</v>
      </c>
      <c r="N128">
        <v>4.4770904959999998</v>
      </c>
      <c r="O128">
        <v>4.6139669489999999</v>
      </c>
      <c r="P128">
        <v>1.7904182239999999</v>
      </c>
      <c r="Q128">
        <v>1.7685987359999999</v>
      </c>
      <c r="R128">
        <v>1.3864450260000001</v>
      </c>
      <c r="S128">
        <v>0.52475636120000002</v>
      </c>
      <c r="T128">
        <v>0.52806668430000003</v>
      </c>
      <c r="U128">
        <v>0.94186425330000001</v>
      </c>
      <c r="V128">
        <v>0.89805511120000003</v>
      </c>
      <c r="W128">
        <v>1.100496935</v>
      </c>
      <c r="X128">
        <v>0.29896082730000001</v>
      </c>
      <c r="Y128">
        <v>0.32512957539999998</v>
      </c>
      <c r="Z128">
        <v>-3.2445168000000003E-2</v>
      </c>
      <c r="AA128">
        <v>26.056964959999998</v>
      </c>
      <c r="AB128">
        <v>26.053102840000001</v>
      </c>
      <c r="AC128">
        <v>0.4327847655</v>
      </c>
      <c r="AD128">
        <v>0.43166658299999999</v>
      </c>
      <c r="AE128">
        <v>120.63254019999999</v>
      </c>
      <c r="AF128">
        <v>138.85650000000001</v>
      </c>
    </row>
    <row r="129" spans="1:32" x14ac:dyDescent="0.3">
      <c r="A129" s="8">
        <v>135</v>
      </c>
      <c r="B129" s="8" t="s">
        <v>55</v>
      </c>
      <c r="C129" s="8">
        <v>7</v>
      </c>
      <c r="D129" s="8" t="s">
        <v>56</v>
      </c>
      <c r="E129" s="8">
        <v>54.042999999999999</v>
      </c>
      <c r="F129" s="8">
        <v>0.17</v>
      </c>
      <c r="H129">
        <v>100.593977</v>
      </c>
      <c r="I129">
        <v>77.616878380000003</v>
      </c>
      <c r="J129">
        <v>77.894124379999994</v>
      </c>
      <c r="L129">
        <v>671.74578499999996</v>
      </c>
      <c r="M129">
        <v>677.25366810000003</v>
      </c>
      <c r="N129">
        <v>10.253511980000001</v>
      </c>
      <c r="O129">
        <v>10.33611539</v>
      </c>
      <c r="P129">
        <v>21.365717100000001</v>
      </c>
      <c r="Q129">
        <v>21.434818780000001</v>
      </c>
      <c r="R129">
        <v>24.777292159999998</v>
      </c>
      <c r="S129">
        <v>3.248026254</v>
      </c>
      <c r="T129">
        <v>3.2059005109999998</v>
      </c>
      <c r="U129">
        <v>0.58798210259999995</v>
      </c>
      <c r="V129">
        <v>0.5928207875</v>
      </c>
      <c r="W129">
        <v>19.915651230000002</v>
      </c>
      <c r="X129">
        <v>0.74764536209999999</v>
      </c>
      <c r="Y129">
        <v>0.80090959740000001</v>
      </c>
      <c r="Z129">
        <v>0.113966843</v>
      </c>
      <c r="AA129">
        <v>163.97498659999999</v>
      </c>
      <c r="AB129">
        <v>165.70209929999999</v>
      </c>
      <c r="AC129">
        <v>4.8867777200000004</v>
      </c>
      <c r="AD129">
        <v>4.8962929610000003</v>
      </c>
      <c r="AE129">
        <v>66.852875670000003</v>
      </c>
      <c r="AF129">
        <v>66.53709155</v>
      </c>
    </row>
    <row r="130" spans="1:32" x14ac:dyDescent="0.3">
      <c r="A130" s="8">
        <v>136</v>
      </c>
      <c r="B130" s="8" t="s">
        <v>55</v>
      </c>
      <c r="C130" s="8">
        <v>7</v>
      </c>
      <c r="D130" s="8" t="s">
        <v>5</v>
      </c>
      <c r="E130" s="8">
        <v>54.667699999999996</v>
      </c>
      <c r="F130" s="8">
        <v>0.42</v>
      </c>
      <c r="H130">
        <v>98.474339659999998</v>
      </c>
      <c r="I130">
        <v>270.57866259999997</v>
      </c>
      <c r="J130">
        <v>269.44567130000001</v>
      </c>
      <c r="L130">
        <v>2197.5496419999999</v>
      </c>
      <c r="M130">
        <v>2195.6162599999998</v>
      </c>
      <c r="N130">
        <v>33.083905430000002</v>
      </c>
      <c r="O130">
        <v>34.968886130000001</v>
      </c>
      <c r="P130">
        <v>95.098382839999999</v>
      </c>
      <c r="Q130">
        <v>95.442545659999993</v>
      </c>
      <c r="R130">
        <v>103.5479917</v>
      </c>
      <c r="S130">
        <v>16.991214679999999</v>
      </c>
      <c r="T130">
        <v>17.251144270000001</v>
      </c>
      <c r="U130">
        <v>2.215948086</v>
      </c>
      <c r="V130">
        <v>2.242037211</v>
      </c>
      <c r="W130">
        <v>69.451175180000007</v>
      </c>
      <c r="X130">
        <v>1.7933231439999999</v>
      </c>
      <c r="Y130">
        <v>1.8117478330000001</v>
      </c>
      <c r="Z130">
        <v>0.60745522510000005</v>
      </c>
      <c r="AA130">
        <v>491.4688888</v>
      </c>
      <c r="AB130">
        <v>489.20233409999997</v>
      </c>
      <c r="AC130">
        <v>21.61575406</v>
      </c>
      <c r="AD130">
        <v>21.09716869</v>
      </c>
      <c r="AE130">
        <v>229.66724120000001</v>
      </c>
      <c r="AF130">
        <v>220.73015470000001</v>
      </c>
    </row>
    <row r="131" spans="1:32" x14ac:dyDescent="0.3">
      <c r="A131" s="8">
        <v>137</v>
      </c>
      <c r="B131" s="8" t="s">
        <v>55</v>
      </c>
      <c r="C131" s="8">
        <v>7</v>
      </c>
      <c r="D131" s="13" t="s">
        <v>22</v>
      </c>
      <c r="E131" s="13">
        <v>54.552500000000009</v>
      </c>
      <c r="F131" s="13">
        <v>0.39</v>
      </c>
      <c r="G131" s="13"/>
      <c r="H131">
        <v>95.227006979999999</v>
      </c>
      <c r="I131">
        <v>301.95666920000002</v>
      </c>
      <c r="J131">
        <v>295.91516949999999</v>
      </c>
      <c r="L131">
        <v>2424.2451569999998</v>
      </c>
      <c r="M131">
        <v>2438.8830200000002</v>
      </c>
      <c r="N131">
        <v>38.938145050000003</v>
      </c>
      <c r="O131">
        <v>38.945109330000001</v>
      </c>
      <c r="P131">
        <v>89.497355589999998</v>
      </c>
      <c r="Q131">
        <v>89.717045080000005</v>
      </c>
      <c r="R131">
        <v>101.2157129</v>
      </c>
      <c r="S131">
        <v>17.362890029999999</v>
      </c>
      <c r="T131">
        <v>17.687665410000001</v>
      </c>
      <c r="U131">
        <v>2.9462281140000002</v>
      </c>
      <c r="V131">
        <v>2.941581684</v>
      </c>
      <c r="W131">
        <v>70.820486430000003</v>
      </c>
      <c r="X131">
        <v>1.5787558500000001</v>
      </c>
      <c r="Y131">
        <v>1.6696881560000001</v>
      </c>
      <c r="Z131">
        <v>0.62376362149999998</v>
      </c>
      <c r="AA131">
        <v>575.61286010000003</v>
      </c>
      <c r="AB131">
        <v>574.94774500000005</v>
      </c>
      <c r="AC131">
        <v>22.112577259999998</v>
      </c>
      <c r="AD131">
        <v>22.037785920000001</v>
      </c>
      <c r="AE131">
        <v>206.8974159</v>
      </c>
      <c r="AF131">
        <v>200.16455920000001</v>
      </c>
    </row>
    <row r="132" spans="1:32" x14ac:dyDescent="0.3">
      <c r="A132" s="8">
        <v>138</v>
      </c>
      <c r="B132" s="8" t="s">
        <v>55</v>
      </c>
      <c r="C132" s="8">
        <v>7</v>
      </c>
      <c r="D132" s="13" t="s">
        <v>7</v>
      </c>
      <c r="E132" s="13">
        <v>54.271300000000004</v>
      </c>
      <c r="F132" s="13">
        <v>0.4</v>
      </c>
      <c r="G132" s="13"/>
      <c r="H132">
        <v>99.058744509999997</v>
      </c>
      <c r="I132">
        <v>263.50363950000002</v>
      </c>
      <c r="J132">
        <v>259.45202749999999</v>
      </c>
      <c r="L132">
        <v>2240.2863120000002</v>
      </c>
      <c r="M132">
        <v>2208.3857760000001</v>
      </c>
      <c r="N132">
        <v>37.857810950000001</v>
      </c>
      <c r="O132">
        <v>37.898603180000002</v>
      </c>
      <c r="P132">
        <v>115.4669399</v>
      </c>
      <c r="Q132">
        <v>114.8196982</v>
      </c>
      <c r="R132">
        <v>94.273909349999997</v>
      </c>
      <c r="S132">
        <v>21.85958789</v>
      </c>
      <c r="T132">
        <v>21.339739909999999</v>
      </c>
      <c r="U132">
        <v>2.5800824370000002</v>
      </c>
      <c r="V132">
        <v>2.6211748419999998</v>
      </c>
      <c r="W132">
        <v>64.575013279999993</v>
      </c>
      <c r="X132">
        <v>1.790007946</v>
      </c>
      <c r="Y132">
        <v>1.797240188</v>
      </c>
      <c r="Z132">
        <v>0.58274650179999998</v>
      </c>
      <c r="AA132">
        <v>513.17070880000006</v>
      </c>
      <c r="AB132">
        <v>517.87265769999999</v>
      </c>
      <c r="AC132">
        <v>24.6583796</v>
      </c>
      <c r="AD132">
        <v>24.565326840000001</v>
      </c>
      <c r="AE132">
        <v>260.29583450000001</v>
      </c>
      <c r="AF132">
        <v>254.57689500000001</v>
      </c>
    </row>
    <row r="133" spans="1:32" x14ac:dyDescent="0.3">
      <c r="A133" s="8">
        <v>139</v>
      </c>
      <c r="B133" s="8" t="s">
        <v>55</v>
      </c>
      <c r="C133" s="8">
        <v>7</v>
      </c>
      <c r="D133" s="8" t="s">
        <v>17</v>
      </c>
      <c r="E133" s="8">
        <v>53.856999999999992</v>
      </c>
      <c r="F133" s="8">
        <v>0.43</v>
      </c>
      <c r="H133">
        <v>104.3776584</v>
      </c>
      <c r="I133">
        <v>358.4127368</v>
      </c>
      <c r="J133">
        <v>351.95898269999998</v>
      </c>
      <c r="L133">
        <v>2787.0352969999999</v>
      </c>
      <c r="M133">
        <v>2755.7824329999999</v>
      </c>
      <c r="N133">
        <v>53.349163679999997</v>
      </c>
      <c r="O133">
        <v>55.521414649999997</v>
      </c>
      <c r="P133">
        <v>107.06151130000001</v>
      </c>
      <c r="Q133">
        <v>107.16287680000001</v>
      </c>
      <c r="R133">
        <v>120.7853954</v>
      </c>
      <c r="S133">
        <v>25.734908600000001</v>
      </c>
      <c r="T133">
        <v>25.665927379999999</v>
      </c>
      <c r="U133">
        <v>2.3450840990000001</v>
      </c>
      <c r="V133">
        <v>2.3834447600000002</v>
      </c>
      <c r="W133">
        <v>97.910846759999998</v>
      </c>
      <c r="X133">
        <v>1.7495058240000001</v>
      </c>
      <c r="Y133">
        <v>1.776196586</v>
      </c>
      <c r="Z133">
        <v>0.75735851300000001</v>
      </c>
      <c r="AA133">
        <v>721.84425480000004</v>
      </c>
      <c r="AB133">
        <v>722.12434329999996</v>
      </c>
      <c r="AC133">
        <v>18.81693615</v>
      </c>
      <c r="AD133">
        <v>18.292591949999998</v>
      </c>
      <c r="AE133">
        <v>248.01012890000001</v>
      </c>
      <c r="AF133">
        <v>232.69216420000001</v>
      </c>
    </row>
    <row r="134" spans="1:32" x14ac:dyDescent="0.3">
      <c r="A134" s="8">
        <v>140</v>
      </c>
      <c r="B134" s="8" t="s">
        <v>55</v>
      </c>
      <c r="C134" s="8">
        <v>7</v>
      </c>
      <c r="D134" s="8" t="s">
        <v>57</v>
      </c>
      <c r="E134" s="8">
        <v>54.512900000000002</v>
      </c>
      <c r="F134" s="8">
        <v>0.45</v>
      </c>
      <c r="H134">
        <v>94.498758140000007</v>
      </c>
      <c r="I134">
        <v>379.8457851</v>
      </c>
      <c r="J134">
        <v>374.32522239999997</v>
      </c>
      <c r="L134">
        <v>3190.512862</v>
      </c>
      <c r="M134">
        <v>3181.3293170000002</v>
      </c>
      <c r="N134">
        <v>49.849332390000001</v>
      </c>
      <c r="O134">
        <v>50.033963919999998</v>
      </c>
      <c r="P134">
        <v>111.01048950000001</v>
      </c>
      <c r="Q134">
        <v>111.6676387</v>
      </c>
      <c r="R134">
        <v>170.1856147</v>
      </c>
      <c r="S134">
        <v>23.395246050000001</v>
      </c>
      <c r="T134">
        <v>22.287650559999999</v>
      </c>
      <c r="U134">
        <v>2.471322561</v>
      </c>
      <c r="V134">
        <v>2.5187622460000001</v>
      </c>
      <c r="W134">
        <v>98.488464269999994</v>
      </c>
      <c r="X134">
        <v>1.016814766</v>
      </c>
      <c r="Y134">
        <v>1.0880550309999999</v>
      </c>
      <c r="Z134">
        <v>1.0434182489999999</v>
      </c>
      <c r="AA134">
        <v>745.4691818</v>
      </c>
      <c r="AB134">
        <v>740.29771730000004</v>
      </c>
      <c r="AC134">
        <v>13.707839160000001</v>
      </c>
      <c r="AD134">
        <v>13.726415680000001</v>
      </c>
      <c r="AE134">
        <v>249.0759051</v>
      </c>
      <c r="AF134">
        <v>221.1133433</v>
      </c>
    </row>
    <row r="135" spans="1:32" x14ac:dyDescent="0.3">
      <c r="A135" s="8">
        <v>141</v>
      </c>
      <c r="B135" s="8" t="s">
        <v>58</v>
      </c>
      <c r="C135" s="8">
        <v>1</v>
      </c>
      <c r="D135" s="8" t="s">
        <v>54</v>
      </c>
      <c r="E135" s="8">
        <v>53.7</v>
      </c>
      <c r="F135" s="8">
        <v>7.0000000000000007E-2</v>
      </c>
      <c r="H135">
        <v>89.119662599999998</v>
      </c>
      <c r="I135">
        <v>8.3824510910000001</v>
      </c>
      <c r="J135">
        <v>8.7794872609999999</v>
      </c>
      <c r="L135">
        <v>147.41476180000001</v>
      </c>
      <c r="M135">
        <v>161.36493150000001</v>
      </c>
      <c r="N135">
        <v>3.8999621800000002</v>
      </c>
      <c r="O135">
        <v>3.96905164</v>
      </c>
      <c r="P135">
        <v>2.5152322279999999</v>
      </c>
      <c r="Q135">
        <v>2.538247573</v>
      </c>
      <c r="R135">
        <v>2.7622212610000001</v>
      </c>
      <c r="S135">
        <v>0.62826449139999996</v>
      </c>
      <c r="T135">
        <v>0.6333032381</v>
      </c>
      <c r="U135">
        <v>0.98659146419999999</v>
      </c>
      <c r="V135">
        <v>0.94455961629999996</v>
      </c>
      <c r="W135">
        <v>1.712152707</v>
      </c>
      <c r="X135">
        <v>0.43670797789999999</v>
      </c>
      <c r="Y135">
        <v>0.55811919350000005</v>
      </c>
      <c r="Z135">
        <v>-2.9591114679999999E-2</v>
      </c>
      <c r="AA135">
        <v>33.777939510000003</v>
      </c>
      <c r="AB135">
        <v>33.922890639999999</v>
      </c>
      <c r="AC135">
        <v>0.48190646850000002</v>
      </c>
      <c r="AD135">
        <v>0.47914126169999999</v>
      </c>
      <c r="AE135">
        <v>75.916757899999993</v>
      </c>
      <c r="AF135">
        <v>75.661969069999998</v>
      </c>
    </row>
    <row r="136" spans="1:32" x14ac:dyDescent="0.3">
      <c r="A136" s="8">
        <v>142</v>
      </c>
      <c r="B136" s="8" t="s">
        <v>58</v>
      </c>
      <c r="C136" s="8">
        <v>1</v>
      </c>
      <c r="D136" s="8" t="s">
        <v>56</v>
      </c>
      <c r="E136" s="8">
        <v>53.732799999999997</v>
      </c>
      <c r="F136" s="8">
        <v>0.23</v>
      </c>
      <c r="H136">
        <v>70.986014749999995</v>
      </c>
      <c r="I136">
        <v>166.2491546</v>
      </c>
      <c r="J136">
        <v>167.326641</v>
      </c>
      <c r="L136">
        <v>1594.2203199999999</v>
      </c>
      <c r="M136">
        <v>1581.110406</v>
      </c>
      <c r="N136">
        <v>20.263366349999998</v>
      </c>
      <c r="O136">
        <v>21.42612716</v>
      </c>
      <c r="P136">
        <v>44.98286358</v>
      </c>
      <c r="Q136">
        <v>45.002318979999998</v>
      </c>
      <c r="R136">
        <v>63.475113690000001</v>
      </c>
      <c r="S136">
        <v>7.7095635439999999</v>
      </c>
      <c r="T136">
        <v>7.618589944</v>
      </c>
      <c r="U136">
        <v>1.3460376359999999</v>
      </c>
      <c r="V136">
        <v>1.353734231</v>
      </c>
      <c r="W136">
        <v>46.132038440000002</v>
      </c>
      <c r="X136">
        <v>5.548015543</v>
      </c>
      <c r="Y136">
        <v>5.8902115229999996</v>
      </c>
      <c r="Z136">
        <v>0.30197531170000003</v>
      </c>
      <c r="AA136">
        <v>321.40461979999998</v>
      </c>
      <c r="AB136">
        <v>328.73503909999999</v>
      </c>
      <c r="AC136">
        <v>12.41684489</v>
      </c>
      <c r="AD136">
        <v>12.377417319999999</v>
      </c>
      <c r="AE136">
        <v>154.1706188</v>
      </c>
      <c r="AF136">
        <v>148.0509654</v>
      </c>
    </row>
    <row r="137" spans="1:32" x14ac:dyDescent="0.3">
      <c r="A137" s="8">
        <v>143</v>
      </c>
      <c r="B137" s="8" t="s">
        <v>58</v>
      </c>
      <c r="C137" s="8">
        <v>1</v>
      </c>
      <c r="D137" s="8" t="s">
        <v>5</v>
      </c>
      <c r="E137" s="8">
        <v>54.268300000000004</v>
      </c>
      <c r="F137" s="8">
        <v>0.34</v>
      </c>
      <c r="H137">
        <v>84.914038160000004</v>
      </c>
      <c r="I137">
        <v>254.0049104</v>
      </c>
      <c r="J137">
        <v>250.53071679999999</v>
      </c>
      <c r="L137">
        <v>2299.1201970000002</v>
      </c>
      <c r="M137">
        <v>2379.2880169999999</v>
      </c>
      <c r="N137">
        <v>28.640092719999998</v>
      </c>
      <c r="O137">
        <v>28.712057089999998</v>
      </c>
      <c r="P137">
        <v>58.426929919999999</v>
      </c>
      <c r="Q137">
        <v>58.889775129999997</v>
      </c>
      <c r="R137">
        <v>96.892254399999999</v>
      </c>
      <c r="S137">
        <v>10.959634400000001</v>
      </c>
      <c r="T137">
        <v>10.41696059</v>
      </c>
      <c r="U137">
        <v>1.734432685</v>
      </c>
      <c r="V137">
        <v>1.739545785</v>
      </c>
      <c r="W137">
        <v>65.324407120000004</v>
      </c>
      <c r="X137">
        <v>2.2628362719999999</v>
      </c>
      <c r="Y137">
        <v>2.4749329260000001</v>
      </c>
      <c r="Z137">
        <v>0.61699152660000001</v>
      </c>
      <c r="AA137">
        <v>469.39573940000002</v>
      </c>
      <c r="AB137">
        <v>475.7393361</v>
      </c>
      <c r="AC137">
        <v>14.482001309999999</v>
      </c>
      <c r="AD137">
        <v>14.46724047</v>
      </c>
      <c r="AE137">
        <v>123.1743553</v>
      </c>
      <c r="AF137">
        <v>108.01626640000001</v>
      </c>
    </row>
    <row r="138" spans="1:32" x14ac:dyDescent="0.3">
      <c r="A138" s="8">
        <v>144</v>
      </c>
      <c r="B138" s="8" t="s">
        <v>58</v>
      </c>
      <c r="C138" s="8">
        <v>1</v>
      </c>
      <c r="D138" s="13" t="s">
        <v>22</v>
      </c>
      <c r="E138" s="13">
        <v>54.723099999999995</v>
      </c>
      <c r="F138" s="13">
        <v>0.43</v>
      </c>
      <c r="G138" s="13"/>
      <c r="H138">
        <v>82.989592630000004</v>
      </c>
      <c r="I138">
        <v>347.0843643</v>
      </c>
      <c r="J138">
        <v>345.3226674</v>
      </c>
      <c r="L138">
        <v>2825.0927270000002</v>
      </c>
      <c r="M138">
        <v>2959.349451</v>
      </c>
      <c r="N138">
        <v>45.577957060000003</v>
      </c>
      <c r="O138">
        <v>45.803868880000003</v>
      </c>
      <c r="P138">
        <v>72.602865660000006</v>
      </c>
      <c r="Q138">
        <v>73.436669330000001</v>
      </c>
      <c r="R138">
        <v>123.45628000000001</v>
      </c>
      <c r="S138">
        <v>16.076970370000002</v>
      </c>
      <c r="T138">
        <v>16.132439810000001</v>
      </c>
      <c r="U138">
        <v>2.3716396390000001</v>
      </c>
      <c r="V138">
        <v>2.3763107469999998</v>
      </c>
      <c r="W138">
        <v>97.331261639999994</v>
      </c>
      <c r="X138">
        <v>3.0283652050000001</v>
      </c>
      <c r="Y138">
        <v>3.309755392</v>
      </c>
      <c r="Z138">
        <v>0.82773584919999998</v>
      </c>
      <c r="AA138">
        <v>675.82797589999996</v>
      </c>
      <c r="AB138">
        <v>674.9996069</v>
      </c>
      <c r="AC138">
        <v>15.797202609999999</v>
      </c>
      <c r="AD138">
        <v>15.76268318</v>
      </c>
      <c r="AE138">
        <v>177.3393332</v>
      </c>
      <c r="AF138">
        <v>155.15186159999999</v>
      </c>
    </row>
    <row r="139" spans="1:32" x14ac:dyDescent="0.3">
      <c r="A139" s="8">
        <v>145</v>
      </c>
      <c r="B139" s="8" t="s">
        <v>58</v>
      </c>
      <c r="C139" s="8">
        <v>1</v>
      </c>
      <c r="D139" s="13" t="s">
        <v>7</v>
      </c>
      <c r="E139" s="13">
        <v>54.165599999999998</v>
      </c>
      <c r="F139" s="13">
        <v>0.44</v>
      </c>
      <c r="G139" s="13"/>
      <c r="H139">
        <v>98.848866790000002</v>
      </c>
      <c r="I139">
        <v>316.75713730000001</v>
      </c>
      <c r="J139">
        <v>311.0335369</v>
      </c>
      <c r="L139">
        <v>2439.7339630000001</v>
      </c>
      <c r="M139">
        <v>2443.4011599999999</v>
      </c>
      <c r="N139">
        <v>44.926479100000002</v>
      </c>
      <c r="O139">
        <v>45.307350309999997</v>
      </c>
      <c r="P139">
        <v>72.472467260000002</v>
      </c>
      <c r="Q139">
        <v>73.044963449999997</v>
      </c>
      <c r="R139">
        <v>127.9988796</v>
      </c>
      <c r="S139">
        <v>17.182254839999999</v>
      </c>
      <c r="T139">
        <v>17.141547939999999</v>
      </c>
      <c r="U139">
        <v>1.6357494560000001</v>
      </c>
      <c r="V139">
        <v>1.6660494260000001</v>
      </c>
      <c r="W139">
        <v>95.519694509999994</v>
      </c>
      <c r="X139">
        <v>1.5254077340000001</v>
      </c>
      <c r="Y139">
        <v>1.630437065</v>
      </c>
      <c r="Z139">
        <v>0.75867132540000004</v>
      </c>
      <c r="AA139">
        <v>614.31461850000005</v>
      </c>
      <c r="AB139">
        <v>613.74860179999996</v>
      </c>
      <c r="AC139">
        <v>12.20481949</v>
      </c>
      <c r="AD139">
        <v>12.221694129999999</v>
      </c>
      <c r="AE139">
        <v>184.7751116</v>
      </c>
      <c r="AF139">
        <v>171.26528590000001</v>
      </c>
    </row>
    <row r="140" spans="1:32" x14ac:dyDescent="0.3">
      <c r="A140" s="8">
        <v>146</v>
      </c>
      <c r="B140" s="8" t="s">
        <v>58</v>
      </c>
      <c r="C140" s="8">
        <v>1</v>
      </c>
      <c r="D140" s="8" t="s">
        <v>17</v>
      </c>
      <c r="E140" s="8">
        <v>54.701400000000007</v>
      </c>
      <c r="F140" s="8">
        <v>0.45</v>
      </c>
      <c r="H140">
        <v>89.011803470000004</v>
      </c>
      <c r="I140">
        <v>302.7601257</v>
      </c>
      <c r="J140">
        <v>302.72669769999999</v>
      </c>
      <c r="L140">
        <v>2638.5422709999998</v>
      </c>
      <c r="M140">
        <v>2707.2264089999999</v>
      </c>
      <c r="N140">
        <v>45.583150349999997</v>
      </c>
      <c r="O140">
        <v>46.051638730000001</v>
      </c>
      <c r="P140">
        <v>76.544224490000005</v>
      </c>
      <c r="Q140">
        <v>77.661106540000006</v>
      </c>
      <c r="R140">
        <v>115.03251330000001</v>
      </c>
      <c r="S140">
        <v>19.291798679999999</v>
      </c>
      <c r="T140">
        <v>19.20312697</v>
      </c>
      <c r="U140">
        <v>1.7772442829999999</v>
      </c>
      <c r="V140">
        <v>1.8079055660000001</v>
      </c>
      <c r="W140">
        <v>91.749561779999993</v>
      </c>
      <c r="X140">
        <v>1.263413546</v>
      </c>
      <c r="Y140">
        <v>1.449004964</v>
      </c>
      <c r="Z140">
        <v>0.6930505052</v>
      </c>
      <c r="AA140">
        <v>576.74120689999995</v>
      </c>
      <c r="AB140">
        <v>570.91066799999999</v>
      </c>
      <c r="AC140">
        <v>12.545195229999999</v>
      </c>
      <c r="AD140">
        <v>12.54472528</v>
      </c>
      <c r="AE140">
        <v>189.7735922</v>
      </c>
      <c r="AF140">
        <v>168.73696799999999</v>
      </c>
    </row>
    <row r="141" spans="1:32" x14ac:dyDescent="0.3">
      <c r="A141" s="8">
        <v>147</v>
      </c>
      <c r="B141" s="8" t="s">
        <v>58</v>
      </c>
      <c r="C141" s="8">
        <v>1</v>
      </c>
      <c r="D141" s="8" t="s">
        <v>57</v>
      </c>
      <c r="E141" s="8">
        <v>54.428400000000003</v>
      </c>
      <c r="F141" s="8">
        <v>0.41</v>
      </c>
      <c r="H141">
        <v>71.981737730000006</v>
      </c>
      <c r="I141">
        <v>361.0664865</v>
      </c>
      <c r="J141">
        <v>355.097129</v>
      </c>
      <c r="L141">
        <v>2539.032377</v>
      </c>
      <c r="M141">
        <v>2622.760068</v>
      </c>
      <c r="N141">
        <v>50.734188750000001</v>
      </c>
      <c r="O141">
        <v>50.593174349999998</v>
      </c>
      <c r="P141">
        <v>76.486546860000004</v>
      </c>
      <c r="Q141">
        <v>76.991153519999997</v>
      </c>
      <c r="R141">
        <v>123.9314141</v>
      </c>
      <c r="S141">
        <v>20.144044050000002</v>
      </c>
      <c r="T141">
        <v>19.610014509999999</v>
      </c>
      <c r="U141">
        <v>1.7621032270000001</v>
      </c>
      <c r="V141">
        <v>1.7915601459999999</v>
      </c>
      <c r="W141">
        <v>103.9042817</v>
      </c>
      <c r="X141">
        <v>0.59407514179999998</v>
      </c>
      <c r="Y141">
        <v>0.89948740250000003</v>
      </c>
      <c r="Z141">
        <v>0.81703715809999999</v>
      </c>
      <c r="AA141">
        <v>680.59994219999999</v>
      </c>
      <c r="AB141">
        <v>687.85437560000003</v>
      </c>
      <c r="AC141">
        <v>11.52582934</v>
      </c>
      <c r="AD141">
        <v>11.52365941</v>
      </c>
      <c r="AE141">
        <v>200.70625820000001</v>
      </c>
      <c r="AF141">
        <v>176.16704419999999</v>
      </c>
    </row>
    <row r="142" spans="1:32" x14ac:dyDescent="0.3">
      <c r="A142" s="8">
        <v>148</v>
      </c>
      <c r="B142" s="8" t="s">
        <v>58</v>
      </c>
      <c r="C142" s="8">
        <v>3</v>
      </c>
      <c r="D142" s="8" t="s">
        <v>54</v>
      </c>
      <c r="E142" s="8">
        <v>55.916499999999999</v>
      </c>
      <c r="F142" s="8">
        <v>0.05</v>
      </c>
      <c r="H142">
        <v>96.487950299999994</v>
      </c>
      <c r="I142">
        <v>4.2224495940000004</v>
      </c>
      <c r="J142">
        <v>4.5473628189999999</v>
      </c>
      <c r="L142">
        <v>230.1805914</v>
      </c>
      <c r="M142">
        <v>242.77976939999999</v>
      </c>
      <c r="N142">
        <v>9.3754996530000003</v>
      </c>
      <c r="O142">
        <v>9.3396967699999998</v>
      </c>
      <c r="P142">
        <v>1.639895487</v>
      </c>
      <c r="Q142">
        <v>1.631487755</v>
      </c>
      <c r="R142">
        <v>1.608239617</v>
      </c>
      <c r="S142">
        <v>0.80296123389999996</v>
      </c>
      <c r="T142">
        <v>0.7922756608</v>
      </c>
      <c r="U142">
        <v>1.859344806</v>
      </c>
      <c r="V142">
        <v>1.7961901010000001</v>
      </c>
      <c r="W142">
        <v>1.0099629080000001</v>
      </c>
      <c r="X142">
        <v>1.219310793</v>
      </c>
      <c r="Y142">
        <v>1.3154956250000001</v>
      </c>
      <c r="Z142">
        <v>-3.4231922329999998E-2</v>
      </c>
      <c r="AA142">
        <v>59.965626880000002</v>
      </c>
      <c r="AB142">
        <v>60.872200049999996</v>
      </c>
      <c r="AC142">
        <v>0.31504138790000003</v>
      </c>
      <c r="AD142">
        <v>0.31504310610000003</v>
      </c>
      <c r="AE142">
        <v>293.7791919</v>
      </c>
      <c r="AF142">
        <v>322.38286579999999</v>
      </c>
    </row>
    <row r="143" spans="1:32" x14ac:dyDescent="0.3">
      <c r="A143" s="8">
        <v>149</v>
      </c>
      <c r="B143" s="8" t="s">
        <v>58</v>
      </c>
      <c r="C143" s="8">
        <v>3</v>
      </c>
      <c r="D143" s="8" t="s">
        <v>56</v>
      </c>
      <c r="E143" s="8">
        <v>54.087499999999999</v>
      </c>
      <c r="F143" s="8">
        <v>0.13</v>
      </c>
      <c r="H143">
        <v>95.504424180000001</v>
      </c>
      <c r="I143">
        <v>63.31991258</v>
      </c>
      <c r="J143">
        <v>64.603318139999999</v>
      </c>
      <c r="L143">
        <v>728.69281669999998</v>
      </c>
      <c r="M143">
        <v>741.48410449999994</v>
      </c>
      <c r="N143">
        <v>6.5520319819999999</v>
      </c>
      <c r="O143">
        <v>6.6311123739999998</v>
      </c>
      <c r="P143">
        <v>27.857770729999999</v>
      </c>
      <c r="Q143">
        <v>28.026581149999998</v>
      </c>
      <c r="R143">
        <v>25.166249730000001</v>
      </c>
      <c r="S143">
        <v>2.5475972859999998</v>
      </c>
      <c r="T143">
        <v>2.5246781280000001</v>
      </c>
      <c r="U143">
        <v>0.52439406310000003</v>
      </c>
      <c r="V143">
        <v>0.53894143839999997</v>
      </c>
      <c r="W143">
        <v>12.37805487</v>
      </c>
      <c r="X143">
        <v>1.4869865019999999</v>
      </c>
      <c r="Y143">
        <v>1.5844750400000001</v>
      </c>
      <c r="Z143">
        <v>9.5546961E-2</v>
      </c>
      <c r="AA143">
        <v>121.08423089999999</v>
      </c>
      <c r="AB143">
        <v>120.4204005</v>
      </c>
      <c r="AC143">
        <v>4.4163203309999997</v>
      </c>
      <c r="AD143">
        <v>4.4178123530000004</v>
      </c>
      <c r="AE143">
        <v>97.058402119999997</v>
      </c>
      <c r="AF143">
        <v>97.539198089999999</v>
      </c>
    </row>
    <row r="144" spans="1:32" x14ac:dyDescent="0.3">
      <c r="A144" s="8">
        <v>150</v>
      </c>
      <c r="B144" s="8" t="s">
        <v>58</v>
      </c>
      <c r="C144" s="8">
        <v>3</v>
      </c>
      <c r="D144" s="8" t="s">
        <v>5</v>
      </c>
      <c r="E144" s="8">
        <v>54.658900000000003</v>
      </c>
      <c r="F144" s="8">
        <v>0.32</v>
      </c>
      <c r="H144">
        <v>99.182039000000003</v>
      </c>
      <c r="I144">
        <v>286.11610660000002</v>
      </c>
      <c r="J144">
        <v>282.53912059999999</v>
      </c>
      <c r="L144">
        <v>2677.9129760000001</v>
      </c>
      <c r="M144">
        <v>2621.672399</v>
      </c>
      <c r="N144">
        <v>31.628116599999998</v>
      </c>
      <c r="O144">
        <v>32.272849659999999</v>
      </c>
      <c r="P144">
        <v>64.804919069999997</v>
      </c>
      <c r="Q144">
        <v>64.931243100000003</v>
      </c>
      <c r="R144">
        <v>96.648134819999996</v>
      </c>
      <c r="S144">
        <v>13.080315410000001</v>
      </c>
      <c r="T144">
        <v>12.977674410000001</v>
      </c>
      <c r="U144">
        <v>1.3597222689999999</v>
      </c>
      <c r="V144">
        <v>1.3838015180000001</v>
      </c>
      <c r="W144">
        <v>60.41270858</v>
      </c>
      <c r="X144">
        <v>1.5062444349999999</v>
      </c>
      <c r="Y144">
        <v>1.605528482</v>
      </c>
      <c r="Z144">
        <v>0.54578780380000003</v>
      </c>
      <c r="AA144">
        <v>478.37869230000001</v>
      </c>
      <c r="AB144">
        <v>477.87098170000002</v>
      </c>
      <c r="AC144">
        <v>20.16262034</v>
      </c>
      <c r="AD144">
        <v>19.731013579999999</v>
      </c>
      <c r="AE144">
        <v>142.58399679999999</v>
      </c>
      <c r="AF144">
        <v>141.56870330000001</v>
      </c>
    </row>
    <row r="145" spans="1:32" x14ac:dyDescent="0.3">
      <c r="A145" s="8">
        <v>151</v>
      </c>
      <c r="B145" s="8" t="s">
        <v>58</v>
      </c>
      <c r="C145" s="8">
        <v>3</v>
      </c>
      <c r="D145" s="13" t="s">
        <v>22</v>
      </c>
      <c r="E145" s="13">
        <v>54.616100000000003</v>
      </c>
      <c r="F145" s="13">
        <v>0.35</v>
      </c>
      <c r="G145" s="13"/>
      <c r="H145">
        <v>105.2430244</v>
      </c>
      <c r="I145">
        <v>211.23879600000001</v>
      </c>
      <c r="J145">
        <v>209.4989798</v>
      </c>
      <c r="L145">
        <v>2131.3634999999999</v>
      </c>
      <c r="M145">
        <v>2142.264075</v>
      </c>
      <c r="N145">
        <v>25.079299850000002</v>
      </c>
      <c r="O145">
        <v>25.188722089999999</v>
      </c>
      <c r="P145">
        <v>90.942023680000005</v>
      </c>
      <c r="Q145">
        <v>90.96866009</v>
      </c>
      <c r="R145">
        <v>97.398869919999996</v>
      </c>
      <c r="S145">
        <v>12.480408540000001</v>
      </c>
      <c r="T145">
        <v>12.425631190000001</v>
      </c>
      <c r="U145">
        <v>1.819734867</v>
      </c>
      <c r="V145">
        <v>1.8517098789999999</v>
      </c>
      <c r="W145">
        <v>64.804046580000005</v>
      </c>
      <c r="X145">
        <v>1.4376814499999999</v>
      </c>
      <c r="Y145">
        <v>1.41585706</v>
      </c>
      <c r="Z145">
        <v>0.32402283799999998</v>
      </c>
      <c r="AA145">
        <v>361.67082119999998</v>
      </c>
      <c r="AB145">
        <v>361.63507670000001</v>
      </c>
      <c r="AC145">
        <v>18.636195090000001</v>
      </c>
      <c r="AD145">
        <v>18.408092929999999</v>
      </c>
      <c r="AE145">
        <v>283.93081949999998</v>
      </c>
      <c r="AF145">
        <v>280.87018269999999</v>
      </c>
    </row>
    <row r="146" spans="1:32" x14ac:dyDescent="0.3">
      <c r="A146" s="8">
        <v>152</v>
      </c>
      <c r="B146" s="8" t="s">
        <v>58</v>
      </c>
      <c r="C146" s="8">
        <v>3</v>
      </c>
      <c r="D146" s="13" t="s">
        <v>7</v>
      </c>
      <c r="E146" s="13">
        <v>53.594599999999993</v>
      </c>
      <c r="F146" s="13">
        <v>0.32</v>
      </c>
      <c r="G146" s="13"/>
      <c r="H146">
        <v>96.029855069999996</v>
      </c>
      <c r="I146">
        <v>256.112549</v>
      </c>
      <c r="J146">
        <v>253.56260409999999</v>
      </c>
      <c r="L146">
        <v>2232.120578</v>
      </c>
      <c r="M146">
        <v>2236.6170940000002</v>
      </c>
      <c r="N146">
        <v>29.060273209999998</v>
      </c>
      <c r="O146">
        <v>29.577282719999999</v>
      </c>
      <c r="P146">
        <v>93.086195430000004</v>
      </c>
      <c r="Q146">
        <v>93.610503660000006</v>
      </c>
      <c r="R146">
        <v>99.10328681</v>
      </c>
      <c r="S146">
        <v>13.920081980000001</v>
      </c>
      <c r="T146">
        <v>13.84728653</v>
      </c>
      <c r="U146">
        <v>1.863467193</v>
      </c>
      <c r="V146">
        <v>1.9025367200000001</v>
      </c>
      <c r="W146">
        <v>71.034364299999993</v>
      </c>
      <c r="X146">
        <v>1.744007071</v>
      </c>
      <c r="Y146">
        <v>1.7911351339999999</v>
      </c>
      <c r="Z146">
        <v>0.33595032229999999</v>
      </c>
      <c r="AA146">
        <v>427.61041069999999</v>
      </c>
      <c r="AB146">
        <v>425.86977450000001</v>
      </c>
      <c r="AC146">
        <v>19.91033577</v>
      </c>
      <c r="AD146">
        <v>19.520024759999998</v>
      </c>
      <c r="AE146">
        <v>249.8780194</v>
      </c>
      <c r="AF146">
        <v>238.35533530000001</v>
      </c>
    </row>
    <row r="147" spans="1:32" x14ac:dyDescent="0.3">
      <c r="A147" s="8">
        <v>153</v>
      </c>
      <c r="B147" s="8" t="s">
        <v>58</v>
      </c>
      <c r="C147" s="8">
        <v>3</v>
      </c>
      <c r="D147" s="8" t="s">
        <v>17</v>
      </c>
      <c r="E147" s="8">
        <v>53.899400000000007</v>
      </c>
      <c r="F147" s="8">
        <v>0.46</v>
      </c>
      <c r="H147">
        <v>97.103215219999996</v>
      </c>
      <c r="I147">
        <v>313.23254659999998</v>
      </c>
      <c r="J147">
        <v>306.5568055</v>
      </c>
      <c r="L147">
        <v>2858.18381</v>
      </c>
      <c r="M147">
        <v>2898.0210299999999</v>
      </c>
      <c r="N147">
        <v>42.075800149999999</v>
      </c>
      <c r="O147">
        <v>42.191283179999999</v>
      </c>
      <c r="P147">
        <v>88.509844650000005</v>
      </c>
      <c r="Q147">
        <v>89.09385374</v>
      </c>
      <c r="R147">
        <v>138.59478720000001</v>
      </c>
      <c r="S147">
        <v>15.925479620000001</v>
      </c>
      <c r="T147">
        <v>15.88030592</v>
      </c>
      <c r="U147">
        <v>2.1177587510000002</v>
      </c>
      <c r="V147">
        <v>2.1426603580000001</v>
      </c>
      <c r="W147">
        <v>98.562590689999993</v>
      </c>
      <c r="X147">
        <v>1.4964146389999999</v>
      </c>
      <c r="Y147">
        <v>1.5900679820000001</v>
      </c>
      <c r="Z147">
        <v>0.67629808899999999</v>
      </c>
      <c r="AA147">
        <v>614.61955020000005</v>
      </c>
      <c r="AB147">
        <v>617.5320815</v>
      </c>
      <c r="AC147">
        <v>15.19558078</v>
      </c>
      <c r="AD147">
        <v>15.193166010000001</v>
      </c>
      <c r="AE147">
        <v>233.03729989999999</v>
      </c>
      <c r="AF147">
        <v>216.34697080000001</v>
      </c>
    </row>
    <row r="148" spans="1:32" x14ac:dyDescent="0.3">
      <c r="A148" s="8">
        <v>154</v>
      </c>
      <c r="B148" s="8" t="s">
        <v>58</v>
      </c>
      <c r="C148" s="8">
        <v>3</v>
      </c>
      <c r="D148" s="8" t="s">
        <v>57</v>
      </c>
      <c r="E148" s="8">
        <v>53.656800000000004</v>
      </c>
      <c r="F148" s="8">
        <v>0.4</v>
      </c>
      <c r="H148">
        <v>93.395429120000003</v>
      </c>
      <c r="I148">
        <v>284.37765560000003</v>
      </c>
      <c r="J148">
        <v>280.76742610000002</v>
      </c>
      <c r="L148">
        <v>2479.7185720000002</v>
      </c>
      <c r="M148">
        <v>2594.6304060000002</v>
      </c>
      <c r="N148">
        <v>40.178156039999998</v>
      </c>
      <c r="O148">
        <v>40.521926890000003</v>
      </c>
      <c r="P148">
        <v>73.220772859999997</v>
      </c>
      <c r="Q148">
        <v>74.15944184</v>
      </c>
      <c r="R148">
        <v>117.8263853</v>
      </c>
      <c r="S148">
        <v>13.333534480000001</v>
      </c>
      <c r="T148">
        <v>12.799314389999999</v>
      </c>
      <c r="U148">
        <v>1.7027103750000001</v>
      </c>
      <c r="V148">
        <v>1.7293081299999999</v>
      </c>
      <c r="W148">
        <v>94.201152309999998</v>
      </c>
      <c r="X148">
        <v>0.78662762100000005</v>
      </c>
      <c r="Y148">
        <v>0.87954369759999995</v>
      </c>
      <c r="Z148">
        <v>0.66783367900000001</v>
      </c>
      <c r="AA148">
        <v>614.95277250000004</v>
      </c>
      <c r="AB148">
        <v>609.69542369999999</v>
      </c>
      <c r="AC148">
        <v>9.7381433780000002</v>
      </c>
      <c r="AD148">
        <v>9.740857986</v>
      </c>
      <c r="AE148">
        <v>167.2481976</v>
      </c>
      <c r="AF148">
        <v>148.07364709999999</v>
      </c>
    </row>
    <row r="149" spans="1:32" x14ac:dyDescent="0.3">
      <c r="A149" s="8">
        <v>155</v>
      </c>
      <c r="B149" s="8" t="s">
        <v>58</v>
      </c>
      <c r="C149" s="8">
        <v>2</v>
      </c>
      <c r="D149" s="8" t="s">
        <v>54</v>
      </c>
      <c r="E149" s="8">
        <v>54.065400000000004</v>
      </c>
      <c r="F149" s="8">
        <v>0.06</v>
      </c>
      <c r="H149">
        <v>108.2595343</v>
      </c>
      <c r="I149">
        <v>2.3638469980000001</v>
      </c>
      <c r="J149">
        <v>2.456543892</v>
      </c>
      <c r="L149">
        <v>94.796170579999995</v>
      </c>
      <c r="M149">
        <v>98.940263729999998</v>
      </c>
      <c r="N149">
        <v>4.5690435340000004</v>
      </c>
      <c r="O149">
        <v>4.6252639000000002</v>
      </c>
      <c r="P149">
        <v>1.055796204</v>
      </c>
      <c r="Q149">
        <v>1.0620226049999999</v>
      </c>
      <c r="R149">
        <v>0.87209550970000005</v>
      </c>
      <c r="S149">
        <v>0.43485241660000001</v>
      </c>
      <c r="T149">
        <v>0.44298099169999999</v>
      </c>
      <c r="U149">
        <v>1.060663916</v>
      </c>
      <c r="V149">
        <v>1.0299137190000001</v>
      </c>
      <c r="W149">
        <v>0.43138054879999999</v>
      </c>
      <c r="X149">
        <v>0.48212012539999999</v>
      </c>
      <c r="Y149">
        <v>0.47907438149999998</v>
      </c>
      <c r="Z149">
        <v>-3.4498506280000001E-2</v>
      </c>
      <c r="AA149">
        <v>25.540744979999999</v>
      </c>
      <c r="AB149">
        <v>25.360666399999999</v>
      </c>
      <c r="AC149">
        <v>0.1564292061</v>
      </c>
      <c r="AD149">
        <v>0.1481226635</v>
      </c>
      <c r="AE149">
        <v>139.85165430000001</v>
      </c>
      <c r="AF149">
        <v>154.6494644</v>
      </c>
    </row>
    <row r="150" spans="1:32" x14ac:dyDescent="0.3">
      <c r="A150" s="8">
        <v>156</v>
      </c>
      <c r="B150" s="8" t="s">
        <v>58</v>
      </c>
      <c r="C150" s="8">
        <v>2</v>
      </c>
      <c r="D150" s="8" t="s">
        <v>56</v>
      </c>
      <c r="E150" s="8">
        <v>53.447300000000006</v>
      </c>
      <c r="F150" s="8">
        <v>0.06</v>
      </c>
      <c r="H150">
        <v>99.954239360000003</v>
      </c>
      <c r="I150">
        <v>55.450258810000001</v>
      </c>
      <c r="J150">
        <v>56.407425809999999</v>
      </c>
      <c r="L150">
        <v>572.16558010000006</v>
      </c>
      <c r="M150">
        <v>592.3494518</v>
      </c>
      <c r="N150">
        <v>7.1973719120000004</v>
      </c>
      <c r="O150">
        <v>7.2784807259999997</v>
      </c>
      <c r="P150">
        <v>13.576610820000001</v>
      </c>
      <c r="Q150">
        <v>13.694251769999999</v>
      </c>
      <c r="R150">
        <v>17.97043201</v>
      </c>
      <c r="S150">
        <v>1.9672496989999999</v>
      </c>
      <c r="T150">
        <v>1.9590289329999999</v>
      </c>
      <c r="U150">
        <v>0.67192115600000002</v>
      </c>
      <c r="V150">
        <v>0.66580137490000002</v>
      </c>
      <c r="W150">
        <v>13.71835806</v>
      </c>
      <c r="X150">
        <v>1.210441911</v>
      </c>
      <c r="Y150">
        <v>1.2628678120000001</v>
      </c>
      <c r="Z150">
        <v>5.253917986E-2</v>
      </c>
      <c r="AA150">
        <v>114.65153170000001</v>
      </c>
      <c r="AB150">
        <v>114.8007084</v>
      </c>
      <c r="AC150">
        <v>5.8095821049999996</v>
      </c>
      <c r="AD150">
        <v>5.8200857130000001</v>
      </c>
      <c r="AE150">
        <v>64.837233810000001</v>
      </c>
      <c r="AF150">
        <v>65.262742309999993</v>
      </c>
    </row>
    <row r="151" spans="1:32" x14ac:dyDescent="0.3">
      <c r="A151" s="8">
        <v>157</v>
      </c>
      <c r="B151" s="8" t="s">
        <v>58</v>
      </c>
      <c r="C151" s="8">
        <v>2</v>
      </c>
      <c r="D151" s="8" t="s">
        <v>5</v>
      </c>
      <c r="E151" s="8">
        <v>54.314900000000009</v>
      </c>
      <c r="F151" s="8">
        <v>0.43</v>
      </c>
      <c r="H151">
        <v>109.0279659</v>
      </c>
      <c r="I151">
        <v>163.9121628</v>
      </c>
      <c r="J151">
        <v>164.6476313</v>
      </c>
      <c r="L151">
        <v>2064.8930780000001</v>
      </c>
      <c r="M151">
        <v>2002.2913940000001</v>
      </c>
      <c r="N151">
        <v>18.44574798</v>
      </c>
      <c r="O151">
        <v>18.653169609999999</v>
      </c>
      <c r="P151">
        <v>45.024079880000002</v>
      </c>
      <c r="Q151">
        <v>45.54116836</v>
      </c>
      <c r="R151">
        <v>90.528879470000007</v>
      </c>
      <c r="S151">
        <v>4.3881202840000002</v>
      </c>
      <c r="T151">
        <v>4.2720966640000002</v>
      </c>
      <c r="U151">
        <v>2.1896392850000002</v>
      </c>
      <c r="V151">
        <v>2.0722654</v>
      </c>
      <c r="W151">
        <v>62.148216589999997</v>
      </c>
      <c r="X151">
        <v>1.3629798280000001</v>
      </c>
      <c r="Y151">
        <v>1.3491515110000001</v>
      </c>
      <c r="Z151">
        <v>0.32533176580000001</v>
      </c>
      <c r="AA151">
        <v>344.19934180000001</v>
      </c>
      <c r="AB151">
        <v>342.01600910000002</v>
      </c>
      <c r="AC151">
        <v>20.515837529999999</v>
      </c>
      <c r="AD151">
        <v>20.025244130000001</v>
      </c>
      <c r="AE151">
        <v>67.0359476</v>
      </c>
      <c r="AF151">
        <v>64.032199039999995</v>
      </c>
    </row>
    <row r="152" spans="1:32" x14ac:dyDescent="0.3">
      <c r="A152" s="8">
        <v>158</v>
      </c>
      <c r="B152" s="8" t="s">
        <v>58</v>
      </c>
      <c r="C152" s="8">
        <v>2</v>
      </c>
      <c r="D152" s="13" t="s">
        <v>22</v>
      </c>
      <c r="E152" s="13">
        <v>54.118900000000011</v>
      </c>
      <c r="F152" s="13">
        <v>0.41</v>
      </c>
      <c r="G152" s="13"/>
      <c r="H152">
        <v>96.874894800000007</v>
      </c>
      <c r="I152">
        <v>286.63918819999998</v>
      </c>
      <c r="J152">
        <v>283.13809300000003</v>
      </c>
      <c r="L152">
        <v>2570.9729069999999</v>
      </c>
      <c r="M152">
        <v>2545.974381</v>
      </c>
      <c r="N152">
        <v>38.305451040000001</v>
      </c>
      <c r="O152">
        <v>38.63124578</v>
      </c>
      <c r="P152">
        <v>69.603629940000005</v>
      </c>
      <c r="Q152">
        <v>70.253088880000007</v>
      </c>
      <c r="R152">
        <v>114.3899505</v>
      </c>
      <c r="S152">
        <v>11.085178429999999</v>
      </c>
      <c r="T152">
        <v>10.71852181</v>
      </c>
      <c r="U152">
        <v>1.583556644</v>
      </c>
      <c r="V152">
        <v>1.608998674</v>
      </c>
      <c r="W152">
        <v>93.110998480000006</v>
      </c>
      <c r="X152">
        <v>1.277664202</v>
      </c>
      <c r="Y152">
        <v>1.4110305169999999</v>
      </c>
      <c r="Z152">
        <v>0.5067981802</v>
      </c>
      <c r="AA152">
        <v>523.45671440000001</v>
      </c>
      <c r="AB152">
        <v>525.85633770000004</v>
      </c>
      <c r="AC152">
        <v>18.729789090000001</v>
      </c>
      <c r="AD152">
        <v>18.750250149999999</v>
      </c>
      <c r="AE152">
        <v>166.86979550000001</v>
      </c>
      <c r="AF152">
        <v>157.97589009999999</v>
      </c>
    </row>
    <row r="153" spans="1:32" x14ac:dyDescent="0.3">
      <c r="A153" s="8">
        <v>159</v>
      </c>
      <c r="B153" s="8" t="s">
        <v>58</v>
      </c>
      <c r="C153" s="8">
        <v>2</v>
      </c>
      <c r="D153" s="13" t="s">
        <v>7</v>
      </c>
      <c r="E153" s="13">
        <v>53.943799999999996</v>
      </c>
      <c r="F153" s="13">
        <v>0.41</v>
      </c>
      <c r="G153" s="13"/>
      <c r="H153">
        <v>94.012521070000005</v>
      </c>
      <c r="I153">
        <v>255.61233720000001</v>
      </c>
      <c r="J153">
        <v>252.14402939999999</v>
      </c>
      <c r="L153">
        <v>2163.3734599999998</v>
      </c>
      <c r="M153">
        <v>2166.0345729999999</v>
      </c>
      <c r="N153">
        <v>39.53444872</v>
      </c>
      <c r="O153">
        <v>39.8716802</v>
      </c>
      <c r="P153">
        <v>103.7166543</v>
      </c>
      <c r="Q153">
        <v>104.43177900000001</v>
      </c>
      <c r="R153">
        <v>119.3728519</v>
      </c>
      <c r="S153">
        <v>17.833789209999999</v>
      </c>
      <c r="T153">
        <v>17.97498616</v>
      </c>
      <c r="U153">
        <v>2.8396228950000002</v>
      </c>
      <c r="V153">
        <v>2.8574998969999998</v>
      </c>
      <c r="W153">
        <v>101.7536491</v>
      </c>
      <c r="X153">
        <v>2.2501035759999999</v>
      </c>
      <c r="Y153">
        <v>2.3311439310000002</v>
      </c>
      <c r="Z153">
        <v>0.39676288869999998</v>
      </c>
      <c r="AA153">
        <v>519.07453350000003</v>
      </c>
      <c r="AB153">
        <v>518.94672739999999</v>
      </c>
      <c r="AC153">
        <v>19.609821749999998</v>
      </c>
      <c r="AD153">
        <v>19.42976397</v>
      </c>
      <c r="AE153">
        <v>221.02316479999999</v>
      </c>
      <c r="AF153">
        <v>206.01303160000001</v>
      </c>
    </row>
    <row r="154" spans="1:32" x14ac:dyDescent="0.3">
      <c r="A154" s="8">
        <v>160</v>
      </c>
      <c r="B154" s="8" t="s">
        <v>58</v>
      </c>
      <c r="C154" s="8">
        <v>2</v>
      </c>
      <c r="D154" s="8" t="s">
        <v>17</v>
      </c>
      <c r="E154" s="8">
        <v>54.048699999999997</v>
      </c>
      <c r="F154" s="8">
        <v>0.45</v>
      </c>
      <c r="H154">
        <v>92.145426470000004</v>
      </c>
      <c r="I154">
        <v>217.73203290000001</v>
      </c>
      <c r="J154">
        <v>216.07126009999999</v>
      </c>
      <c r="L154">
        <v>2245.4472270000001</v>
      </c>
      <c r="M154">
        <v>2245.514553</v>
      </c>
      <c r="N154">
        <v>30.47917481</v>
      </c>
      <c r="O154">
        <v>32.027690030000002</v>
      </c>
      <c r="P154">
        <v>73.795649420000004</v>
      </c>
      <c r="Q154">
        <v>74.226952609999998</v>
      </c>
      <c r="R154">
        <v>134.27379339999999</v>
      </c>
      <c r="S154">
        <v>14.07574348</v>
      </c>
      <c r="T154">
        <v>13.53112967</v>
      </c>
      <c r="U154">
        <v>2.0938311340000002</v>
      </c>
      <c r="V154">
        <v>2.1081344729999998</v>
      </c>
      <c r="W154">
        <v>99.884628280000001</v>
      </c>
      <c r="X154">
        <v>1.340400936</v>
      </c>
      <c r="Y154">
        <v>1.402668829</v>
      </c>
      <c r="Z154">
        <v>0.5368562777</v>
      </c>
      <c r="AA154">
        <v>433.61975050000001</v>
      </c>
      <c r="AB154">
        <v>436.37404909999998</v>
      </c>
      <c r="AC154">
        <v>13.98685951</v>
      </c>
      <c r="AD154">
        <v>14.003888330000001</v>
      </c>
      <c r="AE154">
        <v>183.29240369999999</v>
      </c>
      <c r="AF154">
        <v>167.453979</v>
      </c>
    </row>
    <row r="155" spans="1:32" x14ac:dyDescent="0.3">
      <c r="A155" s="8">
        <v>161</v>
      </c>
      <c r="B155" s="8" t="s">
        <v>58</v>
      </c>
      <c r="C155" s="8">
        <v>2</v>
      </c>
      <c r="D155" s="8" t="s">
        <v>57</v>
      </c>
      <c r="E155" s="8">
        <v>54.244399999999999</v>
      </c>
      <c r="F155" s="8">
        <v>0.43</v>
      </c>
      <c r="H155">
        <v>90.292429540000001</v>
      </c>
      <c r="I155">
        <v>239.03038470000001</v>
      </c>
      <c r="J155">
        <v>236.53600359999999</v>
      </c>
      <c r="L155">
        <v>2259.1721499999999</v>
      </c>
      <c r="M155">
        <v>2253.4176849999999</v>
      </c>
      <c r="N155">
        <v>40.074379499999999</v>
      </c>
      <c r="O155">
        <v>40.255676729999998</v>
      </c>
      <c r="P155">
        <v>69.318704839999995</v>
      </c>
      <c r="Q155">
        <v>69.803064980000002</v>
      </c>
      <c r="R155">
        <v>126.2251536</v>
      </c>
      <c r="S155">
        <v>12.84365449</v>
      </c>
      <c r="T155">
        <v>12.336571620000001</v>
      </c>
      <c r="U155">
        <v>2.0975242019999998</v>
      </c>
      <c r="V155">
        <v>2.1055447620000001</v>
      </c>
      <c r="W155">
        <v>112.23222440000001</v>
      </c>
      <c r="X155">
        <v>0.7477279711</v>
      </c>
      <c r="Y155">
        <v>0.85298930819999996</v>
      </c>
      <c r="Z155">
        <v>0.50861348819999996</v>
      </c>
      <c r="AA155">
        <v>537.40731519999997</v>
      </c>
      <c r="AB155">
        <v>544.10339409999995</v>
      </c>
      <c r="AC155">
        <v>12.887190970000001</v>
      </c>
      <c r="AD155">
        <v>12.890287409999999</v>
      </c>
      <c r="AE155">
        <v>169.0921428</v>
      </c>
      <c r="AF155">
        <v>153.3653908</v>
      </c>
    </row>
    <row r="156" spans="1:32" x14ac:dyDescent="0.3">
      <c r="A156" s="8" t="s">
        <v>69</v>
      </c>
      <c r="H156">
        <v>102.07336669999999</v>
      </c>
      <c r="I156">
        <v>557.22576770000001</v>
      </c>
      <c r="J156">
        <v>544.06534450000004</v>
      </c>
      <c r="L156">
        <v>5872.892159</v>
      </c>
      <c r="M156" t="s">
        <v>76</v>
      </c>
      <c r="N156">
        <v>251.0164259</v>
      </c>
      <c r="O156">
        <v>253.5291746</v>
      </c>
      <c r="P156">
        <v>225.75969749999999</v>
      </c>
      <c r="Q156">
        <v>227.69728570000001</v>
      </c>
      <c r="R156">
        <v>203.16903550000001</v>
      </c>
      <c r="S156">
        <v>83.088492040000006</v>
      </c>
      <c r="T156">
        <v>83.221074180000002</v>
      </c>
      <c r="U156">
        <v>5.2015132739999999</v>
      </c>
      <c r="V156">
        <v>5.2998169439999998</v>
      </c>
      <c r="W156">
        <v>93.915891079999994</v>
      </c>
      <c r="X156">
        <v>6.9820745510000002</v>
      </c>
      <c r="Y156">
        <v>7.2578368820000003</v>
      </c>
      <c r="Z156">
        <v>1.4404213589999999</v>
      </c>
      <c r="AA156">
        <v>1950.5505579999999</v>
      </c>
      <c r="AB156">
        <v>1953.2341630000001</v>
      </c>
      <c r="AC156">
        <v>17.747690739999999</v>
      </c>
      <c r="AD156">
        <v>17.75088083</v>
      </c>
      <c r="AE156">
        <v>2917.2560130000002</v>
      </c>
      <c r="AF156">
        <v>2966.1726610000001</v>
      </c>
    </row>
    <row r="157" spans="1:32" x14ac:dyDescent="0.3">
      <c r="A157" s="8" t="s">
        <v>70</v>
      </c>
      <c r="H157">
        <v>100.90566680000001</v>
      </c>
      <c r="I157">
        <v>-1.3041739680000001E-2</v>
      </c>
      <c r="J157">
        <v>-3.452061863E-2</v>
      </c>
      <c r="L157">
        <v>-5.722533976E-2</v>
      </c>
      <c r="M157">
        <v>3.020642456E-2</v>
      </c>
      <c r="N157">
        <v>-8.5689792589999994E-2</v>
      </c>
      <c r="O157">
        <v>-7.8708874250000005E-2</v>
      </c>
      <c r="P157">
        <v>-3.2244628499999997E-2</v>
      </c>
      <c r="Q157">
        <v>-3.2555294669999998E-2</v>
      </c>
      <c r="R157">
        <v>1.7785845099999999E-2</v>
      </c>
      <c r="S157">
        <v>-5.9706849610000001E-2</v>
      </c>
      <c r="T157">
        <v>-5.6043241309999998E-2</v>
      </c>
      <c r="U157">
        <v>-2.1654316530000002E-3</v>
      </c>
      <c r="V157">
        <v>-2.117429564E-3</v>
      </c>
      <c r="W157">
        <v>-4.3837630379999999E-2</v>
      </c>
      <c r="X157">
        <v>-0.38002774989999999</v>
      </c>
      <c r="Y157">
        <v>-0.3830625587</v>
      </c>
      <c r="Z157">
        <v>-4.7454735179999999E-2</v>
      </c>
      <c r="AA157">
        <v>-1.5728855079999999</v>
      </c>
      <c r="AB157">
        <v>-1.29106499</v>
      </c>
      <c r="AC157">
        <v>-1.1608386680000001E-2</v>
      </c>
      <c r="AD157">
        <v>-1.1946977750000001E-2</v>
      </c>
      <c r="AE157">
        <v>-2.6376179</v>
      </c>
      <c r="AF157">
        <v>-2.8974581850000001</v>
      </c>
    </row>
    <row r="158" spans="1:32" x14ac:dyDescent="0.3">
      <c r="A158" s="8" t="s">
        <v>71</v>
      </c>
      <c r="H158">
        <v>115.321507</v>
      </c>
      <c r="I158">
        <v>362.31116050000003</v>
      </c>
      <c r="J158">
        <v>363.75443749999999</v>
      </c>
      <c r="L158">
        <v>4811.1774720000003</v>
      </c>
      <c r="M158" t="s">
        <v>76</v>
      </c>
      <c r="N158">
        <v>186.83491849999999</v>
      </c>
      <c r="O158">
        <v>187.2050639</v>
      </c>
      <c r="P158">
        <v>196.29418899999999</v>
      </c>
      <c r="Q158">
        <v>196.84927279999999</v>
      </c>
      <c r="R158">
        <v>165.5726038</v>
      </c>
      <c r="S158">
        <v>53.653520649999997</v>
      </c>
      <c r="T158">
        <v>51.775264159999999</v>
      </c>
      <c r="U158">
        <v>4.4600052229999996</v>
      </c>
      <c r="V158">
        <v>4.540640335</v>
      </c>
      <c r="W158">
        <v>77.975017170000001</v>
      </c>
      <c r="X158">
        <v>6.2267572409999996</v>
      </c>
      <c r="Y158">
        <v>6.3618155549999997</v>
      </c>
      <c r="Z158">
        <v>0.44010973869999997</v>
      </c>
      <c r="AA158">
        <v>1491.8096379999999</v>
      </c>
      <c r="AB158">
        <v>1517.650707</v>
      </c>
      <c r="AC158">
        <v>16.231581479999999</v>
      </c>
      <c r="AD158">
        <v>16.216061849999999</v>
      </c>
      <c r="AE158">
        <v>2546.874472</v>
      </c>
      <c r="AF158">
        <v>2672.6949960000002</v>
      </c>
    </row>
    <row r="159" spans="1:32" x14ac:dyDescent="0.3">
      <c r="A159" s="8" t="s">
        <v>72</v>
      </c>
      <c r="H159">
        <v>108.1894561</v>
      </c>
      <c r="I159">
        <v>487.90922490000003</v>
      </c>
      <c r="J159">
        <v>503.1066399</v>
      </c>
      <c r="L159">
        <v>5507.419433</v>
      </c>
      <c r="M159" t="s">
        <v>76</v>
      </c>
      <c r="N159">
        <v>224.98732570000001</v>
      </c>
      <c r="O159">
        <v>224.38210649999999</v>
      </c>
      <c r="P159">
        <v>208.354592</v>
      </c>
      <c r="Q159">
        <v>208.2678186</v>
      </c>
      <c r="R159">
        <v>184.8798717</v>
      </c>
      <c r="S159">
        <v>72.977303120000002</v>
      </c>
      <c r="T159">
        <v>74.653389290000007</v>
      </c>
      <c r="U159">
        <v>4.896724603</v>
      </c>
      <c r="V159">
        <v>4.9809127780000004</v>
      </c>
      <c r="W159">
        <v>86.204523879999996</v>
      </c>
      <c r="X159">
        <v>6.6323666670000003</v>
      </c>
      <c r="Y159">
        <v>6.8955089879999996</v>
      </c>
      <c r="Z159">
        <v>1.2102360240000001</v>
      </c>
      <c r="AA159">
        <v>1773.293772</v>
      </c>
      <c r="AB159">
        <v>1822.1973579999999</v>
      </c>
      <c r="AC159">
        <v>16.384598059999998</v>
      </c>
      <c r="AD159">
        <v>16.361300709999998</v>
      </c>
      <c r="AE159">
        <v>2766.3528249999999</v>
      </c>
      <c r="AF159">
        <v>2856.3104859999999</v>
      </c>
    </row>
    <row r="160" spans="1:32" x14ac:dyDescent="0.3">
      <c r="A160" s="8" t="s">
        <v>73</v>
      </c>
    </row>
    <row r="161" spans="1:32" x14ac:dyDescent="0.3">
      <c r="A161" s="8" t="s">
        <v>74</v>
      </c>
      <c r="H161">
        <v>95.307966500000006</v>
      </c>
      <c r="I161">
        <v>0.1073255729</v>
      </c>
      <c r="J161">
        <v>9.789731988E-2</v>
      </c>
      <c r="L161">
        <v>-3.5958240760000003E-2</v>
      </c>
      <c r="M161">
        <v>0.11679182220000001</v>
      </c>
      <c r="N161">
        <v>-5.9024466769999999E-2</v>
      </c>
      <c r="O161">
        <v>-5.4860702400000003E-2</v>
      </c>
      <c r="P161">
        <v>0.32540033730000001</v>
      </c>
      <c r="Q161">
        <v>0.32551357050000002</v>
      </c>
      <c r="R161">
        <v>1.039107576E-2</v>
      </c>
      <c r="S161">
        <v>0.63448839609999996</v>
      </c>
      <c r="T161">
        <v>0.65007329069999997</v>
      </c>
      <c r="U161">
        <v>6.6972622350000002E-3</v>
      </c>
      <c r="V161">
        <v>6.9355165800000004E-3</v>
      </c>
      <c r="W161">
        <v>-1.004731322E-2</v>
      </c>
      <c r="X161">
        <v>-0.44158213219999998</v>
      </c>
      <c r="Y161">
        <v>-0.38977155009999997</v>
      </c>
      <c r="Z161">
        <v>-4.9511063270000003E-2</v>
      </c>
      <c r="AA161">
        <v>-1.393139017</v>
      </c>
      <c r="AB161">
        <v>-1.295725668</v>
      </c>
      <c r="AC161">
        <v>-1.063910914E-2</v>
      </c>
      <c r="AD161">
        <v>-1.01008435E-2</v>
      </c>
      <c r="AE161">
        <v>6.4906029289999996</v>
      </c>
      <c r="AF161">
        <v>4.3168174190000004</v>
      </c>
    </row>
    <row r="162" spans="1:32" x14ac:dyDescent="0.3">
      <c r="A162" s="8" t="s">
        <v>75</v>
      </c>
      <c r="H162">
        <v>90.246432729999995</v>
      </c>
      <c r="I162">
        <v>350.67601289999999</v>
      </c>
      <c r="J162">
        <v>358.876237</v>
      </c>
      <c r="L162">
        <v>5041.0330139999996</v>
      </c>
      <c r="M162">
        <v>5111.7731400000002</v>
      </c>
      <c r="N162">
        <v>197.50950090000001</v>
      </c>
      <c r="O162">
        <v>205.5593303</v>
      </c>
      <c r="P162">
        <v>216.36459070000001</v>
      </c>
      <c r="Q162">
        <v>218.5990156</v>
      </c>
      <c r="R162">
        <v>172.8109244</v>
      </c>
      <c r="S162">
        <v>52.018655549999998</v>
      </c>
      <c r="T162">
        <v>49.547674069999999</v>
      </c>
      <c r="U162">
        <v>5.0033117989999996</v>
      </c>
      <c r="V162">
        <v>5.0847473770000002</v>
      </c>
      <c r="W162">
        <v>88.430921830000003</v>
      </c>
      <c r="X162">
        <v>6.9612737520000003</v>
      </c>
      <c r="Y162">
        <v>7.3044662770000004</v>
      </c>
      <c r="Z162">
        <v>0.18974545800000001</v>
      </c>
      <c r="AA162">
        <v>1597.649568</v>
      </c>
      <c r="AB162">
        <v>1616.2287229999999</v>
      </c>
      <c r="AC162">
        <v>20.614425350000001</v>
      </c>
      <c r="AD162">
        <v>20.022059590000001</v>
      </c>
      <c r="AE162">
        <v>2935.5187919999998</v>
      </c>
      <c r="AF162">
        <v>3013.3288710000002</v>
      </c>
    </row>
    <row r="166" spans="1:32" x14ac:dyDescent="0.3">
      <c r="C166" s="8"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Metadata</vt:lpstr>
      <vt:lpstr>Total Digest Weight</vt:lpstr>
      <vt:lpstr>Soil Nutrient</vt:lpstr>
      <vt:lpstr>% CN</vt:lpstr>
      <vt:lpstr>JB Calculations</vt:lpstr>
      <vt:lpstr>ICP HNO3</vt:lpstr>
      <vt:lpstr>ICP NH4Cl</vt:lpstr>
      <vt:lpstr>ICP HF Digest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2018-07-03T15:47:11Z</dcterms:created>
  <dcterms:modified xsi:type="dcterms:W3CDTF">2020-04-19T05:43:33Z</dcterms:modified>
</cp:coreProperties>
</file>