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5480" windowHeight="11640" activeTab="0"/>
  </bookViews>
  <sheets>
    <sheet name="Metadata" sheetId="1" r:id="rId1"/>
    <sheet name="tarp litter concentrations2003" sheetId="2" r:id="rId2"/>
    <sheet name="Cindy Matt comparison" sheetId="3" r:id="rId3"/>
    <sheet name="duplication" sheetId="4" r:id="rId4"/>
  </sheets>
  <definedNames/>
  <calcPr fullCalcOnLoad="1"/>
</workbook>
</file>

<file path=xl/sharedStrings.xml><?xml version="1.0" encoding="utf-8"?>
<sst xmlns="http://schemas.openxmlformats.org/spreadsheetml/2006/main" count="318" uniqueCount="101">
  <si>
    <t xml:space="preserve">Date of collection </t>
  </si>
  <si>
    <t xml:space="preserve">Site </t>
  </si>
  <si>
    <t xml:space="preserve">Species </t>
  </si>
  <si>
    <t xml:space="preserve">Al </t>
  </si>
  <si>
    <t xml:space="preserve">Ba </t>
  </si>
  <si>
    <t xml:space="preserve">Ca </t>
  </si>
  <si>
    <t xml:space="preserve">Cu </t>
  </si>
  <si>
    <t xml:space="preserve">Fe </t>
  </si>
  <si>
    <t xml:space="preserve">K </t>
  </si>
  <si>
    <t>Mg</t>
  </si>
  <si>
    <t xml:space="preserve">Mn </t>
  </si>
  <si>
    <t>Na</t>
  </si>
  <si>
    <t xml:space="preserve">P </t>
  </si>
  <si>
    <t xml:space="preserve">Rb </t>
  </si>
  <si>
    <t xml:space="preserve">Si </t>
  </si>
  <si>
    <t>Sr</t>
  </si>
  <si>
    <t>Ti</t>
  </si>
  <si>
    <t xml:space="preserve">Zn </t>
  </si>
  <si>
    <t>Ca/Sr mole</t>
  </si>
  <si>
    <t xml:space="preserve">T30 </t>
  </si>
  <si>
    <t xml:space="preserve">BE </t>
  </si>
  <si>
    <t>H5</t>
  </si>
  <si>
    <t>PC</t>
  </si>
  <si>
    <t>H2</t>
  </si>
  <si>
    <t xml:space="preserve">SM </t>
  </si>
  <si>
    <t>M3</t>
  </si>
  <si>
    <t>RM</t>
  </si>
  <si>
    <t>T20</t>
  </si>
  <si>
    <t>ASP</t>
  </si>
  <si>
    <t>YB</t>
  </si>
  <si>
    <t>M6</t>
  </si>
  <si>
    <t>WB</t>
  </si>
  <si>
    <t>H6</t>
  </si>
  <si>
    <t>ASH</t>
  </si>
  <si>
    <t>M4</t>
  </si>
  <si>
    <t>STM</t>
  </si>
  <si>
    <t>H1</t>
  </si>
  <si>
    <t>H3</t>
  </si>
  <si>
    <t>H4</t>
  </si>
  <si>
    <t>M5</t>
  </si>
  <si>
    <t xml:space="preserve">ASP </t>
  </si>
  <si>
    <t>RO</t>
  </si>
  <si>
    <t>Fe</t>
  </si>
  <si>
    <t>YB DUP</t>
  </si>
  <si>
    <t>WB DUP</t>
  </si>
  <si>
    <t xml:space="preserve">WB DUP </t>
  </si>
  <si>
    <t xml:space="preserve">RM </t>
  </si>
  <si>
    <t xml:space="preserve">PC </t>
  </si>
  <si>
    <t xml:space="preserve">SRM (APPLE) </t>
  </si>
  <si>
    <t>SRM</t>
  </si>
  <si>
    <t>error (%)</t>
  </si>
  <si>
    <t>BE</t>
  </si>
  <si>
    <t>data of sample duplication (mg/g)</t>
  </si>
  <si>
    <t>10/17/2003 --Matt</t>
  </si>
  <si>
    <t>10/7/2003-- Cindy</t>
  </si>
  <si>
    <t>10/18/2003 -- Matt</t>
  </si>
  <si>
    <t>10/9/2003 --Cindy</t>
  </si>
  <si>
    <t>10/17/2003--Matt</t>
  </si>
  <si>
    <t xml:space="preserve">10/7/2003--Cindy </t>
  </si>
  <si>
    <t>10/18/2003-- Matt</t>
  </si>
  <si>
    <t>10/18/2003--Matt</t>
  </si>
  <si>
    <t xml:space="preserve">10/10/2003--Cindy </t>
  </si>
  <si>
    <t>Concentrations (mg/g) Sample wt. 0.25 g ± 0.005</t>
  </si>
  <si>
    <t>10/8/2003</t>
  </si>
  <si>
    <t>Abbreviations:</t>
  </si>
  <si>
    <t xml:space="preserve">ASH = Ash </t>
  </si>
  <si>
    <t>ASP = Aspen</t>
  </si>
  <si>
    <t>PC = Pin Cherry</t>
  </si>
  <si>
    <t>RM = Red Maple</t>
  </si>
  <si>
    <t>WB = White Birch</t>
  </si>
  <si>
    <t xml:space="preserve">Elemental concentrations shown with chemical symbols.  </t>
  </si>
  <si>
    <t>mg/g = milligrams per gram</t>
  </si>
  <si>
    <t>g = grams</t>
  </si>
  <si>
    <t>October 17th to 18th by Matt Vadeboncoeur and sorted by species in Kentucky.</t>
  </si>
  <si>
    <t xml:space="preserve">H1-H6, M3-6, T20, T30, and C101 (Federer’s C3, not to be confused with our new C3 at Bartlett). </t>
  </si>
  <si>
    <t xml:space="preserve">Some species were better represented in the earlier sample and others in the later, due to differences in phenology.  </t>
  </si>
  <si>
    <r>
      <t>Fresh litter samples were collected in 2003 from October 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to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by Cindy Wood and </t>
    </r>
  </si>
  <si>
    <t>Data descriptions:</t>
  </si>
  <si>
    <t>Spreadsheet descriptions:</t>
  </si>
  <si>
    <t>CINDY AND MATT'S SAMPLE COMPARISONS (mg/g)</t>
  </si>
  <si>
    <t xml:space="preserve">The samples were grounded in Willey Mill with a mesh size of 20. The ground samples were oven-dried at 60 C° before weighing out 0.25 g ± 0.005. </t>
  </si>
  <si>
    <t>Labotatory analyses:</t>
  </si>
  <si>
    <t>The digested litter samples were chemically analyzed using inductively coupled plasma optical emission spectrometry (ICP-OES).</t>
  </si>
  <si>
    <t xml:space="preserve">This is the file describing raw nutrient concentration data for 2003 litterfall in the 13 chronosequence sites: </t>
  </si>
  <si>
    <t>The samples collected by Matt were sorted, dried, and ground at the University of Kentucky.</t>
  </si>
  <si>
    <t xml:space="preserve">The samples collected by Cindy were sorted and dried at the University of Kentucky, and then ground at the SUNY-ESF by Sanae Kuwagaki.  </t>
  </si>
  <si>
    <t xml:space="preserve">Laboratory analyses were conducted at the SUNY-ESF by Sanae Kuwagaki. </t>
  </si>
  <si>
    <r>
      <t>The samples were ashed over night at 470 C° and dissolved in 10 mL of 6N nitric acid (HNO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).</t>
    </r>
  </si>
  <si>
    <r>
      <t>Samples were filtered through dd-H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washed Whatman No.42 filter paper and diluted to 50 mL with dd-H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O. </t>
    </r>
  </si>
  <si>
    <r>
      <t>BE = American Beech,</t>
    </r>
    <r>
      <rPr>
        <i/>
        <sz val="10"/>
        <rFont val="Arial"/>
        <family val="2"/>
      </rPr>
      <t xml:space="preserve"> Fagus grandifolia</t>
    </r>
  </si>
  <si>
    <r>
      <t xml:space="preserve">SM = Sugar Maple, </t>
    </r>
    <r>
      <rPr>
        <i/>
        <sz val="10"/>
        <rFont val="Arial"/>
        <family val="2"/>
      </rPr>
      <t>Acer saccharum</t>
    </r>
  </si>
  <si>
    <r>
      <t xml:space="preserve">STM = Striped Maple, </t>
    </r>
    <r>
      <rPr>
        <i/>
        <sz val="10"/>
        <rFont val="Arial"/>
        <family val="2"/>
      </rPr>
      <t>Acer pennsylvancum</t>
    </r>
  </si>
  <si>
    <r>
      <t xml:space="preserve">YB = Yellow Birch, </t>
    </r>
    <r>
      <rPr>
        <i/>
        <sz val="10"/>
        <rFont val="Arial"/>
        <family val="2"/>
      </rPr>
      <t>Betula alleghaniensis</t>
    </r>
  </si>
  <si>
    <r>
      <t xml:space="preserve"> </t>
    </r>
    <r>
      <rPr>
        <sz val="10"/>
        <rFont val="Arial"/>
        <family val="2"/>
      </rPr>
      <t xml:space="preserve">                                                 </t>
    </r>
    <r>
      <rPr>
        <sz val="10"/>
        <rFont val="Arial"/>
        <family val="2"/>
      </rPr>
      <t xml:space="preserve"> </t>
    </r>
  </si>
  <si>
    <r>
      <t>to compare the nutrient concentraions between two samples. Matt's samples would be low quality</t>
    </r>
    <r>
      <rPr>
        <sz val="10"/>
        <rFont val="Arial"/>
        <family val="2"/>
      </rPr>
      <t xml:space="preserve"> (based on his field note and comments)</t>
    </r>
  </si>
  <si>
    <r>
      <t>tarp litter concentrations 2003:</t>
    </r>
    <r>
      <rPr>
        <sz val="10"/>
        <rFont val="Arial"/>
        <family val="2"/>
      </rPr>
      <t xml:space="preserve">   concentration data for 2003 litterfall in the 13 chronosequence sites. .</t>
    </r>
  </si>
  <si>
    <r>
      <t xml:space="preserve">Cindy Matt comparison: </t>
    </r>
    <r>
      <rPr>
        <sz val="10"/>
        <rFont val="Arial"/>
        <family val="2"/>
      </rPr>
      <t>concentraion data for 2003 litterfall.  We ran the both Cindy and Matt samples (same site and species)</t>
    </r>
  </si>
  <si>
    <r>
      <t xml:space="preserve">duplication: </t>
    </r>
    <r>
      <rPr>
        <sz val="10"/>
        <rFont val="Arial"/>
        <family val="2"/>
      </rPr>
      <t xml:space="preserve">concentraion data for 2003 litterfall. The duplication samples include four Cindy's samples and one Matt's samples. </t>
    </r>
  </si>
  <si>
    <t xml:space="preserve">concentraions data for Apple standard reference materials are at the bottom of this sheet. </t>
  </si>
  <si>
    <t xml:space="preserve">Spp </t>
  </si>
  <si>
    <t>average 2003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</si>
</sst>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-yyyy"/>
    <numFmt numFmtId="185" formatCode="0.00000"/>
    <numFmt numFmtId="186" formatCode="m/d/yy;@"/>
    <numFmt numFmtId="187" formatCode="m/d/yyyy;@"/>
  </numFmts>
  <fonts count="1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/>
    </xf>
    <xf numFmtId="10" fontId="3" fillId="2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3" fillId="0" borderId="0" xfId="16" applyFont="1" applyFill="1" applyAlignment="1">
      <alignment horizontal="left"/>
      <protection/>
    </xf>
    <xf numFmtId="0" fontId="3" fillId="0" borderId="0" xfId="16" applyFont="1" applyFill="1" applyAlignment="1">
      <alignment horizontal="right"/>
      <protection/>
    </xf>
    <xf numFmtId="0" fontId="0" fillId="0" borderId="0" xfId="15">
      <alignment/>
      <protection/>
    </xf>
    <xf numFmtId="0" fontId="3" fillId="0" borderId="0" xfId="16" applyFont="1" applyFill="1" applyBorder="1" applyAlignment="1">
      <alignment horizontal="right"/>
      <protection/>
    </xf>
    <xf numFmtId="10" fontId="3" fillId="0" borderId="0" xfId="16" applyNumberFormat="1" applyFont="1" applyFill="1" applyBorder="1" applyAlignment="1">
      <alignment horizontal="right"/>
      <protection/>
    </xf>
    <xf numFmtId="0" fontId="3" fillId="0" borderId="0" xfId="16" applyFont="1" applyAlignment="1">
      <alignment horizontal="left"/>
      <protection/>
    </xf>
    <xf numFmtId="10" fontId="3" fillId="0" borderId="0" xfId="16" applyNumberFormat="1" applyFont="1" applyBorder="1" applyAlignment="1">
      <alignment horizontal="right"/>
      <protection/>
    </xf>
    <xf numFmtId="0" fontId="3" fillId="0" borderId="0" xfId="16" applyFont="1" applyBorder="1" applyAlignment="1">
      <alignment horizontal="right"/>
      <protection/>
    </xf>
    <xf numFmtId="0" fontId="3" fillId="0" borderId="0" xfId="24" applyFont="1">
      <alignment vertical="center"/>
      <protection/>
    </xf>
    <xf numFmtId="0" fontId="6" fillId="0" borderId="0" xfId="24">
      <alignment vertical="center"/>
      <protection/>
    </xf>
    <xf numFmtId="0" fontId="3" fillId="0" borderId="0" xfId="23" applyFont="1" applyFill="1" applyBorder="1" applyAlignment="1">
      <alignment horizontal="right"/>
      <protection/>
    </xf>
    <xf numFmtId="0" fontId="0" fillId="0" borderId="0" xfId="23">
      <alignment/>
      <protection/>
    </xf>
    <xf numFmtId="0" fontId="3" fillId="0" borderId="2" xfId="24" applyFont="1" applyBorder="1">
      <alignment vertical="center"/>
      <protection/>
    </xf>
    <xf numFmtId="187" fontId="3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left"/>
    </xf>
    <xf numFmtId="187" fontId="3" fillId="0" borderId="0" xfId="0" applyNumberFormat="1" applyFont="1" applyBorder="1" applyAlignment="1">
      <alignment horizontal="left"/>
    </xf>
    <xf numFmtId="187" fontId="3" fillId="0" borderId="2" xfId="0" applyNumberFormat="1" applyFont="1" applyFill="1" applyBorder="1" applyAlignment="1">
      <alignment horizontal="left"/>
    </xf>
    <xf numFmtId="187" fontId="3" fillId="0" borderId="0" xfId="0" applyNumberFormat="1" applyFont="1" applyFill="1" applyAlignment="1">
      <alignment horizontal="left"/>
    </xf>
    <xf numFmtId="187" fontId="3" fillId="0" borderId="0" xfId="0" applyNumberFormat="1" applyFont="1" applyFill="1" applyBorder="1" applyAlignment="1">
      <alignment horizontal="left"/>
    </xf>
    <xf numFmtId="187" fontId="3" fillId="0" borderId="2" xfId="0" applyNumberFormat="1" applyFont="1" applyBorder="1" applyAlignment="1">
      <alignment horizontal="left"/>
    </xf>
    <xf numFmtId="187" fontId="3" fillId="0" borderId="0" xfId="0" applyNumberFormat="1" applyFont="1" applyFill="1" applyAlignment="1">
      <alignment/>
    </xf>
    <xf numFmtId="0" fontId="0" fillId="0" borderId="0" xfId="15" applyBorder="1">
      <alignment/>
      <protection/>
    </xf>
    <xf numFmtId="187" fontId="5" fillId="0" borderId="0" xfId="16" applyNumberFormat="1" applyFont="1" applyFill="1" applyAlignment="1">
      <alignment horizontal="left"/>
      <protection/>
    </xf>
    <xf numFmtId="187" fontId="3" fillId="0" borderId="0" xfId="16" applyNumberFormat="1" applyFont="1">
      <alignment/>
      <protection/>
    </xf>
    <xf numFmtId="187" fontId="3" fillId="0" borderId="0" xfId="16" applyNumberFormat="1" applyFont="1" applyAlignment="1">
      <alignment horizontal="left"/>
      <protection/>
    </xf>
    <xf numFmtId="187" fontId="3" fillId="0" borderId="0" xfId="16" applyNumberFormat="1" applyFont="1" applyFill="1" applyAlignment="1">
      <alignment horizontal="left"/>
      <protection/>
    </xf>
    <xf numFmtId="187" fontId="3" fillId="0" borderId="0" xfId="16" applyNumberFormat="1" applyFont="1" applyFill="1">
      <alignment/>
      <protection/>
    </xf>
    <xf numFmtId="187" fontId="0" fillId="0" borderId="0" xfId="15" applyNumberFormat="1">
      <alignment/>
      <protection/>
    </xf>
    <xf numFmtId="10" fontId="0" fillId="0" borderId="0" xfId="0" applyNumberFormat="1" applyFill="1" applyBorder="1" applyAlignment="1">
      <alignment/>
    </xf>
    <xf numFmtId="0" fontId="3" fillId="0" borderId="0" xfId="24" applyFont="1" applyBorder="1">
      <alignment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187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87" fontId="5" fillId="0" borderId="0" xfId="0" applyNumberFormat="1" applyFont="1" applyFill="1" applyAlignment="1">
      <alignment/>
    </xf>
    <xf numFmtId="187" fontId="3" fillId="0" borderId="0" xfId="16" applyNumberFormat="1" applyFont="1" applyBorder="1" applyAlignment="1">
      <alignment horizontal="left"/>
      <protection/>
    </xf>
    <xf numFmtId="0" fontId="3" fillId="0" borderId="0" xfId="16" applyFont="1" applyBorder="1" applyAlignment="1">
      <alignment horizontal="left"/>
      <protection/>
    </xf>
    <xf numFmtId="187" fontId="5" fillId="3" borderId="2" xfId="16" applyNumberFormat="1" applyFont="1" applyFill="1" applyBorder="1" applyAlignment="1">
      <alignment horizontal="center"/>
      <protection/>
    </xf>
    <xf numFmtId="0" fontId="5" fillId="3" borderId="2" xfId="16" applyFont="1" applyFill="1" applyBorder="1" applyAlignment="1">
      <alignment horizontal="center"/>
      <protection/>
    </xf>
    <xf numFmtId="0" fontId="5" fillId="3" borderId="2" xfId="23" applyFont="1" applyFill="1" applyBorder="1" applyAlignment="1">
      <alignment horizontal="center"/>
      <protection/>
    </xf>
    <xf numFmtId="0" fontId="12" fillId="3" borderId="2" xfId="0" applyFont="1" applyFill="1" applyBorder="1" applyAlignment="1">
      <alignment horizontal="center"/>
    </xf>
    <xf numFmtId="0" fontId="8" fillId="0" borderId="0" xfId="24" applyFont="1" applyBorder="1">
      <alignment vertical="center"/>
      <protection/>
    </xf>
    <xf numFmtId="0" fontId="0" fillId="0" borderId="0" xfId="0" applyBorder="1" applyAlignment="1">
      <alignment/>
    </xf>
    <xf numFmtId="187" fontId="3" fillId="0" borderId="0" xfId="0" applyNumberFormat="1" applyFont="1" applyFill="1" applyBorder="1" applyAlignment="1">
      <alignment/>
    </xf>
  </cellXfs>
  <cellStyles count="12">
    <cellStyle name="Normal" xfId="0"/>
    <cellStyle name="Normal_Book1" xfId="15"/>
    <cellStyle name="Normal_Sheet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heet1" xfId="23"/>
    <cellStyle name="標準_tarp litter concentrations 2003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J6" sqref="J6"/>
    </sheetView>
  </sheetViews>
  <sheetFormatPr defaultColWidth="9.140625" defaultRowHeight="12.75"/>
  <cols>
    <col min="1" max="1" width="26.28125" style="58" customWidth="1"/>
    <col min="2" max="16384" width="9.140625" style="58" customWidth="1"/>
  </cols>
  <sheetData>
    <row r="1" ht="16.5" customHeight="1">
      <c r="A1" s="59" t="s">
        <v>77</v>
      </c>
    </row>
    <row r="2" ht="16.5" customHeight="1">
      <c r="A2" s="59"/>
    </row>
    <row r="3" ht="16.5" customHeight="1">
      <c r="A3" s="58" t="s">
        <v>83</v>
      </c>
    </row>
    <row r="4" ht="16.5" customHeight="1">
      <c r="A4" s="58" t="s">
        <v>74</v>
      </c>
    </row>
    <row r="5" ht="16.5" customHeight="1">
      <c r="A5" s="58" t="s">
        <v>76</v>
      </c>
    </row>
    <row r="6" ht="16.5" customHeight="1">
      <c r="A6" s="58" t="s">
        <v>73</v>
      </c>
    </row>
    <row r="7" ht="16.5" customHeight="1">
      <c r="A7" s="58" t="s">
        <v>75</v>
      </c>
    </row>
    <row r="8" ht="16.5" customHeight="1">
      <c r="A8" s="58" t="s">
        <v>84</v>
      </c>
    </row>
    <row r="9" ht="16.5" customHeight="1">
      <c r="A9" s="58" t="s">
        <v>85</v>
      </c>
    </row>
    <row r="10" ht="16.5" customHeight="1"/>
    <row r="11" ht="16.5" customHeight="1"/>
    <row r="12" ht="16.5" customHeight="1">
      <c r="A12" s="59" t="s">
        <v>81</v>
      </c>
    </row>
    <row r="13" ht="16.5" customHeight="1">
      <c r="A13" s="59"/>
    </row>
    <row r="14" ht="16.5" customHeight="1">
      <c r="A14" s="58" t="s">
        <v>86</v>
      </c>
    </row>
    <row r="15" ht="16.5" customHeight="1">
      <c r="A15" s="58" t="s">
        <v>80</v>
      </c>
    </row>
    <row r="16" ht="16.5" customHeight="1">
      <c r="A16" s="58" t="s">
        <v>87</v>
      </c>
    </row>
    <row r="17" ht="16.5" customHeight="1">
      <c r="A17" s="58" t="s">
        <v>88</v>
      </c>
    </row>
    <row r="18" ht="16.5" customHeight="1">
      <c r="A18" s="58" t="s">
        <v>82</v>
      </c>
    </row>
    <row r="19" ht="16.5" customHeight="1"/>
    <row r="20" ht="16.5" customHeight="1"/>
    <row r="21" ht="16.5" customHeight="1">
      <c r="A21" s="59" t="s">
        <v>78</v>
      </c>
    </row>
    <row r="22" ht="16.5" customHeight="1">
      <c r="A22" s="59"/>
    </row>
    <row r="23" spans="1:4" ht="16.5" customHeight="1">
      <c r="A23" s="59" t="s">
        <v>95</v>
      </c>
      <c r="D23" s="60"/>
    </row>
    <row r="24" ht="16.5" customHeight="1">
      <c r="D24" s="60"/>
    </row>
    <row r="25" spans="1:4" ht="16.5" customHeight="1">
      <c r="A25" s="59" t="s">
        <v>96</v>
      </c>
      <c r="D25" s="60"/>
    </row>
    <row r="26" spans="1:4" ht="16.5" customHeight="1">
      <c r="A26" s="58" t="s">
        <v>94</v>
      </c>
      <c r="D26" s="60"/>
    </row>
    <row r="27" spans="1:4" ht="16.5" customHeight="1">
      <c r="A27" s="58" t="s">
        <v>93</v>
      </c>
      <c r="D27" s="60"/>
    </row>
    <row r="28" spans="1:4" ht="16.5" customHeight="1">
      <c r="A28" s="59" t="s">
        <v>97</v>
      </c>
      <c r="D28" s="60"/>
    </row>
    <row r="29" ht="16.5" customHeight="1">
      <c r="A29" s="58" t="s">
        <v>98</v>
      </c>
    </row>
    <row r="30" ht="16.5" customHeight="1"/>
    <row r="31" ht="16.5" customHeight="1"/>
    <row r="32" ht="16.5" customHeight="1">
      <c r="A32" s="59" t="s">
        <v>64</v>
      </c>
    </row>
    <row r="33" ht="16.5" customHeight="1">
      <c r="A33" s="59"/>
    </row>
    <row r="34" ht="16.5" customHeight="1">
      <c r="A34" s="58" t="s">
        <v>65</v>
      </c>
    </row>
    <row r="35" ht="16.5" customHeight="1">
      <c r="A35" s="58" t="s">
        <v>66</v>
      </c>
    </row>
    <row r="36" ht="16.5" customHeight="1">
      <c r="A36" s="58" t="s">
        <v>89</v>
      </c>
    </row>
    <row r="37" ht="16.5" customHeight="1">
      <c r="A37" s="58" t="s">
        <v>67</v>
      </c>
    </row>
    <row r="38" ht="16.5" customHeight="1">
      <c r="A38" s="58" t="s">
        <v>68</v>
      </c>
    </row>
    <row r="39" ht="16.5" customHeight="1">
      <c r="A39" s="58" t="s">
        <v>90</v>
      </c>
    </row>
    <row r="40" ht="16.5" customHeight="1">
      <c r="A40" s="58" t="s">
        <v>91</v>
      </c>
    </row>
    <row r="41" ht="16.5" customHeight="1">
      <c r="A41" s="58" t="s">
        <v>69</v>
      </c>
    </row>
    <row r="42" ht="16.5" customHeight="1">
      <c r="A42" s="58" t="s">
        <v>92</v>
      </c>
    </row>
    <row r="43" ht="16.5" customHeight="1"/>
    <row r="44" ht="16.5" customHeight="1">
      <c r="A44" s="58" t="s">
        <v>70</v>
      </c>
    </row>
    <row r="45" ht="16.5" customHeight="1">
      <c r="A45" s="58" t="s">
        <v>71</v>
      </c>
    </row>
    <row r="46" ht="16.5" customHeight="1">
      <c r="A46" s="58" t="s">
        <v>72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workbookViewId="0" topLeftCell="A1">
      <selection activeCell="F31" sqref="F31"/>
    </sheetView>
  </sheetViews>
  <sheetFormatPr defaultColWidth="9.140625" defaultRowHeight="12.75"/>
  <cols>
    <col min="1" max="1" width="14.140625" style="0" customWidth="1"/>
    <col min="2" max="2" width="5.8515625" style="0" customWidth="1"/>
    <col min="3" max="3" width="10.28125" style="0" customWidth="1"/>
  </cols>
  <sheetData>
    <row r="1" spans="1:21" ht="14.25">
      <c r="A1" s="41" t="s">
        <v>62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5"/>
      <c r="R1" s="6"/>
      <c r="S1" s="6"/>
      <c r="T1" s="3"/>
      <c r="U1" s="2"/>
    </row>
    <row r="2" spans="1:21" ht="14.25">
      <c r="A2" s="61" t="s">
        <v>0</v>
      </c>
      <c r="B2" s="62" t="s">
        <v>1</v>
      </c>
      <c r="C2" s="62" t="s">
        <v>2</v>
      </c>
      <c r="D2" s="63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12</v>
      </c>
      <c r="N2" s="62" t="s">
        <v>13</v>
      </c>
      <c r="O2" s="62" t="s">
        <v>14</v>
      </c>
      <c r="P2" s="62" t="s">
        <v>15</v>
      </c>
      <c r="Q2" s="69" t="s">
        <v>16</v>
      </c>
      <c r="R2" s="62" t="s">
        <v>17</v>
      </c>
      <c r="S2" s="70" t="s">
        <v>18</v>
      </c>
      <c r="T2" s="3"/>
      <c r="U2" s="2"/>
    </row>
    <row r="3" spans="1:21" ht="14.25">
      <c r="A3" s="40" t="s">
        <v>63</v>
      </c>
      <c r="B3" s="4">
        <v>101</v>
      </c>
      <c r="C3" s="4" t="s">
        <v>22</v>
      </c>
      <c r="D3" s="7">
        <v>0.09221197832</v>
      </c>
      <c r="E3" s="6">
        <v>0.05658390498</v>
      </c>
      <c r="F3" s="6">
        <v>8.592761534000001</v>
      </c>
      <c r="G3" s="6">
        <v>0.024651763</v>
      </c>
      <c r="H3" s="6">
        <v>0.10521385144</v>
      </c>
      <c r="I3" s="6">
        <v>4.392728716</v>
      </c>
      <c r="J3" s="6">
        <v>1.7618924044</v>
      </c>
      <c r="K3" s="6">
        <v>0.3707689234</v>
      </c>
      <c r="L3" s="6">
        <v>0.44364906959999995</v>
      </c>
      <c r="M3" s="6">
        <v>0.7767023174</v>
      </c>
      <c r="N3" s="6">
        <v>0.010623297966</v>
      </c>
      <c r="O3" s="6">
        <v>0.11666067736</v>
      </c>
      <c r="P3" s="6">
        <v>0.028455358740000006</v>
      </c>
      <c r="Q3" s="35">
        <v>0.0014333535452</v>
      </c>
      <c r="R3" s="6">
        <v>0.0793483044</v>
      </c>
      <c r="S3" s="5">
        <f aca="true" t="shared" si="0" ref="S3:S34">F3/P3*2.186</f>
        <v>660.1138606247631</v>
      </c>
      <c r="T3" s="3"/>
      <c r="U3" s="2"/>
    </row>
    <row r="4" spans="1:21" ht="14.25">
      <c r="A4" s="40" t="s">
        <v>63</v>
      </c>
      <c r="B4" s="4">
        <v>101</v>
      </c>
      <c r="C4" s="4" t="s">
        <v>31</v>
      </c>
      <c r="D4" s="7">
        <v>0.03582289558</v>
      </c>
      <c r="E4" s="6">
        <v>0.03962957684</v>
      </c>
      <c r="F4" s="6">
        <v>5.386035164</v>
      </c>
      <c r="G4" s="6">
        <v>0.009543046416000001</v>
      </c>
      <c r="H4" s="6">
        <v>0.07483850426000001</v>
      </c>
      <c r="I4" s="6">
        <v>5.962146376</v>
      </c>
      <c r="J4" s="6">
        <v>0.9820092624000001</v>
      </c>
      <c r="K4" s="6">
        <v>0.4818772624</v>
      </c>
      <c r="L4" s="6">
        <v>0.3180507764</v>
      </c>
      <c r="M4" s="6">
        <v>0.4317112744</v>
      </c>
      <c r="N4" s="6">
        <v>0.012814382552000002</v>
      </c>
      <c r="O4" s="6">
        <v>0.14431987726</v>
      </c>
      <c r="P4" s="6">
        <v>0.017565648816</v>
      </c>
      <c r="Q4" s="35">
        <v>0.0006981704008000001</v>
      </c>
      <c r="R4" s="6">
        <v>0.18006432826</v>
      </c>
      <c r="S4" s="5">
        <f t="shared" si="0"/>
        <v>670.2782796032873</v>
      </c>
      <c r="T4" s="3"/>
      <c r="U4" s="2"/>
    </row>
    <row r="5" spans="1:21" ht="14.25">
      <c r="A5" s="40">
        <v>37902</v>
      </c>
      <c r="B5" s="4">
        <v>101</v>
      </c>
      <c r="C5" s="4" t="s">
        <v>35</v>
      </c>
      <c r="D5" s="7">
        <v>0.05814261472</v>
      </c>
      <c r="E5" s="6">
        <v>0.051253206520000004</v>
      </c>
      <c r="F5" s="6">
        <v>10.889602715999999</v>
      </c>
      <c r="G5" s="6">
        <v>0.007371863285999999</v>
      </c>
      <c r="H5" s="6">
        <v>0.11027435368</v>
      </c>
      <c r="I5" s="6">
        <v>6.256543056000001</v>
      </c>
      <c r="J5" s="6">
        <v>1.9651160600000002</v>
      </c>
      <c r="K5" s="6">
        <v>0.8413057677999999</v>
      </c>
      <c r="L5" s="6">
        <v>0.15969972258</v>
      </c>
      <c r="M5" s="6">
        <v>0.6208375998</v>
      </c>
      <c r="N5" s="6">
        <v>0.02046807654</v>
      </c>
      <c r="O5" s="6">
        <v>0.37825211259999997</v>
      </c>
      <c r="P5" s="6">
        <v>0.03053603142</v>
      </c>
      <c r="Q5" s="35">
        <v>0.0008785737192</v>
      </c>
      <c r="R5" s="6">
        <v>0.05527460706</v>
      </c>
      <c r="S5" s="5">
        <f t="shared" si="0"/>
        <v>779.5600944261798</v>
      </c>
      <c r="T5" s="3"/>
      <c r="U5" s="2"/>
    </row>
    <row r="6" spans="1:21" ht="14.25">
      <c r="A6" s="42">
        <v>37911</v>
      </c>
      <c r="B6" s="8">
        <v>101</v>
      </c>
      <c r="C6" s="8" t="s">
        <v>51</v>
      </c>
      <c r="D6" s="7">
        <v>0.02469598688</v>
      </c>
      <c r="E6" s="5">
        <v>0.02396638334</v>
      </c>
      <c r="F6" s="5">
        <v>6.85315246</v>
      </c>
      <c r="G6" s="5">
        <v>0.007514856286000001</v>
      </c>
      <c r="H6" s="5">
        <v>0.11486355922</v>
      </c>
      <c r="I6" s="5">
        <v>8.216281132</v>
      </c>
      <c r="J6" s="5">
        <v>1.2539377154000002</v>
      </c>
      <c r="K6" s="5">
        <v>0.5929574466</v>
      </c>
      <c r="L6" s="5">
        <v>0.08167653182</v>
      </c>
      <c r="M6" s="5">
        <v>0.6399543382</v>
      </c>
      <c r="N6" s="5">
        <v>0.03077408548</v>
      </c>
      <c r="O6" s="5">
        <v>0.03739059302</v>
      </c>
      <c r="P6" s="5">
        <v>0.019047528927999997</v>
      </c>
      <c r="Q6" s="35">
        <v>0.0002692003924</v>
      </c>
      <c r="R6" s="5">
        <v>0.06563782486000001</v>
      </c>
      <c r="S6" s="5">
        <f t="shared" si="0"/>
        <v>786.5057632508876</v>
      </c>
      <c r="T6" s="3"/>
      <c r="U6" s="2"/>
    </row>
    <row r="7" spans="1:21" ht="14.25">
      <c r="A7" s="42">
        <v>37911</v>
      </c>
      <c r="B7" s="8">
        <v>101</v>
      </c>
      <c r="C7" s="8" t="s">
        <v>28</v>
      </c>
      <c r="D7" s="7">
        <v>0.10004267126</v>
      </c>
      <c r="E7" s="5">
        <v>0.04220699136</v>
      </c>
      <c r="F7" s="5">
        <v>7.763993953999999</v>
      </c>
      <c r="G7" s="5">
        <v>0.01052990432</v>
      </c>
      <c r="H7" s="5">
        <v>0.07368283124</v>
      </c>
      <c r="I7" s="5">
        <v>7.176417044</v>
      </c>
      <c r="J7" s="5">
        <v>1.5800812742</v>
      </c>
      <c r="K7" s="5">
        <v>0.4847609654</v>
      </c>
      <c r="L7" s="5">
        <v>0.2804748834</v>
      </c>
      <c r="M7" s="5">
        <v>0.5171034402</v>
      </c>
      <c r="N7" s="5">
        <v>0.018038526048000002</v>
      </c>
      <c r="O7" s="5">
        <v>0.2620862974</v>
      </c>
      <c r="P7" s="5">
        <v>0.0371261784</v>
      </c>
      <c r="Q7" s="35">
        <v>0.00032282658959999997</v>
      </c>
      <c r="R7" s="5">
        <v>0.4000984046</v>
      </c>
      <c r="S7" s="5">
        <f t="shared" si="0"/>
        <v>457.14618403719135</v>
      </c>
      <c r="T7" s="3"/>
      <c r="U7" s="2"/>
    </row>
    <row r="8" spans="1:21" ht="14.25">
      <c r="A8" s="42">
        <v>37911</v>
      </c>
      <c r="B8" s="8">
        <v>101</v>
      </c>
      <c r="C8" s="8" t="s">
        <v>29</v>
      </c>
      <c r="D8" s="7">
        <v>0.0311535897</v>
      </c>
      <c r="E8" s="5">
        <v>0.08006720624000001</v>
      </c>
      <c r="F8" s="5">
        <v>8.763464054</v>
      </c>
      <c r="G8" s="5">
        <v>0.008786445258</v>
      </c>
      <c r="H8" s="5">
        <v>0.07071959319999999</v>
      </c>
      <c r="I8" s="5">
        <v>3.480116058</v>
      </c>
      <c r="J8" s="5">
        <v>1.7603906604</v>
      </c>
      <c r="K8" s="5">
        <v>0.629974467</v>
      </c>
      <c r="L8" s="5">
        <v>0.17915088772</v>
      </c>
      <c r="M8" s="5">
        <v>0.4601885736</v>
      </c>
      <c r="N8" s="5">
        <v>0.010068744475999999</v>
      </c>
      <c r="O8" s="5">
        <v>0.18751921402</v>
      </c>
      <c r="P8" s="5">
        <v>0.028414985860000002</v>
      </c>
      <c r="Q8" s="35">
        <v>0.0007335636155999999</v>
      </c>
      <c r="R8" s="5">
        <v>0.2514177646</v>
      </c>
      <c r="S8" s="5">
        <f t="shared" si="0"/>
        <v>674.18412651795</v>
      </c>
      <c r="T8" s="3"/>
      <c r="U8" s="2"/>
    </row>
    <row r="9" spans="1:21" ht="14.25">
      <c r="A9" s="43">
        <v>37911</v>
      </c>
      <c r="B9" s="9">
        <v>101</v>
      </c>
      <c r="C9" s="9" t="s">
        <v>24</v>
      </c>
      <c r="D9" s="10">
        <v>0.030442950479999998</v>
      </c>
      <c r="E9" s="11">
        <v>0.04560678558</v>
      </c>
      <c r="F9" s="11">
        <v>7.788963934000001</v>
      </c>
      <c r="G9" s="11">
        <v>0.009159725588</v>
      </c>
      <c r="H9" s="11">
        <v>0.05887679564000001</v>
      </c>
      <c r="I9" s="11">
        <v>6.345581898</v>
      </c>
      <c r="J9" s="11">
        <v>1.1783190606</v>
      </c>
      <c r="K9" s="11">
        <v>0.9882264572</v>
      </c>
      <c r="L9" s="11">
        <v>0.0545626976</v>
      </c>
      <c r="M9" s="11">
        <v>0.3132000656</v>
      </c>
      <c r="N9" s="11">
        <v>0.02146646484</v>
      </c>
      <c r="O9" s="11">
        <v>0.5881692754000001</v>
      </c>
      <c r="P9" s="11">
        <v>0.03446403878</v>
      </c>
      <c r="Q9" s="39">
        <v>0.0002792194394</v>
      </c>
      <c r="R9" s="11">
        <v>0.03599329424</v>
      </c>
      <c r="S9" s="11">
        <f t="shared" si="0"/>
        <v>494.0417827525437</v>
      </c>
      <c r="T9" s="3"/>
      <c r="U9" s="2"/>
    </row>
    <row r="10" spans="1:21" ht="14.25">
      <c r="A10" s="44">
        <v>37912</v>
      </c>
      <c r="B10" s="12" t="s">
        <v>36</v>
      </c>
      <c r="C10" s="12" t="s">
        <v>26</v>
      </c>
      <c r="D10" s="13">
        <v>0.032121065180000005</v>
      </c>
      <c r="E10" s="14">
        <v>0.019810651876</v>
      </c>
      <c r="F10" s="14">
        <v>8.867220912</v>
      </c>
      <c r="G10" s="14">
        <v>0.0047740570920000005</v>
      </c>
      <c r="H10" s="14">
        <v>0.04705920414</v>
      </c>
      <c r="I10" s="14">
        <v>2.4629590859999997</v>
      </c>
      <c r="J10" s="14">
        <v>1.380286055</v>
      </c>
      <c r="K10" s="14">
        <v>0.9958842268</v>
      </c>
      <c r="L10" s="14">
        <v>0.07136961877999999</v>
      </c>
      <c r="M10" s="14">
        <v>0.18885715754000001</v>
      </c>
      <c r="N10" s="14">
        <v>0.007060078376</v>
      </c>
      <c r="O10" s="14">
        <v>0.5943770086</v>
      </c>
      <c r="P10" s="14">
        <v>0.019840284425999995</v>
      </c>
      <c r="Q10" s="35">
        <v>0.00039750072019999996</v>
      </c>
      <c r="R10" s="14">
        <v>0.11678523612000001</v>
      </c>
      <c r="S10" s="15">
        <f t="shared" si="0"/>
        <v>976.9892657501564</v>
      </c>
      <c r="T10" s="3"/>
      <c r="U10" s="2"/>
    </row>
    <row r="11" spans="1:21" ht="14.25">
      <c r="A11" s="44">
        <v>37911</v>
      </c>
      <c r="B11" s="12" t="s">
        <v>36</v>
      </c>
      <c r="C11" s="12" t="s">
        <v>33</v>
      </c>
      <c r="D11" s="13">
        <v>0.03522914262</v>
      </c>
      <c r="E11" s="14">
        <v>0.008609872344</v>
      </c>
      <c r="F11" s="14">
        <v>5.146309112</v>
      </c>
      <c r="G11" s="14">
        <v>0.012071952674</v>
      </c>
      <c r="H11" s="14">
        <v>0.09817982262</v>
      </c>
      <c r="I11" s="14">
        <v>10.008744958</v>
      </c>
      <c r="J11" s="14">
        <v>0.7292370734</v>
      </c>
      <c r="K11" s="14">
        <v>0.07015542882</v>
      </c>
      <c r="L11" s="14">
        <v>0.1753526638</v>
      </c>
      <c r="M11" s="14">
        <v>0.32520887979999996</v>
      </c>
      <c r="N11" s="14">
        <v>0.02975619438</v>
      </c>
      <c r="O11" s="14">
        <v>0.6799768627999999</v>
      </c>
      <c r="P11" s="14">
        <v>0.010877417467999998</v>
      </c>
      <c r="Q11" s="35">
        <v>0.0005216004284000001</v>
      </c>
      <c r="R11" s="14">
        <v>0.11086406586</v>
      </c>
      <c r="S11" s="15">
        <f t="shared" si="0"/>
        <v>1034.2373777532762</v>
      </c>
      <c r="T11" s="3"/>
      <c r="U11" s="2"/>
    </row>
    <row r="12" spans="1:21" ht="14.25">
      <c r="A12" s="45">
        <v>37903</v>
      </c>
      <c r="B12" s="16" t="s">
        <v>36</v>
      </c>
      <c r="C12" s="16" t="s">
        <v>28</v>
      </c>
      <c r="D12" s="13">
        <v>0.05685694156</v>
      </c>
      <c r="E12" s="15">
        <v>0.011431227694</v>
      </c>
      <c r="F12" s="15">
        <v>7.545063020000001</v>
      </c>
      <c r="G12" s="15">
        <v>0.009196340086000001</v>
      </c>
      <c r="H12" s="15">
        <v>0.06197325858</v>
      </c>
      <c r="I12" s="15">
        <v>8.304521694000002</v>
      </c>
      <c r="J12" s="15">
        <v>1.1176187958000001</v>
      </c>
      <c r="K12" s="15">
        <v>0.14673133036</v>
      </c>
      <c r="L12" s="15">
        <v>0.4904576752</v>
      </c>
      <c r="M12" s="15">
        <v>0.5787751366</v>
      </c>
      <c r="N12" s="15">
        <v>0.017755481876</v>
      </c>
      <c r="O12" s="15">
        <v>0.39149040479999997</v>
      </c>
      <c r="P12" s="15">
        <v>0.02893509566</v>
      </c>
      <c r="Q12" s="35">
        <v>0.0005516488512</v>
      </c>
      <c r="R12" s="15">
        <v>0.23028731619999998</v>
      </c>
      <c r="S12" s="15">
        <f t="shared" si="0"/>
        <v>570.0173918733815</v>
      </c>
      <c r="T12" s="3"/>
      <c r="U12" s="2"/>
    </row>
    <row r="13" spans="1:21" ht="14.25">
      <c r="A13" s="45">
        <v>37902</v>
      </c>
      <c r="B13" s="16" t="s">
        <v>36</v>
      </c>
      <c r="C13" s="16" t="s">
        <v>20</v>
      </c>
      <c r="D13" s="13">
        <v>0.019097535909999998</v>
      </c>
      <c r="E13" s="15">
        <v>0.008405611514000001</v>
      </c>
      <c r="F13" s="15">
        <v>6.130821972</v>
      </c>
      <c r="G13" s="15">
        <v>0.004934666438</v>
      </c>
      <c r="H13" s="15">
        <v>0.059000579239999996</v>
      </c>
      <c r="I13" s="15">
        <v>6.5539833220000006</v>
      </c>
      <c r="J13" s="15">
        <v>0.9787115630000001</v>
      </c>
      <c r="K13" s="15">
        <v>0.515490529</v>
      </c>
      <c r="L13" s="15">
        <v>0.047961303379999994</v>
      </c>
      <c r="M13" s="15">
        <v>0.323851131</v>
      </c>
      <c r="N13" s="15">
        <v>0.018625115610000003</v>
      </c>
      <c r="O13" s="15">
        <v>0.012262854939999998</v>
      </c>
      <c r="P13" s="15">
        <v>0.010194396988000001</v>
      </c>
      <c r="Q13" s="35">
        <v>0.0001564215722</v>
      </c>
      <c r="R13" s="15">
        <v>0.02616501888</v>
      </c>
      <c r="S13" s="15">
        <f t="shared" si="0"/>
        <v>1314.6414492752926</v>
      </c>
      <c r="T13" s="3"/>
      <c r="U13" s="2"/>
    </row>
    <row r="14" spans="1:21" ht="14.25">
      <c r="A14" s="43">
        <v>37912</v>
      </c>
      <c r="B14" s="9" t="s">
        <v>36</v>
      </c>
      <c r="C14" s="9" t="s">
        <v>24</v>
      </c>
      <c r="D14" s="10">
        <v>0.012902833668</v>
      </c>
      <c r="E14" s="11">
        <v>0.011624337368</v>
      </c>
      <c r="F14" s="11">
        <v>8.15595414</v>
      </c>
      <c r="G14" s="11">
        <v>0.006668196253999999</v>
      </c>
      <c r="H14" s="11">
        <v>0.04966578708</v>
      </c>
      <c r="I14" s="11">
        <v>5.357619954</v>
      </c>
      <c r="J14" s="11">
        <v>1.0411612190000001</v>
      </c>
      <c r="K14" s="11">
        <v>0.5092281786</v>
      </c>
      <c r="L14" s="11">
        <v>0.11017218</v>
      </c>
      <c r="M14" s="11">
        <v>0.42728995799999997</v>
      </c>
      <c r="N14" s="11">
        <v>0.011970611054</v>
      </c>
      <c r="O14" s="11">
        <v>0.07977881448</v>
      </c>
      <c r="P14" s="11">
        <v>0.014325752721999999</v>
      </c>
      <c r="Q14" s="39">
        <v>0.0002574732648</v>
      </c>
      <c r="R14" s="11">
        <v>0.040750436140000006</v>
      </c>
      <c r="S14" s="11">
        <f t="shared" si="0"/>
        <v>1244.5360530801436</v>
      </c>
      <c r="T14" s="3"/>
      <c r="U14" s="2"/>
    </row>
    <row r="15" spans="1:21" ht="14.25">
      <c r="A15" s="44">
        <v>37911</v>
      </c>
      <c r="B15" s="12" t="s">
        <v>23</v>
      </c>
      <c r="C15" s="12" t="s">
        <v>24</v>
      </c>
      <c r="D15" s="13">
        <v>0.03092648184</v>
      </c>
      <c r="E15" s="14">
        <v>0.02105651078</v>
      </c>
      <c r="F15" s="14">
        <v>9.227326522</v>
      </c>
      <c r="G15" s="14">
        <v>0.004398140698</v>
      </c>
      <c r="H15" s="14">
        <v>0.11818427204</v>
      </c>
      <c r="I15" s="14">
        <v>5.353189866000001</v>
      </c>
      <c r="J15" s="14">
        <v>0.8196936186</v>
      </c>
      <c r="K15" s="14">
        <v>0.5956223964</v>
      </c>
      <c r="L15" s="14">
        <v>0.05603620046</v>
      </c>
      <c r="M15" s="14">
        <v>0.22963800839999998</v>
      </c>
      <c r="N15" s="14">
        <v>0.013974476156</v>
      </c>
      <c r="O15" s="14">
        <v>0.7940522353999999</v>
      </c>
      <c r="P15" s="14">
        <v>0.02881491026</v>
      </c>
      <c r="Q15" s="35">
        <v>0.00047904590579999994</v>
      </c>
      <c r="R15" s="14">
        <v>0.04325654834</v>
      </c>
      <c r="S15" s="15">
        <f t="shared" si="0"/>
        <v>700.0173033713276</v>
      </c>
      <c r="T15" s="3"/>
      <c r="U15" s="2"/>
    </row>
    <row r="16" spans="1:21" ht="14.25">
      <c r="A16" s="44">
        <v>37901</v>
      </c>
      <c r="B16" s="12" t="s">
        <v>23</v>
      </c>
      <c r="C16" s="12" t="s">
        <v>20</v>
      </c>
      <c r="D16" s="13">
        <v>0.03478623124</v>
      </c>
      <c r="E16" s="14">
        <v>0.019639206043999997</v>
      </c>
      <c r="F16" s="14">
        <v>7.710156607999999</v>
      </c>
      <c r="G16" s="14">
        <v>0.007472356264</v>
      </c>
      <c r="H16" s="14">
        <v>0.06280688618</v>
      </c>
      <c r="I16" s="14">
        <v>5.291351477999999</v>
      </c>
      <c r="J16" s="14">
        <v>1.2222301716</v>
      </c>
      <c r="K16" s="14">
        <v>0.7529088494</v>
      </c>
      <c r="L16" s="14">
        <v>0.12696593406</v>
      </c>
      <c r="M16" s="14">
        <v>0.4045828328</v>
      </c>
      <c r="N16" s="14">
        <v>0.014043257404</v>
      </c>
      <c r="O16" s="14">
        <v>0.38583081300000005</v>
      </c>
      <c r="P16" s="14">
        <v>0.015862338446</v>
      </c>
      <c r="Q16" s="35">
        <v>0.00035125700479999997</v>
      </c>
      <c r="R16" s="14">
        <v>0.03208620914</v>
      </c>
      <c r="S16" s="15">
        <f t="shared" si="0"/>
        <v>1062.542096328689</v>
      </c>
      <c r="T16" s="3"/>
      <c r="U16" s="2"/>
    </row>
    <row r="17" spans="1:21" ht="14.25">
      <c r="A17" s="40">
        <v>37901</v>
      </c>
      <c r="B17" s="4" t="s">
        <v>23</v>
      </c>
      <c r="C17" s="4" t="s">
        <v>33</v>
      </c>
      <c r="D17" s="7">
        <v>0.04368436408</v>
      </c>
      <c r="E17" s="6">
        <v>0.013878912379999999</v>
      </c>
      <c r="F17" s="6">
        <v>10.086892036000002</v>
      </c>
      <c r="G17" s="6">
        <v>0.006506928014</v>
      </c>
      <c r="H17" s="6">
        <v>0.11437873949999999</v>
      </c>
      <c r="I17" s="6">
        <v>8.679904034000002</v>
      </c>
      <c r="J17" s="6">
        <v>1.2952785664</v>
      </c>
      <c r="K17" s="6">
        <v>0.09089529212000001</v>
      </c>
      <c r="L17" s="6">
        <v>0.18687824622</v>
      </c>
      <c r="M17" s="6">
        <v>0.4293999166</v>
      </c>
      <c r="N17" s="6">
        <v>0.02290353088</v>
      </c>
      <c r="O17" s="6">
        <v>0.5113515002</v>
      </c>
      <c r="P17" s="6">
        <v>0.02602461138</v>
      </c>
      <c r="Q17" s="35">
        <v>0.00033490636680000004</v>
      </c>
      <c r="R17" s="6">
        <v>0.11364700464</v>
      </c>
      <c r="S17" s="5">
        <f t="shared" si="0"/>
        <v>847.272824509551</v>
      </c>
      <c r="T17" s="3"/>
      <c r="U17" s="2"/>
    </row>
    <row r="18" spans="1:21" ht="14.25">
      <c r="A18" s="40">
        <v>37902</v>
      </c>
      <c r="B18" s="4" t="s">
        <v>23</v>
      </c>
      <c r="C18" s="4" t="s">
        <v>31</v>
      </c>
      <c r="D18" s="7">
        <v>0.05703554214</v>
      </c>
      <c r="E18" s="6">
        <v>0.03211208762</v>
      </c>
      <c r="F18" s="6">
        <v>21.22262454</v>
      </c>
      <c r="G18" s="6">
        <v>0.005629499344</v>
      </c>
      <c r="H18" s="6">
        <v>0.044556987920000006</v>
      </c>
      <c r="I18" s="6">
        <v>4.41920968</v>
      </c>
      <c r="J18" s="6">
        <v>1.8710127264</v>
      </c>
      <c r="K18" s="6">
        <v>0.33295637999999994</v>
      </c>
      <c r="L18" s="6">
        <v>0.18942868850000003</v>
      </c>
      <c r="M18" s="6">
        <v>0.3541559246</v>
      </c>
      <c r="N18" s="6">
        <v>0.010441357438</v>
      </c>
      <c r="O18" s="6">
        <v>0.33668167779999997</v>
      </c>
      <c r="P18" s="6">
        <v>0.07678777574</v>
      </c>
      <c r="Q18" s="35">
        <v>0.002454586088</v>
      </c>
      <c r="R18" s="6">
        <v>0.026433453</v>
      </c>
      <c r="S18" s="5">
        <f t="shared" si="0"/>
        <v>604.1672231986961</v>
      </c>
      <c r="T18" s="3"/>
      <c r="U18" s="2"/>
    </row>
    <row r="19" spans="1:21" ht="14.25">
      <c r="A19" s="42">
        <v>37901</v>
      </c>
      <c r="B19" s="8" t="s">
        <v>23</v>
      </c>
      <c r="C19" s="8" t="s">
        <v>29</v>
      </c>
      <c r="D19" s="7">
        <v>0.02884945588</v>
      </c>
      <c r="E19" s="5">
        <v>0.03648062739999999</v>
      </c>
      <c r="F19" s="5">
        <v>12.68769024</v>
      </c>
      <c r="G19" s="5">
        <v>0.013014187964000001</v>
      </c>
      <c r="H19" s="5">
        <v>0.13268388378</v>
      </c>
      <c r="I19" s="5">
        <v>12.52049044</v>
      </c>
      <c r="J19" s="5">
        <v>2.530130874</v>
      </c>
      <c r="K19" s="5">
        <v>0.14519698566000003</v>
      </c>
      <c r="L19" s="5">
        <v>0.18373183798</v>
      </c>
      <c r="M19" s="5">
        <v>0.5767137176</v>
      </c>
      <c r="N19" s="5">
        <v>0.04840232416</v>
      </c>
      <c r="O19" s="5">
        <v>0.3011452736</v>
      </c>
      <c r="P19" s="5">
        <v>0.08781266586000001</v>
      </c>
      <c r="Q19" s="35">
        <v>0.0005495382782000001</v>
      </c>
      <c r="R19" s="5">
        <v>0.017672795887999998</v>
      </c>
      <c r="S19" s="5">
        <f t="shared" si="0"/>
        <v>315.8461321383689</v>
      </c>
      <c r="T19" s="3"/>
      <c r="U19" s="2"/>
    </row>
    <row r="20" spans="1:21" ht="14.25">
      <c r="A20" s="43">
        <v>37901</v>
      </c>
      <c r="B20" s="9" t="s">
        <v>23</v>
      </c>
      <c r="C20" s="9" t="s">
        <v>26</v>
      </c>
      <c r="D20" s="10">
        <v>0.01102041004</v>
      </c>
      <c r="E20" s="11">
        <v>0.012025896082</v>
      </c>
      <c r="F20" s="11">
        <v>8.050285065999999</v>
      </c>
      <c r="G20" s="11">
        <v>0.006849934437999999</v>
      </c>
      <c r="H20" s="11">
        <v>0.12717445188</v>
      </c>
      <c r="I20" s="11">
        <v>5.188426246</v>
      </c>
      <c r="J20" s="11">
        <v>1.0457423474</v>
      </c>
      <c r="K20" s="11">
        <v>0.4082981918</v>
      </c>
      <c r="L20" s="11">
        <v>0.1711721557</v>
      </c>
      <c r="M20" s="11">
        <v>0.4167453998</v>
      </c>
      <c r="N20" s="11">
        <v>0.011515096108</v>
      </c>
      <c r="O20" s="11">
        <v>0.47540545900000003</v>
      </c>
      <c r="P20" s="11">
        <v>0.014211586018</v>
      </c>
      <c r="Q20" s="39">
        <v>0.0003066193414</v>
      </c>
      <c r="R20" s="11">
        <v>0.046602521359999996</v>
      </c>
      <c r="S20" s="11">
        <f t="shared" si="0"/>
        <v>1238.2800295468046</v>
      </c>
      <c r="T20" s="3"/>
      <c r="U20" s="2"/>
    </row>
    <row r="21" spans="1:21" ht="14.25">
      <c r="A21" s="40">
        <v>37913</v>
      </c>
      <c r="B21" s="4" t="s">
        <v>37</v>
      </c>
      <c r="C21" s="4" t="s">
        <v>24</v>
      </c>
      <c r="D21" s="7">
        <v>0.051576128400000004</v>
      </c>
      <c r="E21" s="6">
        <v>0.02123529462</v>
      </c>
      <c r="F21" s="6">
        <v>6.876296418</v>
      </c>
      <c r="G21" s="6">
        <v>0.004910745849999999</v>
      </c>
      <c r="H21" s="6">
        <v>0.04479361428</v>
      </c>
      <c r="I21" s="6">
        <v>5.04611417</v>
      </c>
      <c r="J21" s="6">
        <v>0.6570095152000001</v>
      </c>
      <c r="K21" s="6">
        <v>1.3705609784000001</v>
      </c>
      <c r="L21" s="6">
        <v>0.1049207966</v>
      </c>
      <c r="M21" s="6">
        <v>0.19607106888</v>
      </c>
      <c r="N21" s="6">
        <v>0.017183208555999998</v>
      </c>
      <c r="O21" s="6">
        <v>0.5445014326000001</v>
      </c>
      <c r="P21" s="6">
        <v>0.01897109216</v>
      </c>
      <c r="Q21" s="35">
        <v>0.00013309537387999997</v>
      </c>
      <c r="R21" s="6">
        <v>0.13448355878</v>
      </c>
      <c r="S21" s="5">
        <f t="shared" si="0"/>
        <v>792.3415185047521</v>
      </c>
      <c r="T21" s="3"/>
      <c r="U21" s="2"/>
    </row>
    <row r="22" spans="1:21" ht="14.25">
      <c r="A22" s="40">
        <v>37901</v>
      </c>
      <c r="B22" s="4" t="s">
        <v>37</v>
      </c>
      <c r="C22" s="4" t="s">
        <v>33</v>
      </c>
      <c r="D22" s="7">
        <v>0.06215789196</v>
      </c>
      <c r="E22" s="6">
        <v>0.010417218895999999</v>
      </c>
      <c r="F22" s="6">
        <v>6.788291454</v>
      </c>
      <c r="G22" s="6">
        <v>0.010444174152</v>
      </c>
      <c r="H22" s="6">
        <v>0.10689810136</v>
      </c>
      <c r="I22" s="6">
        <v>8.27700175</v>
      </c>
      <c r="J22" s="6">
        <v>1.2376826802</v>
      </c>
      <c r="K22" s="6">
        <v>0.04929906288</v>
      </c>
      <c r="L22" s="6">
        <v>0.26769508840000006</v>
      </c>
      <c r="M22" s="6">
        <v>0.2877959094</v>
      </c>
      <c r="N22" s="6">
        <v>0.02052124112</v>
      </c>
      <c r="O22" s="6">
        <v>0.37025479660000005</v>
      </c>
      <c r="P22" s="6">
        <v>0.018553732456</v>
      </c>
      <c r="Q22" s="35">
        <v>0.0036561262440000003</v>
      </c>
      <c r="R22" s="6">
        <v>0.02287856492</v>
      </c>
      <c r="S22" s="5">
        <f t="shared" si="0"/>
        <v>799.7962217917625</v>
      </c>
      <c r="T22" s="3"/>
      <c r="U22" s="2"/>
    </row>
    <row r="23" spans="1:21" ht="14.25">
      <c r="A23" s="42">
        <v>37912</v>
      </c>
      <c r="B23" s="8" t="s">
        <v>37</v>
      </c>
      <c r="C23" s="8" t="s">
        <v>26</v>
      </c>
      <c r="D23" s="7">
        <v>0.014656674232</v>
      </c>
      <c r="E23" s="5">
        <v>0.012177988256000001</v>
      </c>
      <c r="F23" s="5">
        <v>5.933463724</v>
      </c>
      <c r="G23" s="5">
        <v>0.006966829997999999</v>
      </c>
      <c r="H23" s="5">
        <v>0.0650418174</v>
      </c>
      <c r="I23" s="5">
        <v>3.198621132</v>
      </c>
      <c r="J23" s="5">
        <v>0.8760043292</v>
      </c>
      <c r="K23" s="5">
        <v>0.8877963433999999</v>
      </c>
      <c r="L23" s="5">
        <v>0.033212830760000006</v>
      </c>
      <c r="M23" s="5">
        <v>0.2200443362</v>
      </c>
      <c r="N23" s="5">
        <v>0.011319238268</v>
      </c>
      <c r="O23" s="5">
        <v>0.1978787945</v>
      </c>
      <c r="P23" s="5">
        <v>0.011248700359999999</v>
      </c>
      <c r="Q23" s="35">
        <v>0.000292312544</v>
      </c>
      <c r="R23" s="5">
        <v>0.024819855739999997</v>
      </c>
      <c r="S23" s="5">
        <f t="shared" si="0"/>
        <v>1153.0711358253302</v>
      </c>
      <c r="T23" s="3"/>
      <c r="U23" s="2"/>
    </row>
    <row r="24" spans="1:21" ht="14.25">
      <c r="A24" s="42">
        <v>37911</v>
      </c>
      <c r="B24" s="8" t="s">
        <v>37</v>
      </c>
      <c r="C24" s="8" t="s">
        <v>20</v>
      </c>
      <c r="D24" s="7">
        <v>0.02430916654</v>
      </c>
      <c r="E24" s="5">
        <v>0.00905891512</v>
      </c>
      <c r="F24" s="5">
        <v>6.532856192000001</v>
      </c>
      <c r="G24" s="5">
        <v>0.004031319834</v>
      </c>
      <c r="H24" s="5">
        <v>0.03866027967999999</v>
      </c>
      <c r="I24" s="5">
        <v>5.828265952000001</v>
      </c>
      <c r="J24" s="5">
        <v>0.9443178484</v>
      </c>
      <c r="K24" s="5">
        <v>0.7869113818</v>
      </c>
      <c r="L24" s="5">
        <v>0.06414810044</v>
      </c>
      <c r="M24" s="5">
        <v>0.3832000912</v>
      </c>
      <c r="N24" s="5">
        <v>0.018403900132000005</v>
      </c>
      <c r="O24" s="5">
        <v>0.04418890826</v>
      </c>
      <c r="P24" s="5">
        <v>0.012905216325999998</v>
      </c>
      <c r="Q24" s="35">
        <v>0.00018258761994</v>
      </c>
      <c r="R24" s="5">
        <v>0.03339256642</v>
      </c>
      <c r="S24" s="5">
        <f t="shared" si="0"/>
        <v>1106.593122886331</v>
      </c>
      <c r="T24" s="3"/>
      <c r="U24" s="2"/>
    </row>
    <row r="25" spans="1:21" ht="14.25">
      <c r="A25" s="46">
        <v>37901</v>
      </c>
      <c r="B25" s="17" t="s">
        <v>37</v>
      </c>
      <c r="C25" s="17" t="s">
        <v>29</v>
      </c>
      <c r="D25" s="18">
        <v>0.03190664764</v>
      </c>
      <c r="E25" s="19">
        <v>0.0396216979</v>
      </c>
      <c r="F25" s="19">
        <v>8.610912504</v>
      </c>
      <c r="G25" s="19">
        <v>0.009113604912</v>
      </c>
      <c r="H25" s="19">
        <v>0.37915265159999995</v>
      </c>
      <c r="I25" s="19">
        <v>5.985959548</v>
      </c>
      <c r="J25" s="19">
        <v>1.468977561</v>
      </c>
      <c r="K25" s="19">
        <v>0.6223031194</v>
      </c>
      <c r="L25" s="19">
        <v>0.18684827329999998</v>
      </c>
      <c r="M25" s="19">
        <v>0.8582320958</v>
      </c>
      <c r="N25" s="19">
        <v>0.019853366372</v>
      </c>
      <c r="O25" s="19">
        <v>0.20233065140000003</v>
      </c>
      <c r="P25" s="19">
        <v>0.055994423919999994</v>
      </c>
      <c r="Q25" s="39">
        <v>0.00046986396739999995</v>
      </c>
      <c r="R25" s="19">
        <v>0.033549091399999995</v>
      </c>
      <c r="S25" s="19">
        <f t="shared" si="0"/>
        <v>336.1665933136008</v>
      </c>
      <c r="T25" s="3"/>
      <c r="U25" s="2"/>
    </row>
    <row r="26" spans="1:21" ht="14.25">
      <c r="A26" s="40">
        <v>37901</v>
      </c>
      <c r="B26" s="4" t="s">
        <v>38</v>
      </c>
      <c r="C26" s="4" t="s">
        <v>26</v>
      </c>
      <c r="D26" s="7">
        <v>0.026820143079999997</v>
      </c>
      <c r="E26" s="6">
        <v>0.03514402622</v>
      </c>
      <c r="F26" s="6">
        <v>12.517532528</v>
      </c>
      <c r="G26" s="6">
        <v>0.005802881792</v>
      </c>
      <c r="H26" s="6">
        <v>0.06216464608</v>
      </c>
      <c r="I26" s="6">
        <v>2.042675052</v>
      </c>
      <c r="J26" s="6">
        <v>1.1499216719999998</v>
      </c>
      <c r="K26" s="6">
        <v>0.7699709952</v>
      </c>
      <c r="L26" s="6">
        <v>0.267951592</v>
      </c>
      <c r="M26" s="6">
        <v>0.29079553620000004</v>
      </c>
      <c r="N26" s="6">
        <v>0.00477113186</v>
      </c>
      <c r="O26" s="6">
        <v>0.6077170514</v>
      </c>
      <c r="P26" s="6">
        <v>0.021912736960000005</v>
      </c>
      <c r="Q26" s="35">
        <v>0.0004478255811999999</v>
      </c>
      <c r="R26" s="6">
        <v>0.042562106659999994</v>
      </c>
      <c r="S26" s="5">
        <f t="shared" si="0"/>
        <v>1248.7406824696347</v>
      </c>
      <c r="T26" s="3"/>
      <c r="U26" s="2"/>
    </row>
    <row r="27" spans="1:21" ht="14.25">
      <c r="A27" s="44">
        <v>37911</v>
      </c>
      <c r="B27" s="12" t="s">
        <v>38</v>
      </c>
      <c r="C27" s="12" t="s">
        <v>24</v>
      </c>
      <c r="D27" s="13">
        <v>0.026681509460000002</v>
      </c>
      <c r="E27" s="14">
        <v>0.031346024699999996</v>
      </c>
      <c r="F27" s="14">
        <v>10.509340781999999</v>
      </c>
      <c r="G27" s="14">
        <v>0.005712994744</v>
      </c>
      <c r="H27" s="14">
        <v>0.04525142746</v>
      </c>
      <c r="I27" s="14">
        <v>6.243135027999999</v>
      </c>
      <c r="J27" s="14">
        <v>1.0596918174</v>
      </c>
      <c r="K27" s="14">
        <v>1.1136132206</v>
      </c>
      <c r="L27" s="14">
        <v>0.019829098668</v>
      </c>
      <c r="M27" s="14">
        <v>0.27203644699999996</v>
      </c>
      <c r="N27" s="14">
        <v>0.027141556300000005</v>
      </c>
      <c r="O27" s="14">
        <v>0.57425304</v>
      </c>
      <c r="P27" s="14">
        <v>0.032410099240000004</v>
      </c>
      <c r="Q27" s="35">
        <v>0.00015266061008000002</v>
      </c>
      <c r="R27" s="14">
        <v>0.037227066460000006</v>
      </c>
      <c r="S27" s="15">
        <f t="shared" si="0"/>
        <v>708.8351929851109</v>
      </c>
      <c r="T27" s="3"/>
      <c r="U27" s="2"/>
    </row>
    <row r="28" spans="1:21" ht="14.25">
      <c r="A28" s="44">
        <v>37911</v>
      </c>
      <c r="B28" s="12" t="s">
        <v>38</v>
      </c>
      <c r="C28" s="12" t="s">
        <v>20</v>
      </c>
      <c r="D28" s="13">
        <v>0.02937344906</v>
      </c>
      <c r="E28" s="14">
        <v>0.008467594945999999</v>
      </c>
      <c r="F28" s="14">
        <v>6.05125626</v>
      </c>
      <c r="G28" s="14">
        <v>0.0036960622380000003</v>
      </c>
      <c r="H28" s="14">
        <v>0.10449907787999999</v>
      </c>
      <c r="I28" s="14">
        <v>5.352565852</v>
      </c>
      <c r="J28" s="14">
        <v>0.6662583975999999</v>
      </c>
      <c r="K28" s="14">
        <v>0.7226215530000001</v>
      </c>
      <c r="L28" s="14">
        <v>0.06267345048</v>
      </c>
      <c r="M28" s="14">
        <v>0.3063705102</v>
      </c>
      <c r="N28" s="14">
        <v>0.014586301409999999</v>
      </c>
      <c r="O28" s="14">
        <v>0.06100963042000001</v>
      </c>
      <c r="P28" s="14">
        <v>0.012265416634000001</v>
      </c>
      <c r="Q28" s="35">
        <v>0.0002995364968</v>
      </c>
      <c r="R28" s="14">
        <v>0.02907589612</v>
      </c>
      <c r="S28" s="15">
        <f t="shared" si="0"/>
        <v>1078.4832329047485</v>
      </c>
      <c r="T28" s="3"/>
      <c r="U28" s="2"/>
    </row>
    <row r="29" spans="1:21" ht="14.25">
      <c r="A29" s="45">
        <v>37911</v>
      </c>
      <c r="B29" s="16" t="s">
        <v>38</v>
      </c>
      <c r="C29" s="16" t="s">
        <v>29</v>
      </c>
      <c r="D29" s="13">
        <v>0.030191640400000004</v>
      </c>
      <c r="E29" s="15">
        <v>0.07012916436000001</v>
      </c>
      <c r="F29" s="15">
        <v>10.538503541999999</v>
      </c>
      <c r="G29" s="15">
        <v>0.007820222306000001</v>
      </c>
      <c r="H29" s="15">
        <v>0.044289327399999995</v>
      </c>
      <c r="I29" s="15">
        <v>4.7245989260000005</v>
      </c>
      <c r="J29" s="15">
        <v>1.6654750814</v>
      </c>
      <c r="K29" s="15">
        <v>0.595164049</v>
      </c>
      <c r="L29" s="15">
        <v>0.16742652402</v>
      </c>
      <c r="M29" s="15">
        <v>0.7323261324</v>
      </c>
      <c r="N29" s="15">
        <v>0.016173147317999997</v>
      </c>
      <c r="O29" s="15">
        <v>0.07804384518</v>
      </c>
      <c r="P29" s="15">
        <v>0.03602705525999999</v>
      </c>
      <c r="Q29" s="35">
        <v>0.00018104748061999998</v>
      </c>
      <c r="R29" s="15">
        <v>0.3067036086</v>
      </c>
      <c r="S29" s="15">
        <f t="shared" si="0"/>
        <v>639.440791831511</v>
      </c>
      <c r="T29" s="3"/>
      <c r="U29" s="2"/>
    </row>
    <row r="30" spans="1:21" ht="14.25">
      <c r="A30" s="45">
        <v>37901</v>
      </c>
      <c r="B30" s="16" t="s">
        <v>38</v>
      </c>
      <c r="C30" s="16" t="s">
        <v>31</v>
      </c>
      <c r="D30" s="13">
        <v>0.03943789332</v>
      </c>
      <c r="E30" s="15">
        <v>0.03436382108</v>
      </c>
      <c r="F30" s="15">
        <v>6.927188146000001</v>
      </c>
      <c r="G30" s="15">
        <v>0.007436149097999999</v>
      </c>
      <c r="H30" s="15">
        <v>0.05258014136</v>
      </c>
      <c r="I30" s="15">
        <v>6.233888196</v>
      </c>
      <c r="J30" s="15">
        <v>0.8786214574000001</v>
      </c>
      <c r="K30" s="15">
        <v>0.6008437670000001</v>
      </c>
      <c r="L30" s="15">
        <v>0.5091741176000001</v>
      </c>
      <c r="M30" s="15">
        <v>0.6278904768</v>
      </c>
      <c r="N30" s="15">
        <v>0.018429367748</v>
      </c>
      <c r="O30" s="15">
        <v>0.17655605158</v>
      </c>
      <c r="P30" s="15">
        <v>0.018411988412</v>
      </c>
      <c r="Q30" s="35">
        <v>0.0007172785996</v>
      </c>
      <c r="R30" s="15">
        <v>0.21508410420000001</v>
      </c>
      <c r="S30" s="15">
        <f t="shared" si="0"/>
        <v>822.4442112556768</v>
      </c>
      <c r="T30" s="3"/>
      <c r="U30" s="2"/>
    </row>
    <row r="31" spans="1:21" ht="14.25">
      <c r="A31" s="43">
        <v>37901</v>
      </c>
      <c r="B31" s="9" t="s">
        <v>38</v>
      </c>
      <c r="C31" s="9" t="s">
        <v>28</v>
      </c>
      <c r="D31" s="10">
        <v>0.11812425580000001</v>
      </c>
      <c r="E31" s="11">
        <v>0.019668987962</v>
      </c>
      <c r="F31" s="11">
        <v>8.498319012</v>
      </c>
      <c r="G31" s="11">
        <v>0.01048635704</v>
      </c>
      <c r="H31" s="11">
        <v>0.06590892310000002</v>
      </c>
      <c r="I31" s="11">
        <v>9.296343215999999</v>
      </c>
      <c r="J31" s="11">
        <v>0.9675738053999999</v>
      </c>
      <c r="K31" s="11">
        <v>0.41414966140000004</v>
      </c>
      <c r="L31" s="11">
        <v>0.4211485848</v>
      </c>
      <c r="M31" s="11">
        <v>0.7166628932</v>
      </c>
      <c r="N31" s="11">
        <v>0.027120378399999995</v>
      </c>
      <c r="O31" s="11">
        <v>0.49959577439999997</v>
      </c>
      <c r="P31" s="11">
        <v>0.037186202659999994</v>
      </c>
      <c r="Q31" s="39">
        <v>0.0004592343948</v>
      </c>
      <c r="R31" s="11">
        <v>0.25379346740000003</v>
      </c>
      <c r="S31" s="11">
        <f t="shared" si="0"/>
        <v>499.5757574412144</v>
      </c>
      <c r="T31" s="3"/>
      <c r="U31" s="2"/>
    </row>
    <row r="32" spans="1:21" ht="14.25">
      <c r="A32" s="44">
        <v>37901</v>
      </c>
      <c r="B32" s="12" t="s">
        <v>21</v>
      </c>
      <c r="C32" s="12" t="s">
        <v>22</v>
      </c>
      <c r="D32" s="13">
        <v>0.04511877376</v>
      </c>
      <c r="E32" s="14">
        <v>0.05802956788</v>
      </c>
      <c r="F32" s="14">
        <v>16.092358386</v>
      </c>
      <c r="G32" s="14">
        <v>0.008345640622</v>
      </c>
      <c r="H32" s="14">
        <v>0.07271443100000001</v>
      </c>
      <c r="I32" s="14">
        <v>5.3546542100000005</v>
      </c>
      <c r="J32" s="14">
        <v>2.1435253320000003</v>
      </c>
      <c r="K32" s="14">
        <v>0.22146990400000002</v>
      </c>
      <c r="L32" s="14">
        <v>0.2622458364</v>
      </c>
      <c r="M32" s="14">
        <v>0.6782084354</v>
      </c>
      <c r="N32" s="14">
        <v>0.018028306238</v>
      </c>
      <c r="O32" s="14">
        <v>0.11952977026</v>
      </c>
      <c r="P32" s="14">
        <v>0.04474350726</v>
      </c>
      <c r="Q32" s="35">
        <v>0.00044684338899999995</v>
      </c>
      <c r="R32" s="14">
        <v>0.1229709121</v>
      </c>
      <c r="S32" s="15">
        <f t="shared" si="0"/>
        <v>786.2122928223039</v>
      </c>
      <c r="T32" s="3"/>
      <c r="U32" s="2"/>
    </row>
    <row r="33" spans="1:21" ht="14.25">
      <c r="A33" s="44">
        <v>37901</v>
      </c>
      <c r="B33" s="12" t="s">
        <v>21</v>
      </c>
      <c r="C33" s="12" t="s">
        <v>28</v>
      </c>
      <c r="D33" s="13">
        <v>0.0755536079</v>
      </c>
      <c r="E33" s="14">
        <v>0.02403038956</v>
      </c>
      <c r="F33" s="14">
        <v>8.160820540000001</v>
      </c>
      <c r="G33" s="14">
        <v>0.01160505799</v>
      </c>
      <c r="H33" s="14">
        <v>0.06928120886</v>
      </c>
      <c r="I33" s="14">
        <v>7.587721926</v>
      </c>
      <c r="J33" s="14">
        <v>0.7076451864000001</v>
      </c>
      <c r="K33" s="14">
        <v>0.43633453720000004</v>
      </c>
      <c r="L33" s="14">
        <v>0.45155780200000006</v>
      </c>
      <c r="M33" s="14">
        <v>0.4175429532</v>
      </c>
      <c r="N33" s="14">
        <v>0.016115721790000002</v>
      </c>
      <c r="O33" s="14">
        <v>0.4365545516</v>
      </c>
      <c r="P33" s="14">
        <v>0.026361249400000005</v>
      </c>
      <c r="Q33" s="35">
        <v>0.0006208977188</v>
      </c>
      <c r="R33" s="14">
        <v>0.244041827</v>
      </c>
      <c r="S33" s="15">
        <f t="shared" si="0"/>
        <v>676.7339980645985</v>
      </c>
      <c r="T33" s="3"/>
      <c r="U33" s="2"/>
    </row>
    <row r="34" spans="1:21" ht="14.25">
      <c r="A34" s="44">
        <v>37901</v>
      </c>
      <c r="B34" s="12" t="s">
        <v>21</v>
      </c>
      <c r="C34" s="12" t="s">
        <v>26</v>
      </c>
      <c r="D34" s="13">
        <v>0.03919066636</v>
      </c>
      <c r="E34" s="14">
        <v>0.027053774779999998</v>
      </c>
      <c r="F34" s="14">
        <v>12.678089552</v>
      </c>
      <c r="G34" s="14">
        <v>0.01007732966</v>
      </c>
      <c r="H34" s="14">
        <v>0.14925430890000002</v>
      </c>
      <c r="I34" s="14">
        <v>8.656463342</v>
      </c>
      <c r="J34" s="14">
        <v>1.3544257571999998</v>
      </c>
      <c r="K34" s="14">
        <v>0.18671487168</v>
      </c>
      <c r="L34" s="14">
        <v>0.2572253542</v>
      </c>
      <c r="M34" s="14">
        <v>0.8284700652</v>
      </c>
      <c r="N34" s="14">
        <v>0.028406374640000003</v>
      </c>
      <c r="O34" s="14">
        <v>0.17123252172000003</v>
      </c>
      <c r="P34" s="14">
        <v>0.048923626819999996</v>
      </c>
      <c r="Q34" s="35">
        <v>0.0006760037564</v>
      </c>
      <c r="R34" s="14">
        <v>0.03784644628</v>
      </c>
      <c r="S34" s="15">
        <f t="shared" si="0"/>
        <v>566.4809737560662</v>
      </c>
      <c r="T34" s="3"/>
      <c r="U34" s="2"/>
    </row>
    <row r="35" spans="1:21" ht="14.25">
      <c r="A35" s="44">
        <v>37901</v>
      </c>
      <c r="B35" s="12" t="s">
        <v>21</v>
      </c>
      <c r="C35" s="12" t="s">
        <v>24</v>
      </c>
      <c r="D35" s="13">
        <v>0.03812945558</v>
      </c>
      <c r="E35" s="14">
        <v>0.025173285240000003</v>
      </c>
      <c r="F35" s="14">
        <v>8.707913066000001</v>
      </c>
      <c r="G35" s="14">
        <v>0.003915494396</v>
      </c>
      <c r="H35" s="14">
        <v>0.4358838744</v>
      </c>
      <c r="I35" s="14">
        <v>3.4984506619999998</v>
      </c>
      <c r="J35" s="14">
        <v>0.680001345</v>
      </c>
      <c r="K35" s="14">
        <v>0.46920545100000005</v>
      </c>
      <c r="L35" s="14">
        <v>0.16972941318</v>
      </c>
      <c r="M35" s="14">
        <v>0.19288631309999998</v>
      </c>
      <c r="N35" s="14">
        <v>0.010827376180000002</v>
      </c>
      <c r="O35" s="14">
        <v>0.2984496616</v>
      </c>
      <c r="P35" s="14">
        <v>0.02723459664</v>
      </c>
      <c r="Q35" s="35">
        <v>0.00032360064699999997</v>
      </c>
      <c r="R35" s="14">
        <v>0.029299766840000005</v>
      </c>
      <c r="S35" s="15">
        <f aca="true" t="shared" si="1" ref="S35:S65">F35/P35*2.186</f>
        <v>698.9454704946202</v>
      </c>
      <c r="T35" s="3"/>
      <c r="U35" s="2"/>
    </row>
    <row r="36" spans="1:21" ht="14.25">
      <c r="A36" s="44">
        <v>37901</v>
      </c>
      <c r="B36" s="12" t="s">
        <v>21</v>
      </c>
      <c r="C36" s="12" t="s">
        <v>20</v>
      </c>
      <c r="D36" s="13">
        <v>0.027286371120000003</v>
      </c>
      <c r="E36" s="14">
        <v>0.017923516968</v>
      </c>
      <c r="F36" s="14">
        <v>7.044209136</v>
      </c>
      <c r="G36" s="14">
        <v>0.004648541872</v>
      </c>
      <c r="H36" s="14">
        <v>0.03881933188</v>
      </c>
      <c r="I36" s="14">
        <v>4.413838166000001</v>
      </c>
      <c r="J36" s="14">
        <v>1.0476285966</v>
      </c>
      <c r="K36" s="14">
        <v>0.5245858069999999</v>
      </c>
      <c r="L36" s="14">
        <v>0.07190030537999999</v>
      </c>
      <c r="M36" s="14">
        <v>0.20851121620000002</v>
      </c>
      <c r="N36" s="14">
        <v>0.01081399523</v>
      </c>
      <c r="O36" s="14">
        <v>0.6178951678</v>
      </c>
      <c r="P36" s="14">
        <v>0.012486906360000001</v>
      </c>
      <c r="Q36" s="35">
        <v>0.0002975740758</v>
      </c>
      <c r="R36" s="14">
        <v>0.03337131718</v>
      </c>
      <c r="S36" s="15">
        <f t="shared" si="1"/>
        <v>1233.1830420882566</v>
      </c>
      <c r="T36" s="3"/>
      <c r="U36" s="2"/>
    </row>
    <row r="37" spans="1:21" ht="14.25">
      <c r="A37" s="44">
        <v>37911</v>
      </c>
      <c r="B37" s="12" t="s">
        <v>21</v>
      </c>
      <c r="C37" s="12" t="s">
        <v>33</v>
      </c>
      <c r="D37" s="13">
        <v>0.040813630760000004</v>
      </c>
      <c r="E37" s="14">
        <v>0.018108925018</v>
      </c>
      <c r="F37" s="14">
        <v>12.517433824</v>
      </c>
      <c r="G37" s="14">
        <v>0.008777402002</v>
      </c>
      <c r="H37" s="14">
        <v>0.09731678285999999</v>
      </c>
      <c r="I37" s="14">
        <v>9.077995776</v>
      </c>
      <c r="J37" s="14">
        <v>1.2714020771999999</v>
      </c>
      <c r="K37" s="14">
        <v>0.11930159871999998</v>
      </c>
      <c r="L37" s="14">
        <v>0.13234203458</v>
      </c>
      <c r="M37" s="14">
        <v>0.2865079142</v>
      </c>
      <c r="N37" s="14">
        <v>0.03326232614</v>
      </c>
      <c r="O37" s="14">
        <v>0.4621158176</v>
      </c>
      <c r="P37" s="14">
        <v>0.034544182740000005</v>
      </c>
      <c r="Q37" s="35">
        <v>0.00031642018900000004</v>
      </c>
      <c r="R37" s="14">
        <v>0.02160240846</v>
      </c>
      <c r="S37" s="15">
        <f t="shared" si="1"/>
        <v>792.1191983384</v>
      </c>
      <c r="T37" s="3"/>
      <c r="U37" s="2"/>
    </row>
    <row r="38" spans="1:21" ht="14.25">
      <c r="A38" s="45">
        <v>37901</v>
      </c>
      <c r="B38" s="16" t="s">
        <v>21</v>
      </c>
      <c r="C38" s="16" t="s">
        <v>31</v>
      </c>
      <c r="D38" s="13">
        <v>0.03069906056</v>
      </c>
      <c r="E38" s="15">
        <v>0.09186420462000001</v>
      </c>
      <c r="F38" s="15">
        <v>10.237587236</v>
      </c>
      <c r="G38" s="15">
        <v>0.008569392508</v>
      </c>
      <c r="H38" s="15">
        <v>0.05681869588</v>
      </c>
      <c r="I38" s="15">
        <v>7.892708742000001</v>
      </c>
      <c r="J38" s="15">
        <v>2.1496480879999997</v>
      </c>
      <c r="K38" s="15">
        <v>0.5202551512</v>
      </c>
      <c r="L38" s="15">
        <v>0.249322216</v>
      </c>
      <c r="M38" s="15">
        <v>1.4022051303999998</v>
      </c>
      <c r="N38" s="15">
        <v>0.0233334812</v>
      </c>
      <c r="O38" s="15">
        <v>0.26881655320000003</v>
      </c>
      <c r="P38" s="15">
        <v>0.060806044840000004</v>
      </c>
      <c r="Q38" s="35">
        <v>0.0006552014036</v>
      </c>
      <c r="R38" s="15">
        <v>0.30275636879999995</v>
      </c>
      <c r="S38" s="15">
        <f t="shared" si="1"/>
        <v>368.0450809912602</v>
      </c>
      <c r="T38" s="3"/>
      <c r="U38" s="2"/>
    </row>
    <row r="39" spans="1:21" ht="14.25">
      <c r="A39" s="43">
        <v>37911</v>
      </c>
      <c r="B39" s="9" t="s">
        <v>21</v>
      </c>
      <c r="C39" s="9" t="s">
        <v>29</v>
      </c>
      <c r="D39" s="10">
        <v>0.021133117539999996</v>
      </c>
      <c r="E39" s="11">
        <v>0.08313819554</v>
      </c>
      <c r="F39" s="11">
        <v>11.169987831999999</v>
      </c>
      <c r="G39" s="11">
        <v>0.007907161078</v>
      </c>
      <c r="H39" s="11">
        <v>0.06470454918</v>
      </c>
      <c r="I39" s="11">
        <v>5.8910570479999995</v>
      </c>
      <c r="J39" s="11">
        <v>1.8216405344000002</v>
      </c>
      <c r="K39" s="11">
        <v>0.8850937249999999</v>
      </c>
      <c r="L39" s="11">
        <v>0.12270097177999999</v>
      </c>
      <c r="M39" s="11">
        <v>0.5667290976</v>
      </c>
      <c r="N39" s="11">
        <v>0.018719112225999996</v>
      </c>
      <c r="O39" s="11">
        <v>0.5269492318</v>
      </c>
      <c r="P39" s="11">
        <v>0.0323242125</v>
      </c>
      <c r="Q39" s="39">
        <v>0.0004502681386</v>
      </c>
      <c r="R39" s="11">
        <v>0.2640994162</v>
      </c>
      <c r="S39" s="11">
        <f t="shared" si="1"/>
        <v>755.396389030421</v>
      </c>
      <c r="T39" s="3"/>
      <c r="U39" s="2"/>
    </row>
    <row r="40" spans="1:21" ht="14.25">
      <c r="A40" s="44">
        <v>37911</v>
      </c>
      <c r="B40" s="12" t="s">
        <v>32</v>
      </c>
      <c r="C40" s="12" t="s">
        <v>26</v>
      </c>
      <c r="D40" s="13">
        <v>0.027136032440000003</v>
      </c>
      <c r="E40" s="14">
        <v>0.029824123459999997</v>
      </c>
      <c r="F40" s="14">
        <v>8.109981646</v>
      </c>
      <c r="G40" s="14">
        <v>0.00752783574</v>
      </c>
      <c r="H40" s="14">
        <v>0.046494886359999994</v>
      </c>
      <c r="I40" s="14">
        <v>2.2016845320000002</v>
      </c>
      <c r="J40" s="14">
        <v>1.1750809690000001</v>
      </c>
      <c r="K40" s="14">
        <v>0.7225935858</v>
      </c>
      <c r="L40" s="14">
        <v>0.0624949841</v>
      </c>
      <c r="M40" s="14">
        <v>0.10722782135999999</v>
      </c>
      <c r="N40" s="14">
        <v>0.007610760005999999</v>
      </c>
      <c r="O40" s="14">
        <v>0.49100925619999997</v>
      </c>
      <c r="P40" s="14">
        <v>0.021000084060000004</v>
      </c>
      <c r="Q40" s="35">
        <v>0.00033922887300000005</v>
      </c>
      <c r="R40" s="14">
        <v>0.09611769632</v>
      </c>
      <c r="S40" s="15">
        <f t="shared" si="1"/>
        <v>844.2070911479958</v>
      </c>
      <c r="T40" s="3"/>
      <c r="U40" s="2"/>
    </row>
    <row r="41" spans="1:21" ht="14.25">
      <c r="A41" s="44">
        <v>37911</v>
      </c>
      <c r="B41" s="12" t="s">
        <v>32</v>
      </c>
      <c r="C41" s="12" t="s">
        <v>29</v>
      </c>
      <c r="D41" s="13">
        <v>0.028432571200000003</v>
      </c>
      <c r="E41" s="14">
        <v>0.08808881998</v>
      </c>
      <c r="F41" s="14">
        <v>11.535586782000001</v>
      </c>
      <c r="G41" s="14">
        <v>0.00824467649</v>
      </c>
      <c r="H41" s="14">
        <v>0.06873302746</v>
      </c>
      <c r="I41" s="14">
        <v>7.1671773299999995</v>
      </c>
      <c r="J41" s="14">
        <v>2.1599159639999996</v>
      </c>
      <c r="K41" s="14">
        <v>0.7409943196000001</v>
      </c>
      <c r="L41" s="14">
        <v>0.1961312368</v>
      </c>
      <c r="M41" s="14">
        <v>0.461380519</v>
      </c>
      <c r="N41" s="14">
        <v>0.0227920227</v>
      </c>
      <c r="O41" s="14">
        <v>0.6435648056</v>
      </c>
      <c r="P41" s="14">
        <v>0.041670699840000006</v>
      </c>
      <c r="Q41" s="35">
        <v>0.000462075484</v>
      </c>
      <c r="R41" s="14">
        <v>0.3344511316</v>
      </c>
      <c r="S41" s="15">
        <f t="shared" si="1"/>
        <v>605.1444492719131</v>
      </c>
      <c r="T41" s="3"/>
      <c r="U41" s="2"/>
    </row>
    <row r="42" spans="1:21" ht="14.25">
      <c r="A42" s="44">
        <v>37901</v>
      </c>
      <c r="B42" s="12" t="s">
        <v>32</v>
      </c>
      <c r="C42" s="12" t="s">
        <v>20</v>
      </c>
      <c r="D42" s="13">
        <v>0.03471361084</v>
      </c>
      <c r="E42" s="14">
        <v>0.02944653408</v>
      </c>
      <c r="F42" s="14">
        <v>7.853932466</v>
      </c>
      <c r="G42" s="14">
        <v>0.006370710478</v>
      </c>
      <c r="H42" s="14">
        <v>0.0648374419</v>
      </c>
      <c r="I42" s="14">
        <v>3.749304516</v>
      </c>
      <c r="J42" s="14">
        <v>1.6816096045999998</v>
      </c>
      <c r="K42" s="14">
        <v>0.5438233065999999</v>
      </c>
      <c r="L42" s="14">
        <v>0.18899569868</v>
      </c>
      <c r="M42" s="14">
        <v>0.212640565</v>
      </c>
      <c r="N42" s="14">
        <v>0.013231482224</v>
      </c>
      <c r="O42" s="14">
        <v>0.521589984</v>
      </c>
      <c r="P42" s="14">
        <v>0.017998387664000002</v>
      </c>
      <c r="Q42" s="35">
        <v>0.0004852760432</v>
      </c>
      <c r="R42" s="14">
        <v>0.039673195200000004</v>
      </c>
      <c r="S42" s="15">
        <f t="shared" si="1"/>
        <v>953.9019100592252</v>
      </c>
      <c r="T42" s="3"/>
      <c r="U42" s="2"/>
    </row>
    <row r="43" spans="1:21" ht="14.25">
      <c r="A43" s="44">
        <v>37901</v>
      </c>
      <c r="B43" s="12" t="s">
        <v>32</v>
      </c>
      <c r="C43" s="12" t="s">
        <v>33</v>
      </c>
      <c r="D43" s="13">
        <v>0.026113570739999998</v>
      </c>
      <c r="E43" s="14">
        <v>0.018931386222</v>
      </c>
      <c r="F43" s="14">
        <v>3.164494286</v>
      </c>
      <c r="G43" s="14">
        <v>0.007650887418000001</v>
      </c>
      <c r="H43" s="14">
        <v>2.327997122</v>
      </c>
      <c r="I43" s="14">
        <v>2.35076845</v>
      </c>
      <c r="J43" s="14">
        <v>0.48428671540000007</v>
      </c>
      <c r="K43" s="14">
        <v>0.5077922846</v>
      </c>
      <c r="L43" s="14">
        <v>0.1041098063</v>
      </c>
      <c r="M43" s="14">
        <v>0.18702248666</v>
      </c>
      <c r="N43" s="14">
        <v>0.005329495052000001</v>
      </c>
      <c r="O43" s="14">
        <v>0.32247291840000003</v>
      </c>
      <c r="P43" s="14">
        <v>0.003476132706</v>
      </c>
      <c r="Q43" s="35">
        <v>0.0005257529600000001</v>
      </c>
      <c r="R43" s="14">
        <v>0.02658788394</v>
      </c>
      <c r="S43" s="15">
        <f t="shared" si="1"/>
        <v>1990.0231361293718</v>
      </c>
      <c r="T43" s="3"/>
      <c r="U43" s="2"/>
    </row>
    <row r="44" spans="1:21" ht="14.25">
      <c r="A44" s="44">
        <v>37901</v>
      </c>
      <c r="B44" s="12" t="s">
        <v>32</v>
      </c>
      <c r="C44" s="12" t="s">
        <v>35</v>
      </c>
      <c r="D44" s="13">
        <v>0.04519406574</v>
      </c>
      <c r="E44" s="14">
        <v>0.05157352644</v>
      </c>
      <c r="F44" s="14">
        <v>21.5899964</v>
      </c>
      <c r="G44" s="14">
        <v>0.008463841002</v>
      </c>
      <c r="H44" s="14">
        <v>0.13709966858</v>
      </c>
      <c r="I44" s="14">
        <v>9.860760602000001</v>
      </c>
      <c r="J44" s="14">
        <v>3.080307108</v>
      </c>
      <c r="K44" s="14">
        <v>0.626184614</v>
      </c>
      <c r="L44" s="14">
        <v>0.49757670220000005</v>
      </c>
      <c r="M44" s="14">
        <v>0.41290665860000003</v>
      </c>
      <c r="N44" s="14">
        <v>0.03610640884</v>
      </c>
      <c r="O44" s="14">
        <v>1.0476175046</v>
      </c>
      <c r="P44" s="14">
        <v>0.06451243045999999</v>
      </c>
      <c r="Q44" s="35">
        <v>0.0005908107516</v>
      </c>
      <c r="R44" s="14">
        <v>0.06545347552</v>
      </c>
      <c r="S44" s="15">
        <f t="shared" si="1"/>
        <v>731.5757877028526</v>
      </c>
      <c r="T44" s="3"/>
      <c r="U44" s="2"/>
    </row>
    <row r="45" spans="1:21" ht="14.25">
      <c r="A45" s="45">
        <v>37901</v>
      </c>
      <c r="B45" s="16" t="s">
        <v>32</v>
      </c>
      <c r="C45" s="16" t="s">
        <v>22</v>
      </c>
      <c r="D45" s="13">
        <v>0.033149222119999995</v>
      </c>
      <c r="E45" s="15">
        <v>0.016246892184</v>
      </c>
      <c r="F45" s="15">
        <v>8.7072985</v>
      </c>
      <c r="G45" s="15">
        <v>0.00518705679</v>
      </c>
      <c r="H45" s="15">
        <v>0.055038536019999994</v>
      </c>
      <c r="I45" s="15">
        <v>2.712397816</v>
      </c>
      <c r="J45" s="15">
        <v>1.805545674</v>
      </c>
      <c r="K45" s="15">
        <v>0.5417986842</v>
      </c>
      <c r="L45" s="15">
        <v>0.06744023734</v>
      </c>
      <c r="M45" s="15">
        <v>0.5877419808</v>
      </c>
      <c r="N45" s="15">
        <v>0.007496281664</v>
      </c>
      <c r="O45" s="15">
        <v>0.2773692608</v>
      </c>
      <c r="P45" s="15">
        <v>0.02768896626</v>
      </c>
      <c r="Q45" s="35">
        <v>0.0005041801834000001</v>
      </c>
      <c r="R45" s="15">
        <v>0.03209999218</v>
      </c>
      <c r="S45" s="15">
        <f t="shared" si="1"/>
        <v>687.4274157535848</v>
      </c>
      <c r="T45" s="3"/>
      <c r="U45" s="2"/>
    </row>
    <row r="46" spans="1:21" ht="14.25">
      <c r="A46" s="43">
        <v>37911</v>
      </c>
      <c r="B46" s="9" t="s">
        <v>32</v>
      </c>
      <c r="C46" s="9" t="s">
        <v>28</v>
      </c>
      <c r="D46" s="10">
        <v>0.08883629646</v>
      </c>
      <c r="E46" s="11">
        <v>0.039164483439999995</v>
      </c>
      <c r="F46" s="11">
        <v>16.084770394</v>
      </c>
      <c r="G46" s="11">
        <v>0.008865069126</v>
      </c>
      <c r="H46" s="11">
        <v>0.0580714082</v>
      </c>
      <c r="I46" s="11">
        <v>6.035522116</v>
      </c>
      <c r="J46" s="11">
        <v>1.3156593086000001</v>
      </c>
      <c r="K46" s="11">
        <v>0.4714990854</v>
      </c>
      <c r="L46" s="11">
        <v>0.334374617</v>
      </c>
      <c r="M46" s="11">
        <v>0.4272779948</v>
      </c>
      <c r="N46" s="11">
        <v>0.02011450298</v>
      </c>
      <c r="O46" s="11">
        <v>0.5754548264</v>
      </c>
      <c r="P46" s="11">
        <v>0.07506887186</v>
      </c>
      <c r="Q46" s="39">
        <v>0.00016805140502000002</v>
      </c>
      <c r="R46" s="11">
        <v>0.5153790896</v>
      </c>
      <c r="S46" s="11">
        <f t="shared" si="1"/>
        <v>468.3873250001442</v>
      </c>
      <c r="T46" s="3"/>
      <c r="U46" s="2"/>
    </row>
    <row r="47" spans="1:21" ht="14.25">
      <c r="A47" s="44">
        <v>37912</v>
      </c>
      <c r="B47" s="12" t="s">
        <v>25</v>
      </c>
      <c r="C47" s="12" t="s">
        <v>26</v>
      </c>
      <c r="D47" s="13">
        <v>0.05158899192000001</v>
      </c>
      <c r="E47" s="14">
        <v>0.02922842494</v>
      </c>
      <c r="F47" s="14">
        <v>11.035080822</v>
      </c>
      <c r="G47" s="14">
        <v>0.004637149118</v>
      </c>
      <c r="H47" s="14">
        <v>0.06184333974</v>
      </c>
      <c r="I47" s="14">
        <v>3.851296394</v>
      </c>
      <c r="J47" s="14">
        <v>1.8168935668</v>
      </c>
      <c r="K47" s="14">
        <v>0.8852660372000001</v>
      </c>
      <c r="L47" s="14">
        <v>0.0816888565</v>
      </c>
      <c r="M47" s="14">
        <v>0.675735269</v>
      </c>
      <c r="N47" s="14">
        <v>0.013489781948</v>
      </c>
      <c r="O47" s="14">
        <v>0.6640561854</v>
      </c>
      <c r="P47" s="14">
        <v>0.03381484522</v>
      </c>
      <c r="Q47" s="35">
        <v>0.00038809815780000003</v>
      </c>
      <c r="R47" s="15">
        <v>0.0662492689</v>
      </c>
      <c r="S47" s="15">
        <f t="shared" si="1"/>
        <v>713.3756348712927</v>
      </c>
      <c r="T47" s="3"/>
      <c r="U47" s="2"/>
    </row>
    <row r="48" spans="1:21" ht="14.25">
      <c r="A48" s="44">
        <v>37901</v>
      </c>
      <c r="B48" s="12" t="s">
        <v>25</v>
      </c>
      <c r="C48" s="12" t="s">
        <v>24</v>
      </c>
      <c r="D48" s="13">
        <v>0.048375367940000004</v>
      </c>
      <c r="E48" s="14">
        <v>0.010015729760000001</v>
      </c>
      <c r="F48" s="14">
        <v>4.690221940000001</v>
      </c>
      <c r="G48" s="14">
        <v>0.005680295258</v>
      </c>
      <c r="H48" s="14">
        <v>0.13224785113999998</v>
      </c>
      <c r="I48" s="14">
        <v>3.96894132</v>
      </c>
      <c r="J48" s="14">
        <v>0.7783738356</v>
      </c>
      <c r="K48" s="14">
        <v>0.49025499940000006</v>
      </c>
      <c r="L48" s="14">
        <v>0.0762172042</v>
      </c>
      <c r="M48" s="14">
        <v>0.38952594120000006</v>
      </c>
      <c r="N48" s="14">
        <v>0.012061355648</v>
      </c>
      <c r="O48" s="14">
        <v>0.40641848999999997</v>
      </c>
      <c r="P48" s="14">
        <v>0.02079265452</v>
      </c>
      <c r="Q48" s="35">
        <v>0.00047153170239999995</v>
      </c>
      <c r="R48" s="14">
        <v>0.02513588596</v>
      </c>
      <c r="S48" s="15">
        <f t="shared" si="1"/>
        <v>493.09842333878214</v>
      </c>
      <c r="T48" s="3"/>
      <c r="U48" s="2"/>
    </row>
    <row r="49" spans="1:21" ht="14.25">
      <c r="A49" s="44">
        <v>37904</v>
      </c>
      <c r="B49" s="12" t="s">
        <v>25</v>
      </c>
      <c r="C49" s="12" t="s">
        <v>35</v>
      </c>
      <c r="D49" s="13">
        <v>0.04031611744</v>
      </c>
      <c r="E49" s="14">
        <v>0.02898807844</v>
      </c>
      <c r="F49" s="14">
        <v>14.945590083999999</v>
      </c>
      <c r="G49" s="14">
        <v>0.004263301888</v>
      </c>
      <c r="H49" s="14">
        <v>0.08053519865999999</v>
      </c>
      <c r="I49" s="14">
        <v>1.6766930846</v>
      </c>
      <c r="J49" s="14">
        <v>3.0715291100000006</v>
      </c>
      <c r="K49" s="14">
        <v>0.6806629344</v>
      </c>
      <c r="L49" s="14">
        <v>0.05215275998</v>
      </c>
      <c r="M49" s="14">
        <v>0.5170262177999999</v>
      </c>
      <c r="N49" s="14">
        <v>0.005584640188000001</v>
      </c>
      <c r="O49" s="14">
        <v>0.36554176660000004</v>
      </c>
      <c r="P49" s="14">
        <v>0.04615589662</v>
      </c>
      <c r="Q49" s="35">
        <v>0.0005844858014000001</v>
      </c>
      <c r="R49" s="14">
        <v>0.0503745761</v>
      </c>
      <c r="S49" s="15">
        <f t="shared" si="1"/>
        <v>707.8415179019005</v>
      </c>
      <c r="T49" s="3"/>
      <c r="U49" s="2"/>
    </row>
    <row r="50" spans="1:21" ht="14.25">
      <c r="A50" s="44">
        <v>37904</v>
      </c>
      <c r="B50" s="12" t="s">
        <v>25</v>
      </c>
      <c r="C50" s="12" t="s">
        <v>33</v>
      </c>
      <c r="D50" s="13">
        <v>0.03608036466</v>
      </c>
      <c r="E50" s="14">
        <v>0.010921123598</v>
      </c>
      <c r="F50" s="14">
        <v>8.117178876</v>
      </c>
      <c r="G50" s="14">
        <v>0.01696065653</v>
      </c>
      <c r="H50" s="14">
        <v>0.15569807318</v>
      </c>
      <c r="I50" s="14">
        <v>6.963104984</v>
      </c>
      <c r="J50" s="14">
        <v>3.0362059599999998</v>
      </c>
      <c r="K50" s="14">
        <v>0.054701951400000004</v>
      </c>
      <c r="L50" s="14">
        <v>0.13454360718</v>
      </c>
      <c r="M50" s="14">
        <v>0.332962696</v>
      </c>
      <c r="N50" s="14">
        <v>0.0375648713</v>
      </c>
      <c r="O50" s="14">
        <v>0.488988274</v>
      </c>
      <c r="P50" s="14">
        <v>0.05661144822</v>
      </c>
      <c r="Q50" s="35">
        <v>0.0011862062578</v>
      </c>
      <c r="R50" s="14">
        <v>0.018330742772</v>
      </c>
      <c r="S50" s="15">
        <f t="shared" si="1"/>
        <v>313.4375392408218</v>
      </c>
      <c r="T50" s="3"/>
      <c r="U50" s="2"/>
    </row>
    <row r="51" spans="1:21" ht="14.25">
      <c r="A51" s="44">
        <v>37904</v>
      </c>
      <c r="B51" s="12" t="s">
        <v>25</v>
      </c>
      <c r="C51" s="12" t="s">
        <v>31</v>
      </c>
      <c r="D51" s="13">
        <v>0.033509486979999996</v>
      </c>
      <c r="E51" s="14">
        <v>0.03475103534</v>
      </c>
      <c r="F51" s="14">
        <v>8.779633996000001</v>
      </c>
      <c r="G51" s="14">
        <v>0.006429599806</v>
      </c>
      <c r="H51" s="14">
        <v>0.05515045246</v>
      </c>
      <c r="I51" s="14">
        <v>6.728071873999999</v>
      </c>
      <c r="J51" s="14">
        <v>2.115682036</v>
      </c>
      <c r="K51" s="14">
        <v>0.6865807039999999</v>
      </c>
      <c r="L51" s="14">
        <v>0.3301891204</v>
      </c>
      <c r="M51" s="14">
        <v>1.2996197726</v>
      </c>
      <c r="N51" s="14">
        <v>0.017435974248</v>
      </c>
      <c r="O51" s="14">
        <v>0.20573035</v>
      </c>
      <c r="P51" s="14">
        <v>0.03657102892</v>
      </c>
      <c r="Q51" s="35">
        <v>0.0012506619924000002</v>
      </c>
      <c r="R51" s="14">
        <v>0.342570418</v>
      </c>
      <c r="S51" s="15">
        <f t="shared" si="1"/>
        <v>524.7946388721952</v>
      </c>
      <c r="T51" s="3"/>
      <c r="U51" s="2"/>
    </row>
    <row r="52" spans="1:21" ht="14.25">
      <c r="A52" s="44">
        <v>37904</v>
      </c>
      <c r="B52" s="12" t="s">
        <v>25</v>
      </c>
      <c r="C52" s="12" t="s">
        <v>29</v>
      </c>
      <c r="D52" s="13">
        <v>0.024250339660000002</v>
      </c>
      <c r="E52" s="14">
        <v>0.051692952040000004</v>
      </c>
      <c r="F52" s="14">
        <v>9.826213486</v>
      </c>
      <c r="G52" s="14">
        <v>0.007035433548</v>
      </c>
      <c r="H52" s="14">
        <v>0.06106972046</v>
      </c>
      <c r="I52" s="14">
        <v>3.6741068759999997</v>
      </c>
      <c r="J52" s="14">
        <v>2.6733548760000003</v>
      </c>
      <c r="K52" s="14">
        <v>0.6074826604</v>
      </c>
      <c r="L52" s="14">
        <v>0.21692531279999996</v>
      </c>
      <c r="M52" s="14">
        <v>0.756840205</v>
      </c>
      <c r="N52" s="14">
        <v>0.011314672500000001</v>
      </c>
      <c r="O52" s="14">
        <v>0.2734748278</v>
      </c>
      <c r="P52" s="14">
        <v>0.03852977168</v>
      </c>
      <c r="Q52" s="35">
        <v>0.0005424632176000001</v>
      </c>
      <c r="R52" s="14">
        <v>0.2563620694</v>
      </c>
      <c r="S52" s="15">
        <f t="shared" si="1"/>
        <v>557.4936404709057</v>
      </c>
      <c r="T52" s="3"/>
      <c r="U52" s="2"/>
    </row>
    <row r="53" spans="1:21" ht="14.25">
      <c r="A53" s="44">
        <v>37904</v>
      </c>
      <c r="B53" s="12" t="s">
        <v>25</v>
      </c>
      <c r="C53" s="12" t="s">
        <v>40</v>
      </c>
      <c r="D53" s="13">
        <v>0.06029737431999999</v>
      </c>
      <c r="E53" s="14">
        <v>0.005911397154</v>
      </c>
      <c r="F53" s="14">
        <v>3.4831379759999996</v>
      </c>
      <c r="G53" s="14">
        <v>0.009823347408</v>
      </c>
      <c r="H53" s="14">
        <v>0.10837123166000001</v>
      </c>
      <c r="I53" s="14">
        <v>1.0308833266000001</v>
      </c>
      <c r="J53" s="14">
        <v>1.356551381</v>
      </c>
      <c r="K53" s="14">
        <v>0.2215968304</v>
      </c>
      <c r="L53" s="14">
        <v>0.05450977782</v>
      </c>
      <c r="M53" s="14">
        <v>1.6183194872000002</v>
      </c>
      <c r="N53" s="14">
        <v>0.009197667068000001</v>
      </c>
      <c r="O53" s="14">
        <v>0.07449556873999999</v>
      </c>
      <c r="P53" s="14">
        <v>0.021015079659999998</v>
      </c>
      <c r="Q53" s="35">
        <v>0.0006429339923999999</v>
      </c>
      <c r="R53" s="14">
        <v>0.05833975688</v>
      </c>
      <c r="S53" s="15">
        <f t="shared" si="1"/>
        <v>362.317904034821</v>
      </c>
      <c r="T53" s="3"/>
      <c r="U53" s="2"/>
    </row>
    <row r="54" spans="1:21" ht="14.25">
      <c r="A54" s="45">
        <v>37904</v>
      </c>
      <c r="B54" s="16" t="s">
        <v>25</v>
      </c>
      <c r="C54" s="16" t="s">
        <v>20</v>
      </c>
      <c r="D54" s="13">
        <v>0.0228519102</v>
      </c>
      <c r="E54" s="15">
        <v>0.018396581354</v>
      </c>
      <c r="F54" s="15">
        <v>8.953057977999999</v>
      </c>
      <c r="G54" s="15">
        <v>0.00507002305</v>
      </c>
      <c r="H54" s="15">
        <v>0.0561797372</v>
      </c>
      <c r="I54" s="15">
        <v>2.899721494</v>
      </c>
      <c r="J54" s="15">
        <v>1.8618244836</v>
      </c>
      <c r="K54" s="15">
        <v>0.5280216834</v>
      </c>
      <c r="L54" s="15">
        <v>0.05345663666</v>
      </c>
      <c r="M54" s="15">
        <v>0.6226138498</v>
      </c>
      <c r="N54" s="15">
        <v>0.009100433388</v>
      </c>
      <c r="O54" s="15">
        <v>0.0758913956</v>
      </c>
      <c r="P54" s="15">
        <v>0.02966624102</v>
      </c>
      <c r="Q54" s="35">
        <v>0.00029297309159999997</v>
      </c>
      <c r="R54" s="15">
        <v>0.03631930176</v>
      </c>
      <c r="S54" s="15">
        <f t="shared" si="1"/>
        <v>659.7190633863459</v>
      </c>
      <c r="T54" s="3"/>
      <c r="U54" s="2"/>
    </row>
    <row r="55" spans="1:21" ht="14.25">
      <c r="A55" s="43">
        <v>37912</v>
      </c>
      <c r="B55" s="9" t="s">
        <v>25</v>
      </c>
      <c r="C55" s="9" t="s">
        <v>41</v>
      </c>
      <c r="D55" s="10">
        <v>0.0692431839</v>
      </c>
      <c r="E55" s="11">
        <v>0.030037441180000003</v>
      </c>
      <c r="F55" s="11">
        <v>10.268802191999999</v>
      </c>
      <c r="G55" s="11">
        <v>0.008022894106000001</v>
      </c>
      <c r="H55" s="11">
        <v>0.05441966123999999</v>
      </c>
      <c r="I55" s="11">
        <v>3.9019098980000004</v>
      </c>
      <c r="J55" s="11">
        <v>2.55849824</v>
      </c>
      <c r="K55" s="11">
        <v>1.4431278472000002</v>
      </c>
      <c r="L55" s="11">
        <v>0.19861829381999999</v>
      </c>
      <c r="M55" s="11">
        <v>1.232451088</v>
      </c>
      <c r="N55" s="11">
        <v>0.017797141126</v>
      </c>
      <c r="O55" s="11">
        <v>0.24765847800000002</v>
      </c>
      <c r="P55" s="11">
        <v>0.015981514378</v>
      </c>
      <c r="Q55" s="39">
        <v>0.0006008905271999999</v>
      </c>
      <c r="R55" s="11">
        <v>0.14194992250000002</v>
      </c>
      <c r="S55" s="11">
        <f t="shared" si="1"/>
        <v>1404.5979036012475</v>
      </c>
      <c r="T55" s="3"/>
      <c r="U55" s="2"/>
    </row>
    <row r="56" spans="1:21" ht="14.25">
      <c r="A56" s="44">
        <v>37912</v>
      </c>
      <c r="B56" s="12" t="s">
        <v>34</v>
      </c>
      <c r="C56" s="12" t="s">
        <v>26</v>
      </c>
      <c r="D56" s="13">
        <v>0.02509493336</v>
      </c>
      <c r="E56" s="14">
        <v>0.038036985620000005</v>
      </c>
      <c r="F56" s="14">
        <v>12.546136532</v>
      </c>
      <c r="G56" s="14">
        <v>0.006817837122000001</v>
      </c>
      <c r="H56" s="14">
        <v>0.14589292488</v>
      </c>
      <c r="I56" s="14">
        <v>3.2841947159999996</v>
      </c>
      <c r="J56" s="14">
        <v>2.0902223859999998</v>
      </c>
      <c r="K56" s="14">
        <v>0.6822823792</v>
      </c>
      <c r="L56" s="14">
        <v>0.16862337562</v>
      </c>
      <c r="M56" s="14">
        <v>1.019776684</v>
      </c>
      <c r="N56" s="14">
        <v>0.008559497982</v>
      </c>
      <c r="O56" s="14">
        <v>0.5613885116</v>
      </c>
      <c r="P56" s="14">
        <v>0.05905569084</v>
      </c>
      <c r="Q56" s="35">
        <v>0.0007197020008</v>
      </c>
      <c r="R56" s="14">
        <v>0.049084406899999995</v>
      </c>
      <c r="S56" s="15">
        <f t="shared" si="1"/>
        <v>464.40663158538035</v>
      </c>
      <c r="T56" s="3"/>
      <c r="U56" s="2"/>
    </row>
    <row r="57" spans="1:21" ht="14.25">
      <c r="A57" s="44">
        <v>37912</v>
      </c>
      <c r="B57" s="12" t="s">
        <v>34</v>
      </c>
      <c r="C57" s="12" t="s">
        <v>29</v>
      </c>
      <c r="D57" s="13">
        <v>0.02538211052</v>
      </c>
      <c r="E57" s="14">
        <v>0.10591545676</v>
      </c>
      <c r="F57" s="14">
        <v>11.952957940000001</v>
      </c>
      <c r="G57" s="14">
        <v>0.00681821301</v>
      </c>
      <c r="H57" s="14">
        <v>0.052505536559999996</v>
      </c>
      <c r="I57" s="14">
        <v>7.527787062000001</v>
      </c>
      <c r="J57" s="14">
        <v>3.4091897199999996</v>
      </c>
      <c r="K57" s="14">
        <v>0.6670676792000001</v>
      </c>
      <c r="L57" s="14">
        <v>0.13715973690000002</v>
      </c>
      <c r="M57" s="14">
        <v>1.7803986912</v>
      </c>
      <c r="N57" s="14">
        <v>0.019068148918</v>
      </c>
      <c r="O57" s="14">
        <v>0.331702677</v>
      </c>
      <c r="P57" s="14">
        <v>0.09198718093999998</v>
      </c>
      <c r="Q57" s="35">
        <v>0.0007323049942</v>
      </c>
      <c r="R57" s="14">
        <v>0.4163466034</v>
      </c>
      <c r="S57" s="15">
        <f t="shared" si="1"/>
        <v>284.0522536926438</v>
      </c>
      <c r="T57" s="3"/>
      <c r="U57" s="2"/>
    </row>
    <row r="58" spans="1:21" ht="14.25">
      <c r="A58" s="45">
        <v>37912</v>
      </c>
      <c r="B58" s="16" t="s">
        <v>34</v>
      </c>
      <c r="C58" s="16" t="s">
        <v>24</v>
      </c>
      <c r="D58" s="13">
        <v>0.013175716035999999</v>
      </c>
      <c r="E58" s="15">
        <v>0.04054727076</v>
      </c>
      <c r="F58" s="15">
        <v>10.493108266</v>
      </c>
      <c r="G58" s="15">
        <v>0.0059997615919999995</v>
      </c>
      <c r="H58" s="15">
        <v>0.03767709852</v>
      </c>
      <c r="I58" s="15">
        <v>6.01622687</v>
      </c>
      <c r="J58" s="15">
        <v>1.4836082318000001</v>
      </c>
      <c r="K58" s="15">
        <v>0.7978397188</v>
      </c>
      <c r="L58" s="15">
        <v>0.030400449280000005</v>
      </c>
      <c r="M58" s="15">
        <v>1.2319403688</v>
      </c>
      <c r="N58" s="15">
        <v>0.017208829016</v>
      </c>
      <c r="O58" s="15">
        <v>0.5827931878</v>
      </c>
      <c r="P58" s="15">
        <v>0.08370388647999999</v>
      </c>
      <c r="Q58" s="35">
        <v>0.00012750760042</v>
      </c>
      <c r="R58" s="15">
        <v>0.046338035039999996</v>
      </c>
      <c r="S58" s="15">
        <f t="shared" si="1"/>
        <v>274.0366742105426</v>
      </c>
      <c r="T58" s="3"/>
      <c r="U58" s="2"/>
    </row>
    <row r="59" spans="1:21" ht="14.25">
      <c r="A59" s="43">
        <v>37904</v>
      </c>
      <c r="B59" s="9" t="s">
        <v>34</v>
      </c>
      <c r="C59" s="9" t="s">
        <v>31</v>
      </c>
      <c r="D59" s="10">
        <v>0.0402229114</v>
      </c>
      <c r="E59" s="11">
        <v>0.05885422978</v>
      </c>
      <c r="F59" s="11">
        <v>8.666153246</v>
      </c>
      <c r="G59" s="11">
        <v>0.007356565210000001</v>
      </c>
      <c r="H59" s="11">
        <v>0.05734240525999999</v>
      </c>
      <c r="I59" s="11">
        <v>7.538415224</v>
      </c>
      <c r="J59" s="11">
        <v>1.7945042964</v>
      </c>
      <c r="K59" s="11">
        <v>0.6061068554</v>
      </c>
      <c r="L59" s="11">
        <v>0.4235488932</v>
      </c>
      <c r="M59" s="11">
        <v>1.3299781764</v>
      </c>
      <c r="N59" s="11">
        <v>0.018637681568</v>
      </c>
      <c r="O59" s="11">
        <v>0.18797036696</v>
      </c>
      <c r="P59" s="11">
        <v>0.05248799897999999</v>
      </c>
      <c r="Q59" s="39">
        <v>0.000782034489</v>
      </c>
      <c r="R59" s="11">
        <v>0.250063773</v>
      </c>
      <c r="S59" s="11">
        <f t="shared" si="1"/>
        <v>360.92461827273115</v>
      </c>
      <c r="T59" s="3"/>
      <c r="U59" s="2"/>
    </row>
    <row r="60" spans="1:21" ht="14.25">
      <c r="A60" s="44">
        <v>37901</v>
      </c>
      <c r="B60" s="12" t="s">
        <v>39</v>
      </c>
      <c r="C60" s="12" t="s">
        <v>26</v>
      </c>
      <c r="D60" s="13">
        <v>0.018030718443999998</v>
      </c>
      <c r="E60" s="14">
        <v>0.02723595926</v>
      </c>
      <c r="F60" s="14">
        <v>8.121547465999999</v>
      </c>
      <c r="G60" s="14">
        <v>0.005222505914</v>
      </c>
      <c r="H60" s="14">
        <v>0.05303961677999999</v>
      </c>
      <c r="I60" s="14">
        <v>5.433945372</v>
      </c>
      <c r="J60" s="14">
        <v>1.1587001284</v>
      </c>
      <c r="K60" s="14">
        <v>0.45278201840000004</v>
      </c>
      <c r="L60" s="14">
        <v>0.25982429619999997</v>
      </c>
      <c r="M60" s="14">
        <v>1.040842336</v>
      </c>
      <c r="N60" s="14">
        <v>0.015510325937999999</v>
      </c>
      <c r="O60" s="14">
        <v>0.42099088819999997</v>
      </c>
      <c r="P60" s="14">
        <v>0.030129322139999998</v>
      </c>
      <c r="Q60" s="35">
        <v>0.000263697751</v>
      </c>
      <c r="R60" s="14">
        <v>0.030533525859999997</v>
      </c>
      <c r="S60" s="15">
        <f t="shared" si="1"/>
        <v>589.249989700432</v>
      </c>
      <c r="T60" s="3"/>
      <c r="U60" s="2"/>
    </row>
    <row r="61" spans="1:21" ht="14.25">
      <c r="A61" s="44">
        <v>37901</v>
      </c>
      <c r="B61" s="12" t="s">
        <v>39</v>
      </c>
      <c r="C61" s="12" t="s">
        <v>20</v>
      </c>
      <c r="D61" s="13">
        <v>0.03994665802</v>
      </c>
      <c r="E61" s="14">
        <v>0.038648986919999996</v>
      </c>
      <c r="F61" s="14">
        <v>9.637253536</v>
      </c>
      <c r="G61" s="14">
        <v>0.008078939379999999</v>
      </c>
      <c r="H61" s="14">
        <v>0.06613241428</v>
      </c>
      <c r="I61" s="14">
        <v>6.916297732</v>
      </c>
      <c r="J61" s="14">
        <v>1.9616585206</v>
      </c>
      <c r="K61" s="14">
        <v>0.5903860120000001</v>
      </c>
      <c r="L61" s="14">
        <v>0.07429300566000001</v>
      </c>
      <c r="M61" s="14">
        <v>1.1470142570000001</v>
      </c>
      <c r="N61" s="14">
        <v>0.02342261784</v>
      </c>
      <c r="O61" s="14">
        <v>0.47385380520000003</v>
      </c>
      <c r="P61" s="14">
        <v>0.04070893702000001</v>
      </c>
      <c r="Q61" s="35">
        <v>0.000696197474</v>
      </c>
      <c r="R61" s="14">
        <v>0.0296815416</v>
      </c>
      <c r="S61" s="15">
        <f t="shared" si="1"/>
        <v>517.5039628115545</v>
      </c>
      <c r="T61" s="3"/>
      <c r="U61" s="2"/>
    </row>
    <row r="62" spans="1:21" ht="14.25">
      <c r="A62" s="44">
        <v>37901</v>
      </c>
      <c r="B62" s="12" t="s">
        <v>39</v>
      </c>
      <c r="C62" s="12" t="s">
        <v>24</v>
      </c>
      <c r="D62" s="13">
        <v>0.023122197280000003</v>
      </c>
      <c r="E62" s="14">
        <v>0.039719505239999994</v>
      </c>
      <c r="F62" s="14">
        <v>8.074288072</v>
      </c>
      <c r="G62" s="14">
        <v>0.006000262013999999</v>
      </c>
      <c r="H62" s="14">
        <v>0.06374303068</v>
      </c>
      <c r="I62" s="14">
        <v>5.89934127</v>
      </c>
      <c r="J62" s="14">
        <v>1.4469930802000002</v>
      </c>
      <c r="K62" s="14">
        <v>0.4771985752</v>
      </c>
      <c r="L62" s="14">
        <v>0.0777758626</v>
      </c>
      <c r="M62" s="14">
        <v>0.820290481</v>
      </c>
      <c r="N62" s="14">
        <v>0.019689802906</v>
      </c>
      <c r="O62" s="14">
        <v>0.2331358746</v>
      </c>
      <c r="P62" s="14">
        <v>0.05681077346</v>
      </c>
      <c r="Q62" s="35">
        <v>0.00034160416919999995</v>
      </c>
      <c r="R62" s="14">
        <v>0.03327297936</v>
      </c>
      <c r="S62" s="15">
        <f t="shared" si="1"/>
        <v>310.68743920234596</v>
      </c>
      <c r="T62" s="3"/>
      <c r="U62" s="2"/>
    </row>
    <row r="63" spans="1:21" ht="14.25">
      <c r="A63" s="44">
        <v>37911</v>
      </c>
      <c r="B63" s="12" t="s">
        <v>39</v>
      </c>
      <c r="C63" s="12" t="s">
        <v>22</v>
      </c>
      <c r="D63" s="13">
        <v>0.10519389432</v>
      </c>
      <c r="E63" s="14">
        <v>0.08465173188</v>
      </c>
      <c r="F63" s="14">
        <v>15.584977498</v>
      </c>
      <c r="G63" s="14">
        <v>0.006042627684</v>
      </c>
      <c r="H63" s="14">
        <v>0.09891503189999999</v>
      </c>
      <c r="I63" s="14">
        <v>11.714589288</v>
      </c>
      <c r="J63" s="14">
        <v>3.2236515519999998</v>
      </c>
      <c r="K63" s="14">
        <v>0.17222108234</v>
      </c>
      <c r="L63" s="14">
        <v>0.2517314306</v>
      </c>
      <c r="M63" s="14">
        <v>1.040147653</v>
      </c>
      <c r="N63" s="14">
        <v>0.03771810762</v>
      </c>
      <c r="O63" s="14">
        <v>0.08328622582</v>
      </c>
      <c r="P63" s="14">
        <v>0.10492596637999999</v>
      </c>
      <c r="Q63" s="35">
        <v>0.0008487232315999999</v>
      </c>
      <c r="R63" s="14">
        <v>0.02702248682</v>
      </c>
      <c r="S63" s="15">
        <f t="shared" si="1"/>
        <v>324.6933241219294</v>
      </c>
      <c r="T63" s="3"/>
      <c r="U63" s="2"/>
    </row>
    <row r="64" spans="1:21" ht="14.25">
      <c r="A64" s="45">
        <v>37911</v>
      </c>
      <c r="B64" s="16" t="s">
        <v>39</v>
      </c>
      <c r="C64" s="16" t="s">
        <v>33</v>
      </c>
      <c r="D64" s="13">
        <v>0.23583301140000001</v>
      </c>
      <c r="E64" s="15">
        <v>0.0608682965</v>
      </c>
      <c r="F64" s="15">
        <v>20.19986004</v>
      </c>
      <c r="G64" s="15">
        <v>0.007189669165999999</v>
      </c>
      <c r="H64" s="15">
        <v>0.05831706382</v>
      </c>
      <c r="I64" s="15">
        <v>3.175116128</v>
      </c>
      <c r="J64" s="15">
        <v>1.6127532414000003</v>
      </c>
      <c r="K64" s="15">
        <v>0.5712645132</v>
      </c>
      <c r="L64" s="15">
        <v>0.15759378799999998</v>
      </c>
      <c r="M64" s="15">
        <v>0.3570100854</v>
      </c>
      <c r="N64" s="15">
        <v>0.008685155978</v>
      </c>
      <c r="O64" s="15">
        <v>0.18975206226</v>
      </c>
      <c r="P64" s="15">
        <v>0.06576184936</v>
      </c>
      <c r="Q64" s="35">
        <v>0.00022913116979999997</v>
      </c>
      <c r="R64" s="15">
        <v>0.03381978302</v>
      </c>
      <c r="S64" s="15">
        <f t="shared" si="1"/>
        <v>671.4667315043405</v>
      </c>
      <c r="T64" s="3"/>
      <c r="U64" s="2"/>
    </row>
    <row r="65" spans="1:21" ht="14.25">
      <c r="A65" s="45">
        <v>37911</v>
      </c>
      <c r="B65" s="16" t="s">
        <v>39</v>
      </c>
      <c r="C65" s="16" t="s">
        <v>35</v>
      </c>
      <c r="D65" s="13">
        <v>0.037239322979999996</v>
      </c>
      <c r="E65" s="15">
        <v>0.08069135958000001</v>
      </c>
      <c r="F65" s="15">
        <v>15.058126744</v>
      </c>
      <c r="G65" s="15">
        <v>0.005131929965999999</v>
      </c>
      <c r="H65" s="15">
        <v>0.10794450162</v>
      </c>
      <c r="I65" s="15">
        <v>5.108841438000001</v>
      </c>
      <c r="J65" s="15">
        <v>3.102251484</v>
      </c>
      <c r="K65" s="15">
        <v>0.6728786583999999</v>
      </c>
      <c r="L65" s="15">
        <v>0.1033611923</v>
      </c>
      <c r="M65" s="15">
        <v>0.9977665590000001</v>
      </c>
      <c r="N65" s="15">
        <v>0.01519337668</v>
      </c>
      <c r="O65" s="15">
        <v>0.3668621818</v>
      </c>
      <c r="P65" s="15">
        <v>0.08462830047999999</v>
      </c>
      <c r="Q65" s="35">
        <v>0.0004980660538000001</v>
      </c>
      <c r="R65" s="15">
        <v>0.05627256034</v>
      </c>
      <c r="S65" s="15">
        <f t="shared" si="1"/>
        <v>388.9604881072049</v>
      </c>
      <c r="T65" s="3"/>
      <c r="U65" s="2"/>
    </row>
    <row r="66" spans="1:21" ht="14.25">
      <c r="A66" s="45">
        <v>37903</v>
      </c>
      <c r="B66" s="16" t="s">
        <v>39</v>
      </c>
      <c r="C66" s="16" t="s">
        <v>29</v>
      </c>
      <c r="D66" s="13">
        <v>0.19845909502</v>
      </c>
      <c r="E66" s="15">
        <v>0.2121017362</v>
      </c>
      <c r="F66" s="15">
        <v>13.719847474</v>
      </c>
      <c r="G66" s="15">
        <v>0.02356349828</v>
      </c>
      <c r="H66" s="15">
        <v>0.10564583258</v>
      </c>
      <c r="I66" s="15">
        <v>7.807790215999999</v>
      </c>
      <c r="J66" s="15">
        <v>2.89848341</v>
      </c>
      <c r="K66" s="15">
        <v>0.7621009596</v>
      </c>
      <c r="L66" s="15">
        <v>0.307205678</v>
      </c>
      <c r="M66" s="15">
        <v>0.987428091</v>
      </c>
      <c r="N66" s="15">
        <v>0.06975602468</v>
      </c>
      <c r="O66" s="15">
        <v>0.3142621582</v>
      </c>
      <c r="P66" s="15">
        <v>0.08434784349999999</v>
      </c>
      <c r="Q66" s="35">
        <v>0.002889765612</v>
      </c>
      <c r="R66" s="15">
        <v>0.22776017240000002</v>
      </c>
      <c r="S66" s="15">
        <f aca="true" t="shared" si="2" ref="S66:S83">F66/P66*2.186</f>
        <v>355.5702829339555</v>
      </c>
      <c r="T66" s="3"/>
      <c r="U66" s="2"/>
    </row>
    <row r="67" spans="1:21" ht="14.25">
      <c r="A67" s="43">
        <v>37912</v>
      </c>
      <c r="B67" s="9" t="s">
        <v>39</v>
      </c>
      <c r="C67" s="9" t="s">
        <v>41</v>
      </c>
      <c r="D67" s="10">
        <v>0.059233881079999995</v>
      </c>
      <c r="E67" s="11">
        <v>0.07715666816</v>
      </c>
      <c r="F67" s="11">
        <v>10.512965784</v>
      </c>
      <c r="G67" s="11">
        <v>0.005593737330000001</v>
      </c>
      <c r="H67" s="11">
        <v>0.04344974126</v>
      </c>
      <c r="I67" s="11">
        <v>3.60278041</v>
      </c>
      <c r="J67" s="11">
        <v>1.5140721116</v>
      </c>
      <c r="K67" s="11">
        <v>0.4997586066</v>
      </c>
      <c r="L67" s="11">
        <v>0.07462711358</v>
      </c>
      <c r="M67" s="11">
        <v>0.9709337502000001</v>
      </c>
      <c r="N67" s="11">
        <v>0.016508669114</v>
      </c>
      <c r="O67" s="11">
        <v>0.19929975804</v>
      </c>
      <c r="P67" s="11">
        <v>0.03107346644</v>
      </c>
      <c r="Q67" s="39">
        <v>0.00045291579659999996</v>
      </c>
      <c r="R67" s="11">
        <v>0.0397700667</v>
      </c>
      <c r="S67" s="11">
        <f t="shared" si="2"/>
        <v>739.5809298649978</v>
      </c>
      <c r="T67" s="3"/>
      <c r="U67" s="2"/>
    </row>
    <row r="68" spans="1:21" ht="14.25">
      <c r="A68" s="44">
        <v>37911</v>
      </c>
      <c r="B68" s="12" t="s">
        <v>30</v>
      </c>
      <c r="C68" s="12" t="s">
        <v>31</v>
      </c>
      <c r="D68" s="13">
        <v>0.02558568932</v>
      </c>
      <c r="E68" s="14">
        <v>0.0224427544</v>
      </c>
      <c r="F68" s="14">
        <v>6.2228065500000005</v>
      </c>
      <c r="G68" s="14">
        <v>0.007674236694</v>
      </c>
      <c r="H68" s="14">
        <v>0.060703146220000004</v>
      </c>
      <c r="I68" s="14">
        <v>7.160174712</v>
      </c>
      <c r="J68" s="14">
        <v>1.014735479</v>
      </c>
      <c r="K68" s="14">
        <v>0.687796378</v>
      </c>
      <c r="L68" s="14">
        <v>0.3352616216</v>
      </c>
      <c r="M68" s="14">
        <v>0.44397369680000004</v>
      </c>
      <c r="N68" s="14">
        <v>0.022615775079999997</v>
      </c>
      <c r="O68" s="14">
        <v>0.21658316119999999</v>
      </c>
      <c r="P68" s="14">
        <v>0.009827295952</v>
      </c>
      <c r="Q68" s="35">
        <v>0.0004931970535999999</v>
      </c>
      <c r="R68" s="14">
        <v>0.20808689239999997</v>
      </c>
      <c r="S68" s="15">
        <f t="shared" si="2"/>
        <v>1384.2114030901428</v>
      </c>
      <c r="T68" s="3"/>
      <c r="U68" s="2"/>
    </row>
    <row r="69" spans="1:21" ht="14.25">
      <c r="A69" s="44">
        <v>37911</v>
      </c>
      <c r="B69" s="12" t="s">
        <v>30</v>
      </c>
      <c r="C69" s="12" t="s">
        <v>24</v>
      </c>
      <c r="D69" s="13">
        <v>0.03390804576</v>
      </c>
      <c r="E69" s="14">
        <v>0.013464136708000002</v>
      </c>
      <c r="F69" s="14">
        <v>4.899821588</v>
      </c>
      <c r="G69" s="14">
        <v>0.0052181614979999996</v>
      </c>
      <c r="H69" s="14">
        <v>0.07729744234000001</v>
      </c>
      <c r="I69" s="14">
        <v>5.643402366</v>
      </c>
      <c r="J69" s="14">
        <v>0.3644355224</v>
      </c>
      <c r="K69" s="14">
        <v>0.49655931979999995</v>
      </c>
      <c r="L69" s="14">
        <v>0.07484477294</v>
      </c>
      <c r="M69" s="14">
        <v>0.19774513354</v>
      </c>
      <c r="N69" s="14">
        <v>0.021728011040000002</v>
      </c>
      <c r="O69" s="14">
        <v>0.14437862118</v>
      </c>
      <c r="P69" s="14">
        <v>0.011715370571999999</v>
      </c>
      <c r="Q69" s="35">
        <v>0.0004183773538</v>
      </c>
      <c r="R69" s="14">
        <v>0.02564703816</v>
      </c>
      <c r="S69" s="15">
        <f t="shared" si="2"/>
        <v>914.2698411066532</v>
      </c>
      <c r="T69" s="3"/>
      <c r="U69" s="2"/>
    </row>
    <row r="70" spans="1:21" ht="14.25">
      <c r="A70" s="44">
        <v>37911</v>
      </c>
      <c r="B70" s="12" t="s">
        <v>30</v>
      </c>
      <c r="C70" s="12" t="s">
        <v>26</v>
      </c>
      <c r="D70" s="13">
        <v>0.011872582444000001</v>
      </c>
      <c r="E70" s="14">
        <v>0.02507519674</v>
      </c>
      <c r="F70" s="14">
        <v>12.516502364</v>
      </c>
      <c r="G70" s="14">
        <v>0.007299938484</v>
      </c>
      <c r="H70" s="14">
        <v>0.0635911466</v>
      </c>
      <c r="I70" s="14">
        <v>4.491079266</v>
      </c>
      <c r="J70" s="14">
        <v>1.4385485656</v>
      </c>
      <c r="K70" s="14">
        <v>0.5476687226</v>
      </c>
      <c r="L70" s="14">
        <v>0.0669731387</v>
      </c>
      <c r="M70" s="14">
        <v>0.2386946108</v>
      </c>
      <c r="N70" s="14">
        <v>0.017361161996000005</v>
      </c>
      <c r="O70" s="14">
        <v>0.282886937</v>
      </c>
      <c r="P70" s="14">
        <v>0.019378941913999997</v>
      </c>
      <c r="Q70" s="35">
        <v>0.00019270038456</v>
      </c>
      <c r="R70" s="14">
        <v>0.0445604438</v>
      </c>
      <c r="S70" s="15">
        <f t="shared" si="2"/>
        <v>1411.8972175636402</v>
      </c>
      <c r="T70" s="3"/>
      <c r="U70" s="2"/>
    </row>
    <row r="71" spans="1:21" ht="14.25">
      <c r="A71" s="44">
        <v>37911</v>
      </c>
      <c r="B71" s="12" t="s">
        <v>30</v>
      </c>
      <c r="C71" s="12" t="s">
        <v>20</v>
      </c>
      <c r="D71" s="13">
        <v>0.02752061898</v>
      </c>
      <c r="E71" s="14">
        <v>0.010415004682000002</v>
      </c>
      <c r="F71" s="14">
        <v>6.7281364120000005</v>
      </c>
      <c r="G71" s="14">
        <v>0.006798257128000001</v>
      </c>
      <c r="H71" s="14">
        <v>0.06462500399999999</v>
      </c>
      <c r="I71" s="14">
        <v>6.711012891999999</v>
      </c>
      <c r="J71" s="14">
        <v>0.879874773</v>
      </c>
      <c r="K71" s="14">
        <v>0.6707004724</v>
      </c>
      <c r="L71" s="14">
        <v>0.04344224174</v>
      </c>
      <c r="M71" s="14">
        <v>0.6471563394</v>
      </c>
      <c r="N71" s="14">
        <v>0.02249879504</v>
      </c>
      <c r="O71" s="14">
        <v>0.012682076058</v>
      </c>
      <c r="P71" s="14">
        <v>0.009565326744</v>
      </c>
      <c r="Q71" s="35">
        <v>0.00018680311635999998</v>
      </c>
      <c r="R71" s="14">
        <v>0.03108786624</v>
      </c>
      <c r="S71" s="15">
        <f t="shared" si="2"/>
        <v>1537.6062512300105</v>
      </c>
      <c r="T71" s="3"/>
      <c r="U71" s="2"/>
    </row>
    <row r="72" spans="1:21" ht="14.25">
      <c r="A72" s="45">
        <v>37911</v>
      </c>
      <c r="B72" s="16" t="s">
        <v>30</v>
      </c>
      <c r="C72" s="16" t="s">
        <v>29</v>
      </c>
      <c r="D72" s="13">
        <v>0.026328754319999998</v>
      </c>
      <c r="E72" s="15">
        <v>0.019258421138</v>
      </c>
      <c r="F72" s="15">
        <v>7.7778330019999995</v>
      </c>
      <c r="G72" s="15">
        <v>0.05805796462</v>
      </c>
      <c r="H72" s="15">
        <v>0.06256919122</v>
      </c>
      <c r="I72" s="15">
        <v>5.196078648</v>
      </c>
      <c r="J72" s="15">
        <v>1.2131809532</v>
      </c>
      <c r="K72" s="15">
        <v>0.491056263</v>
      </c>
      <c r="L72" s="15">
        <v>0.05407275849999999</v>
      </c>
      <c r="M72" s="15">
        <v>0.2207226564</v>
      </c>
      <c r="N72" s="15">
        <v>0.013275316606</v>
      </c>
      <c r="O72" s="15">
        <v>0.017604287570000002</v>
      </c>
      <c r="P72" s="15">
        <v>0.016323875406</v>
      </c>
      <c r="Q72" s="35">
        <v>0.0002654652764</v>
      </c>
      <c r="R72" s="15">
        <v>0.032988107579999995</v>
      </c>
      <c r="S72" s="15">
        <f t="shared" si="2"/>
        <v>1041.5628960340277</v>
      </c>
      <c r="T72" s="3"/>
      <c r="U72" s="2"/>
    </row>
    <row r="73" spans="1:21" ht="14.25">
      <c r="A73" s="43">
        <v>37911</v>
      </c>
      <c r="B73" s="9" t="s">
        <v>30</v>
      </c>
      <c r="C73" s="9" t="s">
        <v>22</v>
      </c>
      <c r="D73" s="10">
        <v>0.056242019860000006</v>
      </c>
      <c r="E73" s="11">
        <v>0.031357075</v>
      </c>
      <c r="F73" s="11">
        <v>12.457830882</v>
      </c>
      <c r="G73" s="11">
        <v>0.009399909958</v>
      </c>
      <c r="H73" s="11">
        <v>0.08503932514</v>
      </c>
      <c r="I73" s="11">
        <v>8.307463898</v>
      </c>
      <c r="J73" s="11">
        <v>2.693722752</v>
      </c>
      <c r="K73" s="11">
        <v>0.12239695318</v>
      </c>
      <c r="L73" s="11">
        <v>0.2497929898</v>
      </c>
      <c r="M73" s="11">
        <v>0.6703255462000001</v>
      </c>
      <c r="N73" s="11">
        <v>0.0313136191</v>
      </c>
      <c r="O73" s="11">
        <v>0.11711706784</v>
      </c>
      <c r="P73" s="11">
        <v>0.02334011876</v>
      </c>
      <c r="Q73" s="39">
        <v>0.0008004127686000001</v>
      </c>
      <c r="R73" s="11">
        <v>0.03131730546</v>
      </c>
      <c r="S73" s="11">
        <f t="shared" si="2"/>
        <v>1166.7814799093164</v>
      </c>
      <c r="T73" s="3"/>
      <c r="U73" s="2"/>
    </row>
    <row r="74" spans="1:21" ht="14.25">
      <c r="A74" s="44">
        <v>37911</v>
      </c>
      <c r="B74" s="12" t="s">
        <v>27</v>
      </c>
      <c r="C74" s="12" t="s">
        <v>28</v>
      </c>
      <c r="D74" s="13">
        <v>0.10378739496</v>
      </c>
      <c r="E74" s="14">
        <v>0.027034514160000002</v>
      </c>
      <c r="F74" s="14">
        <v>8.668709454</v>
      </c>
      <c r="G74" s="14">
        <v>0.008971253302</v>
      </c>
      <c r="H74" s="14">
        <v>0.05462598936000001</v>
      </c>
      <c r="I74" s="14">
        <v>5.93262244</v>
      </c>
      <c r="J74" s="14">
        <v>0.9635387892000001</v>
      </c>
      <c r="K74" s="14">
        <v>0.9417763062</v>
      </c>
      <c r="L74" s="14">
        <v>0.18561545420000003</v>
      </c>
      <c r="M74" s="14">
        <v>0.7465132428000001</v>
      </c>
      <c r="N74" s="14">
        <v>0.02137882872</v>
      </c>
      <c r="O74" s="14">
        <v>0.5942116542</v>
      </c>
      <c r="P74" s="14">
        <v>0.03019372542</v>
      </c>
      <c r="Q74" s="35">
        <v>0.000254664193</v>
      </c>
      <c r="R74" s="14">
        <v>0.4504066396</v>
      </c>
      <c r="S74" s="15">
        <f t="shared" si="2"/>
        <v>627.6071800630423</v>
      </c>
      <c r="T74" s="3"/>
      <c r="U74" s="2"/>
    </row>
    <row r="75" spans="1:21" ht="14.25">
      <c r="A75" s="44">
        <v>37911</v>
      </c>
      <c r="B75" s="12" t="s">
        <v>27</v>
      </c>
      <c r="C75" s="12" t="s">
        <v>35</v>
      </c>
      <c r="D75" s="13">
        <v>0.06837561744</v>
      </c>
      <c r="E75" s="14">
        <v>0.05742091703999999</v>
      </c>
      <c r="F75" s="14">
        <v>15.892847966</v>
      </c>
      <c r="G75" s="14">
        <v>0.0077986257540000005</v>
      </c>
      <c r="H75" s="14">
        <v>0.11424281923999999</v>
      </c>
      <c r="I75" s="14">
        <v>4.6911036919999995</v>
      </c>
      <c r="J75" s="14">
        <v>1.5693065523999998</v>
      </c>
      <c r="K75" s="14">
        <v>0.9230110818</v>
      </c>
      <c r="L75" s="14">
        <v>0.10245897279999999</v>
      </c>
      <c r="M75" s="14">
        <v>0.2356584776</v>
      </c>
      <c r="N75" s="14">
        <v>0.02255696082</v>
      </c>
      <c r="O75" s="14">
        <v>0.8611139045999999</v>
      </c>
      <c r="P75" s="14">
        <v>0.04851101489999999</v>
      </c>
      <c r="Q75" s="35">
        <v>0.0004356282822</v>
      </c>
      <c r="R75" s="14">
        <v>0.05402481426</v>
      </c>
      <c r="S75" s="15">
        <f t="shared" si="2"/>
        <v>716.1624164180496</v>
      </c>
      <c r="T75" s="3"/>
      <c r="U75" s="2"/>
    </row>
    <row r="76" spans="1:21" ht="14.25">
      <c r="A76" s="44">
        <v>37911</v>
      </c>
      <c r="B76" s="12" t="s">
        <v>27</v>
      </c>
      <c r="C76" s="12" t="s">
        <v>29</v>
      </c>
      <c r="D76" s="13">
        <v>0.03055532126</v>
      </c>
      <c r="E76" s="14">
        <v>0.09221123942</v>
      </c>
      <c r="F76" s="14">
        <v>9.963082486000001</v>
      </c>
      <c r="G76" s="14">
        <v>0.008642456934</v>
      </c>
      <c r="H76" s="14">
        <v>0.07643660728</v>
      </c>
      <c r="I76" s="14">
        <v>4.734949164</v>
      </c>
      <c r="J76" s="14">
        <v>1.1975056718</v>
      </c>
      <c r="K76" s="14">
        <v>1.0431894198</v>
      </c>
      <c r="L76" s="14">
        <v>0.07537277876000001</v>
      </c>
      <c r="M76" s="14">
        <v>2.137135486</v>
      </c>
      <c r="N76" s="14">
        <v>0.04644348876</v>
      </c>
      <c r="O76" s="14">
        <v>0.3635167388</v>
      </c>
      <c r="P76" s="14">
        <v>0.029377394320000003</v>
      </c>
      <c r="Q76" s="35">
        <v>0.0004567135986</v>
      </c>
      <c r="R76" s="14">
        <v>0.1452904658</v>
      </c>
      <c r="S76" s="15">
        <f t="shared" si="2"/>
        <v>741.3624937991437</v>
      </c>
      <c r="T76" s="3"/>
      <c r="U76" s="2"/>
    </row>
    <row r="77" spans="1:21" ht="14.25">
      <c r="A77" s="44">
        <v>37911</v>
      </c>
      <c r="B77" s="12" t="s">
        <v>27</v>
      </c>
      <c r="C77" s="12" t="s">
        <v>20</v>
      </c>
      <c r="D77" s="13">
        <v>0.0356253167</v>
      </c>
      <c r="E77" s="14">
        <v>0.0220468616</v>
      </c>
      <c r="F77" s="14">
        <v>7.3266899720000005</v>
      </c>
      <c r="G77" s="14">
        <v>0.006955818606</v>
      </c>
      <c r="H77" s="14">
        <v>0.09515215228</v>
      </c>
      <c r="I77" s="14">
        <v>5.579766792</v>
      </c>
      <c r="J77" s="14">
        <v>0.9026545102</v>
      </c>
      <c r="K77" s="14">
        <v>0.9997253841999999</v>
      </c>
      <c r="L77" s="14">
        <v>0.03707763026</v>
      </c>
      <c r="M77" s="14">
        <v>0.599985686</v>
      </c>
      <c r="N77" s="14">
        <v>0.027183664800000003</v>
      </c>
      <c r="O77" s="14">
        <v>0.2949082528</v>
      </c>
      <c r="P77" s="14">
        <v>0.018740081956</v>
      </c>
      <c r="Q77" s="35">
        <v>0.0009265979835999999</v>
      </c>
      <c r="R77" s="14">
        <v>0.045154419859999996</v>
      </c>
      <c r="S77" s="15">
        <f t="shared" si="2"/>
        <v>854.6464373206287</v>
      </c>
      <c r="T77" s="3"/>
      <c r="U77" s="2"/>
    </row>
    <row r="78" spans="1:21" ht="14.25">
      <c r="A78" s="45">
        <v>37901</v>
      </c>
      <c r="B78" s="16" t="s">
        <v>27</v>
      </c>
      <c r="C78" s="16" t="s">
        <v>31</v>
      </c>
      <c r="D78" s="13">
        <v>0.02026082638</v>
      </c>
      <c r="E78" s="15">
        <v>0.06794925044</v>
      </c>
      <c r="F78" s="15">
        <v>7.562287402</v>
      </c>
      <c r="G78" s="15">
        <v>0.00779048391</v>
      </c>
      <c r="H78" s="15">
        <v>0.09165283081999999</v>
      </c>
      <c r="I78" s="15">
        <v>3.1125731660000002</v>
      </c>
      <c r="J78" s="15">
        <v>1.3175809418</v>
      </c>
      <c r="K78" s="15">
        <v>0.7120610188</v>
      </c>
      <c r="L78" s="15">
        <v>0.123510097</v>
      </c>
      <c r="M78" s="15">
        <v>0.9236746042</v>
      </c>
      <c r="N78" s="15">
        <v>0.011992573531999999</v>
      </c>
      <c r="O78" s="15">
        <v>0.27365224460000004</v>
      </c>
      <c r="P78" s="15">
        <v>0.021409076139999997</v>
      </c>
      <c r="Q78" s="35">
        <v>0.0003225037456</v>
      </c>
      <c r="R78" s="15">
        <v>0.2054724382</v>
      </c>
      <c r="S78" s="15">
        <f t="shared" si="2"/>
        <v>772.1566382720148</v>
      </c>
      <c r="T78" s="3"/>
      <c r="U78" s="2"/>
    </row>
    <row r="79" spans="1:21" ht="14.25">
      <c r="A79" s="43">
        <v>37911</v>
      </c>
      <c r="B79" s="9" t="s">
        <v>27</v>
      </c>
      <c r="C79" s="9" t="s">
        <v>24</v>
      </c>
      <c r="D79" s="10">
        <v>0.04243450822</v>
      </c>
      <c r="E79" s="11">
        <v>0.04169754542</v>
      </c>
      <c r="F79" s="11">
        <v>10.690075948</v>
      </c>
      <c r="G79" s="11">
        <v>0.0062991212000000005</v>
      </c>
      <c r="H79" s="11">
        <v>0.05454407654</v>
      </c>
      <c r="I79" s="11">
        <v>4.842337612000001</v>
      </c>
      <c r="J79" s="11">
        <v>1.0531225754</v>
      </c>
      <c r="K79" s="11">
        <v>2.143704082</v>
      </c>
      <c r="L79" s="11">
        <v>0.06319474432</v>
      </c>
      <c r="M79" s="11">
        <v>0.41173167499999996</v>
      </c>
      <c r="N79" s="11">
        <v>0.02493945638</v>
      </c>
      <c r="O79" s="11">
        <v>0.7499737744</v>
      </c>
      <c r="P79" s="11">
        <v>0.009173110549999999</v>
      </c>
      <c r="Q79" s="39">
        <v>0.0004081820266</v>
      </c>
      <c r="R79" s="11">
        <v>0.15904810978</v>
      </c>
      <c r="S79" s="11">
        <f t="shared" si="2"/>
        <v>2547.500751784574</v>
      </c>
      <c r="T79" s="3"/>
      <c r="U79" s="2"/>
    </row>
    <row r="80" spans="1:21" ht="14.25">
      <c r="A80" s="44">
        <v>37912</v>
      </c>
      <c r="B80" s="12" t="s">
        <v>19</v>
      </c>
      <c r="C80" s="12" t="s">
        <v>20</v>
      </c>
      <c r="D80" s="13">
        <v>0.03440027574000001</v>
      </c>
      <c r="E80" s="14">
        <v>0.031267653660000005</v>
      </c>
      <c r="F80" s="14">
        <v>7.9449723279999995</v>
      </c>
      <c r="G80" s="14">
        <v>0.004082678468</v>
      </c>
      <c r="H80" s="14">
        <v>0.04194829674</v>
      </c>
      <c r="I80" s="14">
        <v>4.5107048359999995</v>
      </c>
      <c r="J80" s="14">
        <v>1.5213542220000003</v>
      </c>
      <c r="K80" s="14">
        <v>0.7907829814</v>
      </c>
      <c r="L80" s="14">
        <v>0.059118864820000006</v>
      </c>
      <c r="M80" s="14">
        <v>1.104101316</v>
      </c>
      <c r="N80" s="14">
        <v>0.011568389154</v>
      </c>
      <c r="O80" s="14">
        <v>0.5075658276</v>
      </c>
      <c r="P80" s="14">
        <v>0.03589463972</v>
      </c>
      <c r="Q80" s="35">
        <v>0.0003051153802</v>
      </c>
      <c r="R80" s="14">
        <v>0.0972545843</v>
      </c>
      <c r="S80" s="15">
        <f t="shared" si="2"/>
        <v>483.8524538618213</v>
      </c>
      <c r="T80" s="3"/>
      <c r="U80" s="2"/>
    </row>
    <row r="81" spans="1:21" ht="14.25">
      <c r="A81" s="44">
        <v>37912</v>
      </c>
      <c r="B81" s="12" t="s">
        <v>19</v>
      </c>
      <c r="C81" s="12" t="s">
        <v>29</v>
      </c>
      <c r="D81" s="13">
        <v>0.04622186116</v>
      </c>
      <c r="E81" s="14">
        <v>0.07538763275999999</v>
      </c>
      <c r="F81" s="14">
        <v>9.657703516</v>
      </c>
      <c r="G81" s="14">
        <v>0.007294377028</v>
      </c>
      <c r="H81" s="14">
        <v>0.08006118172</v>
      </c>
      <c r="I81" s="14">
        <v>7.997870989999999</v>
      </c>
      <c r="J81" s="14">
        <v>2.543538564</v>
      </c>
      <c r="K81" s="14">
        <v>0.6256059654</v>
      </c>
      <c r="L81" s="14">
        <v>0.2101210216</v>
      </c>
      <c r="M81" s="14">
        <v>2.485675808</v>
      </c>
      <c r="N81" s="14">
        <v>0.018386507028</v>
      </c>
      <c r="O81" s="14">
        <v>0.324213198</v>
      </c>
      <c r="P81" s="14">
        <v>0.07548349242</v>
      </c>
      <c r="Q81" s="35">
        <v>0.001126995806</v>
      </c>
      <c r="R81" s="14">
        <v>0.3782147878</v>
      </c>
      <c r="S81" s="15">
        <f t="shared" si="2"/>
        <v>279.6868455490576</v>
      </c>
      <c r="T81" s="3"/>
      <c r="U81" s="2"/>
    </row>
    <row r="82" spans="1:21" ht="14.25">
      <c r="A82" s="45">
        <v>37912</v>
      </c>
      <c r="B82" s="16" t="s">
        <v>19</v>
      </c>
      <c r="C82" s="16" t="s">
        <v>33</v>
      </c>
      <c r="D82" s="13">
        <v>0.05349830206</v>
      </c>
      <c r="E82" s="15">
        <v>0.0334828361</v>
      </c>
      <c r="F82" s="15">
        <v>17.406946492</v>
      </c>
      <c r="G82" s="15">
        <v>0.007913764336</v>
      </c>
      <c r="H82" s="15">
        <v>0.12047010438000001</v>
      </c>
      <c r="I82" s="15">
        <v>9.116699868</v>
      </c>
      <c r="J82" s="15">
        <v>2.9904727600000003</v>
      </c>
      <c r="K82" s="15">
        <v>0.09654433815999999</v>
      </c>
      <c r="L82" s="15">
        <v>0.17579342654000002</v>
      </c>
      <c r="M82" s="15">
        <v>0.6640518238</v>
      </c>
      <c r="N82" s="15">
        <v>0.025508405339999995</v>
      </c>
      <c r="O82" s="15">
        <v>0.6163680224</v>
      </c>
      <c r="P82" s="15">
        <v>0.14357063022</v>
      </c>
      <c r="Q82" s="35">
        <v>0.0013862781514</v>
      </c>
      <c r="R82" s="15">
        <v>0.10891026762</v>
      </c>
      <c r="S82" s="15">
        <f t="shared" si="2"/>
        <v>265.03738942431175</v>
      </c>
      <c r="T82" s="3"/>
      <c r="U82" s="2"/>
    </row>
    <row r="83" spans="1:21" ht="14.25">
      <c r="A83" s="43">
        <v>37904</v>
      </c>
      <c r="B83" s="9" t="s">
        <v>19</v>
      </c>
      <c r="C83" s="9" t="s">
        <v>28</v>
      </c>
      <c r="D83" s="10">
        <v>0.09390013036</v>
      </c>
      <c r="E83" s="11">
        <v>0.017509076935999998</v>
      </c>
      <c r="F83" s="11">
        <v>4.840048726</v>
      </c>
      <c r="G83" s="11">
        <v>0.012652655700000001</v>
      </c>
      <c r="H83" s="11">
        <v>0.11168645038</v>
      </c>
      <c r="I83" s="11">
        <v>11.878409856000001</v>
      </c>
      <c r="J83" s="11">
        <v>0.644573203</v>
      </c>
      <c r="K83" s="11">
        <v>0.18161531902000003</v>
      </c>
      <c r="L83" s="11">
        <v>0.5171475856</v>
      </c>
      <c r="M83" s="11">
        <v>1.6054830507999998</v>
      </c>
      <c r="N83" s="11">
        <v>0.024893225140000003</v>
      </c>
      <c r="O83" s="11">
        <v>0.37933589900000003</v>
      </c>
      <c r="P83" s="11">
        <v>0.040722581599999995</v>
      </c>
      <c r="Q83" s="39">
        <v>0.0022184818239999998</v>
      </c>
      <c r="R83" s="11">
        <v>0.17082889588</v>
      </c>
      <c r="S83" s="11">
        <f t="shared" si="2"/>
        <v>259.8152204337655</v>
      </c>
      <c r="T83" s="3"/>
      <c r="U83" s="2"/>
    </row>
    <row r="84" spans="1:21" ht="14.25">
      <c r="A84" s="44"/>
      <c r="B84" s="12"/>
      <c r="C84" s="12" t="s">
        <v>100</v>
      </c>
      <c r="D84" s="13">
        <f aca="true" t="shared" si="3" ref="D84:P84">AVERAGE(D3:D83)</f>
        <v>0.045799049332765435</v>
      </c>
      <c r="E84" s="15">
        <f t="shared" si="3"/>
        <v>0.03848158545807407</v>
      </c>
      <c r="F84" s="15">
        <f t="shared" si="3"/>
        <v>9.747273748493827</v>
      </c>
      <c r="G84" s="15">
        <f t="shared" si="3"/>
        <v>0.008472089550074073</v>
      </c>
      <c r="H84" s="15">
        <f t="shared" si="3"/>
        <v>0.11342228235629626</v>
      </c>
      <c r="I84" s="15">
        <f t="shared" si="3"/>
        <v>5.8429159786320986</v>
      </c>
      <c r="J84" s="15">
        <f t="shared" si="3"/>
        <v>1.5584673254320989</v>
      </c>
      <c r="K84" s="15">
        <f t="shared" si="3"/>
        <v>0.5978752697375307</v>
      </c>
      <c r="L84" s="15">
        <f t="shared" si="3"/>
        <v>0.17578038563812345</v>
      </c>
      <c r="M84" s="15">
        <f t="shared" si="3"/>
        <v>0.6590722362182713</v>
      </c>
      <c r="N84" s="15">
        <f t="shared" si="3"/>
        <v>0.019327660989234566</v>
      </c>
      <c r="O84" s="15">
        <f t="shared" si="3"/>
        <v>0.35700453654898756</v>
      </c>
      <c r="P84" s="15">
        <f t="shared" si="3"/>
        <v>0.036691475834098757</v>
      </c>
      <c r="Q84" s="35">
        <v>0.0006084556096521949</v>
      </c>
      <c r="R84" s="15">
        <f>AVERAGE(R3:R83)</f>
        <v>0.11846415927111109</v>
      </c>
      <c r="S84" s="15">
        <f>AVERAGE(S3:S83)</f>
        <v>762.9088366356261</v>
      </c>
      <c r="T84" s="3"/>
      <c r="U84" s="2"/>
    </row>
    <row r="85" spans="1:21" ht="14.25">
      <c r="A85" s="45"/>
      <c r="B85" s="16"/>
      <c r="C85" s="16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35"/>
      <c r="R85" s="14"/>
      <c r="S85" s="14"/>
      <c r="T85" s="3"/>
      <c r="U85" s="2"/>
    </row>
    <row r="86" spans="1:21" ht="14.25">
      <c r="A86" s="45"/>
      <c r="B86" s="16"/>
      <c r="C86" s="16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56"/>
      <c r="R86" s="15"/>
      <c r="S86" s="15"/>
      <c r="T86" s="57"/>
      <c r="U86" s="1"/>
    </row>
    <row r="87" spans="1:21" ht="14.25">
      <c r="A87" s="42"/>
      <c r="B87" s="8"/>
      <c r="C87" s="8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7"/>
      <c r="U87" s="1"/>
    </row>
    <row r="88" spans="1:21" ht="14.25">
      <c r="A88" s="42"/>
      <c r="B88" s="8"/>
      <c r="C88" s="8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7"/>
      <c r="U88" s="1"/>
    </row>
    <row r="89" spans="1:21" ht="14.25">
      <c r="A89" s="42"/>
      <c r="B89" s="8"/>
      <c r="C89" s="8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7"/>
      <c r="U89" s="1"/>
    </row>
    <row r="90" spans="1:21" ht="14.25">
      <c r="A90" s="42"/>
      <c r="B90" s="8"/>
      <c r="C90" s="8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7"/>
      <c r="U90" s="1"/>
    </row>
    <row r="91" spans="1:21" ht="14.25">
      <c r="A91" s="42"/>
      <c r="B91" s="8"/>
      <c r="C91" s="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7"/>
      <c r="U91" s="1"/>
    </row>
    <row r="92" spans="1:21" ht="14.25">
      <c r="A92" s="42"/>
      <c r="B92" s="8"/>
      <c r="C92" s="8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7"/>
      <c r="U92" s="1"/>
    </row>
    <row r="93" spans="1:21" ht="14.25">
      <c r="A93" s="42"/>
      <c r="B93" s="8"/>
      <c r="C93" s="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7"/>
      <c r="U93" s="1"/>
    </row>
    <row r="94" spans="1:21" ht="14.25">
      <c r="A94" s="42"/>
      <c r="B94" s="8"/>
      <c r="C94" s="8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7"/>
      <c r="U94" s="1"/>
    </row>
    <row r="95" spans="1:21" ht="14.25">
      <c r="A95" s="42"/>
      <c r="B95" s="8"/>
      <c r="C95" s="8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7"/>
      <c r="U95" s="1"/>
    </row>
    <row r="96" spans="1:21" ht="14.25">
      <c r="A96" s="42"/>
      <c r="B96" s="8"/>
      <c r="C96" s="8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7"/>
      <c r="U96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H10" sqref="H10"/>
    </sheetView>
  </sheetViews>
  <sheetFormatPr defaultColWidth="9.140625" defaultRowHeight="12.75"/>
  <cols>
    <col min="1" max="1" width="13.57421875" style="0" customWidth="1"/>
    <col min="2" max="2" width="3.28125" style="0" customWidth="1"/>
    <col min="3" max="3" width="4.28125" style="0" customWidth="1"/>
    <col min="4" max="4" width="8.7109375" style="0" customWidth="1"/>
    <col min="5" max="5" width="7.140625" style="0" customWidth="1"/>
    <col min="6" max="6" width="7.421875" style="0" customWidth="1"/>
    <col min="7" max="7" width="6.7109375" style="0" customWidth="1"/>
    <col min="8" max="8" width="7.421875" style="0" customWidth="1"/>
    <col min="9" max="9" width="7.140625" style="0" customWidth="1"/>
    <col min="10" max="10" width="7.28125" style="0" customWidth="1"/>
    <col min="11" max="12" width="8.281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9.00390625" style="0" customWidth="1"/>
  </cols>
  <sheetData>
    <row r="1" spans="1:20" s="2" customFormat="1" ht="13.5">
      <c r="A1" s="64" t="s">
        <v>79</v>
      </c>
      <c r="B1" s="23"/>
      <c r="C1" s="23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6"/>
      <c r="R1" s="23"/>
      <c r="S1" s="23"/>
      <c r="T1"/>
    </row>
    <row r="2" spans="1:20" s="2" customFormat="1" ht="13.5">
      <c r="A2" s="73"/>
      <c r="B2" s="25"/>
      <c r="C2" s="25"/>
      <c r="D2" s="25"/>
      <c r="E2" s="2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6"/>
      <c r="R2" s="23"/>
      <c r="S2" s="23"/>
      <c r="T2"/>
    </row>
    <row r="3" spans="1:19" s="2" customFormat="1" ht="12.75">
      <c r="A3" s="61" t="s">
        <v>0</v>
      </c>
      <c r="B3" s="62" t="s">
        <v>1</v>
      </c>
      <c r="C3" s="62" t="s">
        <v>99</v>
      </c>
      <c r="D3" s="62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  <c r="L3" s="62" t="s">
        <v>11</v>
      </c>
      <c r="M3" s="62" t="s">
        <v>12</v>
      </c>
      <c r="N3" s="62" t="s">
        <v>13</v>
      </c>
      <c r="O3" s="62" t="s">
        <v>14</v>
      </c>
      <c r="P3" s="62" t="s">
        <v>15</v>
      </c>
      <c r="Q3" s="62" t="s">
        <v>16</v>
      </c>
      <c r="R3" s="62" t="s">
        <v>17</v>
      </c>
      <c r="S3" s="23"/>
    </row>
    <row r="4" spans="1:19" s="2" customFormat="1" ht="12.75">
      <c r="A4" s="47" t="s">
        <v>53</v>
      </c>
      <c r="B4" s="12" t="s">
        <v>38</v>
      </c>
      <c r="C4" s="25" t="s">
        <v>28</v>
      </c>
      <c r="D4" s="25">
        <v>0.03486509575999999</v>
      </c>
      <c r="E4" s="23">
        <v>0.009166778030000001</v>
      </c>
      <c r="F4" s="23">
        <v>5.875117363999999</v>
      </c>
      <c r="G4" s="23">
        <v>0.010783601446000001</v>
      </c>
      <c r="H4" s="23">
        <v>0.1281598632</v>
      </c>
      <c r="I4" s="23">
        <v>7.298088724</v>
      </c>
      <c r="J4" s="23">
        <v>0.7325345284</v>
      </c>
      <c r="K4" s="23">
        <v>0.14592381251999997</v>
      </c>
      <c r="L4" s="23">
        <v>0.09880278864</v>
      </c>
      <c r="M4" s="23">
        <v>0.3093097768</v>
      </c>
      <c r="N4" s="23">
        <v>0.02168967132</v>
      </c>
      <c r="O4" s="23">
        <v>0.297638897</v>
      </c>
      <c r="P4" s="23">
        <v>0.015730411396</v>
      </c>
      <c r="Q4" s="35">
        <v>0.0005531546648</v>
      </c>
      <c r="R4" s="23">
        <v>0.021593662</v>
      </c>
      <c r="S4" s="20"/>
    </row>
    <row r="5" spans="1:20" s="2" customFormat="1" ht="12.75">
      <c r="A5" s="47" t="s">
        <v>54</v>
      </c>
      <c r="B5" s="12" t="s">
        <v>38</v>
      </c>
      <c r="C5" s="25" t="s">
        <v>28</v>
      </c>
      <c r="D5" s="25">
        <v>0.11812425580000001</v>
      </c>
      <c r="E5" s="25">
        <v>0.019668987962</v>
      </c>
      <c r="F5" s="25">
        <v>8.498319012</v>
      </c>
      <c r="G5" s="25">
        <v>0.01048635704</v>
      </c>
      <c r="H5" s="25">
        <v>0.06590892310000002</v>
      </c>
      <c r="I5" s="25">
        <v>9.296343215999999</v>
      </c>
      <c r="J5" s="25">
        <v>0.9675738053999999</v>
      </c>
      <c r="K5" s="25">
        <v>0.41414966140000004</v>
      </c>
      <c r="L5" s="25">
        <v>0.4211485848</v>
      </c>
      <c r="M5" s="25">
        <v>0.7166628932</v>
      </c>
      <c r="N5" s="25">
        <v>0.027120378399999995</v>
      </c>
      <c r="O5" s="25">
        <v>0.49959577439999997</v>
      </c>
      <c r="P5" s="25">
        <v>0.037186202659999994</v>
      </c>
      <c r="Q5" s="56">
        <v>0.0004592343948</v>
      </c>
      <c r="R5" s="25">
        <v>0.25379346740000003</v>
      </c>
      <c r="S5" s="20"/>
      <c r="T5" s="1"/>
    </row>
    <row r="6" spans="1:21" s="2" customFormat="1" ht="12.75">
      <c r="A6" s="47"/>
      <c r="B6" s="12"/>
      <c r="C6" s="25"/>
      <c r="D6" s="26">
        <f>(D4-D5)/AVERAGE(D4:D5)</f>
        <v>-1.0884307854242665</v>
      </c>
      <c r="E6" s="26">
        <f aca="true" t="shared" si="0" ref="E6:R6">(E4-E5)/AVERAGE(E4:E5)</f>
        <v>-0.7284155333285517</v>
      </c>
      <c r="F6" s="26">
        <f t="shared" si="0"/>
        <v>-0.36500688901090944</v>
      </c>
      <c r="G6" s="26">
        <f t="shared" si="0"/>
        <v>0.027949693103129385</v>
      </c>
      <c r="H6" s="26">
        <f t="shared" si="0"/>
        <v>0.6415348010036994</v>
      </c>
      <c r="I6" s="26">
        <f t="shared" si="0"/>
        <v>-0.2408343351824309</v>
      </c>
      <c r="J6" s="26">
        <f t="shared" si="0"/>
        <v>-0.2764991763491348</v>
      </c>
      <c r="K6" s="26">
        <f t="shared" si="0"/>
        <v>-0.957823790520431</v>
      </c>
      <c r="L6" s="26">
        <f t="shared" si="0"/>
        <v>-1.2399074706827264</v>
      </c>
      <c r="M6" s="26">
        <f t="shared" si="0"/>
        <v>-0.7940818080466022</v>
      </c>
      <c r="N6" s="26">
        <f t="shared" si="0"/>
        <v>-0.22252413636754625</v>
      </c>
      <c r="O6" s="26">
        <f t="shared" si="0"/>
        <v>-0.5066434881597648</v>
      </c>
      <c r="P6" s="26">
        <f t="shared" si="0"/>
        <v>-0.8109283500752336</v>
      </c>
      <c r="Q6" s="26">
        <f t="shared" si="0"/>
        <v>0.1855418509502826</v>
      </c>
      <c r="R6" s="26">
        <f t="shared" si="0"/>
        <v>-1.686351906902153</v>
      </c>
      <c r="S6" s="20"/>
      <c r="T6" s="55"/>
      <c r="U6" s="55"/>
    </row>
    <row r="7" spans="1:20" s="2" customFormat="1" ht="12.75">
      <c r="A7" s="47"/>
      <c r="B7" s="12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56"/>
      <c r="R7" s="26"/>
      <c r="S7" s="20"/>
      <c r="T7" s="55"/>
    </row>
    <row r="8" spans="1:19" s="2" customFormat="1" ht="12.75">
      <c r="A8" s="47" t="s">
        <v>55</v>
      </c>
      <c r="B8" s="12" t="s">
        <v>36</v>
      </c>
      <c r="C8" s="25" t="s">
        <v>28</v>
      </c>
      <c r="D8" s="25">
        <v>0.07130188529999999</v>
      </c>
      <c r="E8" s="25">
        <v>0.015328038178</v>
      </c>
      <c r="F8" s="25">
        <v>9.416001118</v>
      </c>
      <c r="G8" s="25">
        <v>0.007271796158000001</v>
      </c>
      <c r="H8" s="25">
        <v>0.05156597204</v>
      </c>
      <c r="I8" s="25">
        <v>8.454639565999999</v>
      </c>
      <c r="J8" s="25">
        <v>1.2046033232</v>
      </c>
      <c r="K8" s="25">
        <v>0.21965537219999998</v>
      </c>
      <c r="L8" s="25">
        <v>0.17867958798</v>
      </c>
      <c r="M8" s="25">
        <v>0.3894886102</v>
      </c>
      <c r="N8" s="25">
        <v>0.02166860642</v>
      </c>
      <c r="O8" s="25">
        <v>0.3699463766</v>
      </c>
      <c r="P8" s="25">
        <v>0.03707472084</v>
      </c>
      <c r="Q8" s="56">
        <v>0.0002841398678</v>
      </c>
      <c r="R8" s="25">
        <v>0.30017247539999997</v>
      </c>
      <c r="S8" s="20"/>
    </row>
    <row r="9" spans="1:19" s="2" customFormat="1" ht="12.75">
      <c r="A9" s="47" t="s">
        <v>56</v>
      </c>
      <c r="B9" s="12" t="s">
        <v>36</v>
      </c>
      <c r="C9" s="25" t="s">
        <v>28</v>
      </c>
      <c r="D9" s="25">
        <v>0.05685694156</v>
      </c>
      <c r="E9" s="25">
        <v>0.011431227694</v>
      </c>
      <c r="F9" s="25">
        <v>7.545063020000001</v>
      </c>
      <c r="G9" s="25">
        <v>0.009196340086000001</v>
      </c>
      <c r="H9" s="25">
        <v>0.06197325858</v>
      </c>
      <c r="I9" s="25">
        <v>8.304521694000002</v>
      </c>
      <c r="J9" s="25">
        <v>1.1176187958000001</v>
      </c>
      <c r="K9" s="25">
        <v>0.14673133036</v>
      </c>
      <c r="L9" s="25">
        <v>0.4904576752</v>
      </c>
      <c r="M9" s="25">
        <v>0.5787751366</v>
      </c>
      <c r="N9" s="25">
        <v>0.017755481876</v>
      </c>
      <c r="O9" s="25">
        <v>0.39149040479999997</v>
      </c>
      <c r="P9" s="25">
        <v>0.02893509566</v>
      </c>
      <c r="Q9" s="56">
        <v>0.0005516488512</v>
      </c>
      <c r="R9" s="25">
        <v>0.23028731619999998</v>
      </c>
      <c r="S9" s="20"/>
    </row>
    <row r="10" spans="1:21" s="2" customFormat="1" ht="12.75">
      <c r="A10" s="47"/>
      <c r="B10" s="12"/>
      <c r="C10" s="25"/>
      <c r="D10" s="26">
        <f>(D8-D9)/AVERAGE(D8:D9)</f>
        <v>0.22542253380299077</v>
      </c>
      <c r="E10" s="26">
        <f aca="true" t="shared" si="1" ref="E10:R10">(E8-E9)/AVERAGE(E8:E9)</f>
        <v>0.2912494313289433</v>
      </c>
      <c r="F10" s="26">
        <f t="shared" si="1"/>
        <v>0.22061565038343348</v>
      </c>
      <c r="G10" s="26">
        <f t="shared" si="1"/>
        <v>-0.23372941533698915</v>
      </c>
      <c r="H10" s="26">
        <f t="shared" si="1"/>
        <v>-0.18332494386599718</v>
      </c>
      <c r="I10" s="26">
        <f t="shared" si="1"/>
        <v>0.01791472373480788</v>
      </c>
      <c r="J10" s="26">
        <f t="shared" si="1"/>
        <v>0.07491490731081081</v>
      </c>
      <c r="K10" s="26">
        <f t="shared" si="1"/>
        <v>0.39807144380769577</v>
      </c>
      <c r="L10" s="26">
        <f t="shared" si="1"/>
        <v>-0.9318808094420254</v>
      </c>
      <c r="M10" s="26">
        <f t="shared" si="1"/>
        <v>-0.390981335458588</v>
      </c>
      <c r="N10" s="26">
        <f t="shared" si="1"/>
        <v>0.19851439630612996</v>
      </c>
      <c r="O10" s="26">
        <f t="shared" si="1"/>
        <v>-0.056587831652651376</v>
      </c>
      <c r="P10" s="26">
        <f t="shared" si="1"/>
        <v>0.24661862770062384</v>
      </c>
      <c r="Q10" s="26">
        <f t="shared" si="1"/>
        <v>-0.640135424943442</v>
      </c>
      <c r="R10" s="26">
        <f t="shared" si="1"/>
        <v>0.263488996929282</v>
      </c>
      <c r="S10" s="20"/>
      <c r="T10" s="55"/>
      <c r="U10" s="55"/>
    </row>
    <row r="11" spans="1:19" s="2" customFormat="1" ht="12.75">
      <c r="A11" s="47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56"/>
      <c r="R11" s="25"/>
      <c r="S11" s="20"/>
    </row>
    <row r="12" spans="1:19" s="2" customFormat="1" ht="12.75">
      <c r="A12" s="47" t="s">
        <v>57</v>
      </c>
      <c r="B12" s="12" t="s">
        <v>32</v>
      </c>
      <c r="C12" s="25" t="s">
        <v>33</v>
      </c>
      <c r="D12" s="25">
        <v>0.043442674099999995</v>
      </c>
      <c r="E12" s="25">
        <v>0.022438986980000002</v>
      </c>
      <c r="F12" s="25">
        <v>13.466570426000002</v>
      </c>
      <c r="G12" s="25">
        <v>0.013850515704</v>
      </c>
      <c r="H12" s="25">
        <v>0.09238637266000001</v>
      </c>
      <c r="I12" s="25">
        <v>13.344202292</v>
      </c>
      <c r="J12" s="25">
        <v>1.9392398138</v>
      </c>
      <c r="K12" s="25">
        <v>0.10042977688</v>
      </c>
      <c r="L12" s="25">
        <v>0.08426906714</v>
      </c>
      <c r="M12" s="25">
        <v>0.8606923974000001</v>
      </c>
      <c r="N12" s="25">
        <v>0.06226110278</v>
      </c>
      <c r="O12" s="25">
        <v>0.4098296608</v>
      </c>
      <c r="P12" s="25">
        <v>0.06311452715999999</v>
      </c>
      <c r="Q12" s="56">
        <v>0.0001744403062</v>
      </c>
      <c r="R12" s="25">
        <v>0.0384272877</v>
      </c>
      <c r="S12" s="20"/>
    </row>
    <row r="13" spans="1:19" s="2" customFormat="1" ht="12.75">
      <c r="A13" s="47" t="s">
        <v>58</v>
      </c>
      <c r="B13" s="12" t="s">
        <v>32</v>
      </c>
      <c r="C13" s="25" t="s">
        <v>33</v>
      </c>
      <c r="D13" s="25">
        <v>0.026113570739999998</v>
      </c>
      <c r="E13" s="25">
        <v>0.018931386222</v>
      </c>
      <c r="F13" s="25">
        <v>3.164494286</v>
      </c>
      <c r="G13" s="25">
        <v>0.007650887418000001</v>
      </c>
      <c r="H13" s="25">
        <v>2.327997122</v>
      </c>
      <c r="I13" s="25">
        <v>2.35076845</v>
      </c>
      <c r="J13" s="25">
        <v>0.48428671540000007</v>
      </c>
      <c r="K13" s="25">
        <v>0.5077922846</v>
      </c>
      <c r="L13" s="25">
        <v>0.1041098063</v>
      </c>
      <c r="M13" s="25">
        <v>0.18702248666</v>
      </c>
      <c r="N13" s="25">
        <v>0.005329495052000001</v>
      </c>
      <c r="O13" s="25">
        <v>0.32247291840000003</v>
      </c>
      <c r="P13" s="25">
        <v>0.003476132706</v>
      </c>
      <c r="Q13" s="56">
        <v>0.0005257529600000001</v>
      </c>
      <c r="R13" s="25">
        <v>0.02658788394</v>
      </c>
      <c r="S13" s="20"/>
    </row>
    <row r="14" spans="1:21" s="2" customFormat="1" ht="12.75">
      <c r="A14" s="47"/>
      <c r="B14" s="12"/>
      <c r="C14" s="25"/>
      <c r="D14" s="26">
        <f aca="true" t="shared" si="2" ref="D14:R14">(D12-D13)/AVERAGE(D12:D13)</f>
        <v>0.4982759894488864</v>
      </c>
      <c r="E14" s="26">
        <f t="shared" si="2"/>
        <v>0.1695706606693329</v>
      </c>
      <c r="F14" s="26">
        <f t="shared" si="2"/>
        <v>1.238895563020283</v>
      </c>
      <c r="G14" s="26">
        <f t="shared" si="2"/>
        <v>0.5766719735287048</v>
      </c>
      <c r="H14" s="26">
        <f t="shared" si="2"/>
        <v>-1.8473194469160303</v>
      </c>
      <c r="I14" s="26">
        <f t="shared" si="2"/>
        <v>1.40088618484409</v>
      </c>
      <c r="J14" s="26">
        <f t="shared" si="2"/>
        <v>1.2006908782469785</v>
      </c>
      <c r="K14" s="26">
        <f t="shared" si="2"/>
        <v>-1.3395190129366763</v>
      </c>
      <c r="L14" s="26">
        <f t="shared" si="2"/>
        <v>-0.210647179247724</v>
      </c>
      <c r="M14" s="26">
        <f t="shared" si="2"/>
        <v>1.2859794606132955</v>
      </c>
      <c r="N14" s="26">
        <f t="shared" si="2"/>
        <v>1.6846013958777675</v>
      </c>
      <c r="O14" s="26">
        <f t="shared" si="2"/>
        <v>0.23858100430407433</v>
      </c>
      <c r="P14" s="26">
        <f t="shared" si="2"/>
        <v>1.791193977474018</v>
      </c>
      <c r="Q14" s="26">
        <f t="shared" si="2"/>
        <v>-1.0034733858741585</v>
      </c>
      <c r="R14" s="26">
        <f t="shared" si="2"/>
        <v>0.36420433758313453</v>
      </c>
      <c r="S14" s="20"/>
      <c r="T14" s="55"/>
      <c r="U14" s="55"/>
    </row>
    <row r="15" spans="1:19" s="2" customFormat="1" ht="12.75">
      <c r="A15" s="47"/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56"/>
      <c r="R15" s="25"/>
      <c r="S15" s="20"/>
    </row>
    <row r="16" spans="1:19" s="2" customFormat="1" ht="12.75">
      <c r="A16" s="47" t="s">
        <v>59</v>
      </c>
      <c r="B16" s="12" t="s">
        <v>25</v>
      </c>
      <c r="C16" s="25" t="s">
        <v>24</v>
      </c>
      <c r="D16" s="25">
        <v>0.034962314280000004</v>
      </c>
      <c r="E16" s="25">
        <v>0.03333536928</v>
      </c>
      <c r="F16" s="25">
        <v>9.96348957</v>
      </c>
      <c r="G16" s="25">
        <v>0.005505456112</v>
      </c>
      <c r="H16" s="25">
        <v>0.04706409968</v>
      </c>
      <c r="I16" s="25">
        <v>4.244357613999999</v>
      </c>
      <c r="J16" s="25">
        <v>1.4896644337999998</v>
      </c>
      <c r="K16" s="25">
        <v>1.7912136332</v>
      </c>
      <c r="L16" s="25">
        <v>0.03463770268</v>
      </c>
      <c r="M16" s="25">
        <v>0.4941933886</v>
      </c>
      <c r="N16" s="25">
        <v>0.018021381586</v>
      </c>
      <c r="O16" s="25">
        <v>0.6798664699999999</v>
      </c>
      <c r="P16" s="25">
        <v>0.048837361120000006</v>
      </c>
      <c r="Q16" s="56">
        <v>0.00023123861739999998</v>
      </c>
      <c r="R16" s="25">
        <v>0.03634748152</v>
      </c>
      <c r="S16" s="20"/>
    </row>
    <row r="17" spans="1:19" s="2" customFormat="1" ht="12.75">
      <c r="A17" s="47" t="s">
        <v>58</v>
      </c>
      <c r="B17" s="12" t="s">
        <v>25</v>
      </c>
      <c r="C17" s="25" t="s">
        <v>24</v>
      </c>
      <c r="D17" s="25">
        <v>0.048375367940000004</v>
      </c>
      <c r="E17" s="25">
        <v>0.010015729760000001</v>
      </c>
      <c r="F17" s="25">
        <v>4.690221940000001</v>
      </c>
      <c r="G17" s="25">
        <v>0.005680295258</v>
      </c>
      <c r="H17" s="25">
        <v>0.13224785113999998</v>
      </c>
      <c r="I17" s="25">
        <v>3.96894132</v>
      </c>
      <c r="J17" s="25">
        <v>0.7783738356</v>
      </c>
      <c r="K17" s="25">
        <v>0.49025499940000006</v>
      </c>
      <c r="L17" s="25">
        <v>0.0762172042</v>
      </c>
      <c r="M17" s="25">
        <v>0.38952594120000006</v>
      </c>
      <c r="N17" s="25">
        <v>0.012061355648</v>
      </c>
      <c r="O17" s="25">
        <v>0.40641848999999997</v>
      </c>
      <c r="P17" s="25">
        <v>0.02079265452</v>
      </c>
      <c r="Q17" s="56">
        <v>0.00047153170239999995</v>
      </c>
      <c r="R17" s="25">
        <v>0.02513588596</v>
      </c>
      <c r="S17" s="20"/>
    </row>
    <row r="18" spans="1:21" s="2" customFormat="1" ht="12.75">
      <c r="A18" s="47"/>
      <c r="B18" s="12"/>
      <c r="C18" s="25"/>
      <c r="D18" s="26">
        <f aca="true" t="shared" si="3" ref="D18:R18">(D16-D17)/AVERAGE(D16:D17)</f>
        <v>-0.32189648914380375</v>
      </c>
      <c r="E18" s="26">
        <f t="shared" si="3"/>
        <v>1.0758499801116</v>
      </c>
      <c r="F18" s="26">
        <f t="shared" si="3"/>
        <v>0.7197176805891683</v>
      </c>
      <c r="G18" s="26">
        <f t="shared" si="3"/>
        <v>-0.03126104634667914</v>
      </c>
      <c r="H18" s="26">
        <f t="shared" si="3"/>
        <v>-0.9501179488645529</v>
      </c>
      <c r="I18" s="26">
        <f t="shared" si="3"/>
        <v>0.06706593689409707</v>
      </c>
      <c r="J18" s="26">
        <f t="shared" si="3"/>
        <v>0.6272298027741559</v>
      </c>
      <c r="K18" s="26">
        <f t="shared" si="3"/>
        <v>1.140457173252832</v>
      </c>
      <c r="L18" s="26">
        <f t="shared" si="3"/>
        <v>-0.7501607766449102</v>
      </c>
      <c r="M18" s="26">
        <f t="shared" si="3"/>
        <v>0.2368793888975765</v>
      </c>
      <c r="N18" s="26">
        <f t="shared" si="3"/>
        <v>0.3962422629057759</v>
      </c>
      <c r="O18" s="26">
        <f t="shared" si="3"/>
        <v>0.5034553364340052</v>
      </c>
      <c r="P18" s="26">
        <f t="shared" si="3"/>
        <v>0.805534979196222</v>
      </c>
      <c r="Q18" s="26">
        <f t="shared" si="3"/>
        <v>-0.683845285521974</v>
      </c>
      <c r="R18" s="26">
        <f t="shared" si="3"/>
        <v>0.3647033667649071</v>
      </c>
      <c r="S18" s="20"/>
      <c r="T18" s="55"/>
      <c r="U18" s="55"/>
    </row>
    <row r="19" spans="1:20" s="2" customFormat="1" ht="12.75">
      <c r="A19" s="47"/>
      <c r="B19" s="1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56"/>
      <c r="R19" s="26"/>
      <c r="S19" s="20"/>
      <c r="T19" s="55"/>
    </row>
    <row r="20" spans="1:19" s="2" customFormat="1" ht="12.75">
      <c r="A20" s="47" t="s">
        <v>60</v>
      </c>
      <c r="B20" s="12" t="s">
        <v>25</v>
      </c>
      <c r="C20" s="25" t="s">
        <v>20</v>
      </c>
      <c r="D20" s="25">
        <v>0.02974908424</v>
      </c>
      <c r="E20" s="25">
        <v>0.024672189719999998</v>
      </c>
      <c r="F20" s="25">
        <v>8.660294512</v>
      </c>
      <c r="G20" s="25">
        <v>0.004618337494000001</v>
      </c>
      <c r="H20" s="25">
        <v>0.0674427227</v>
      </c>
      <c r="I20" s="25">
        <v>4.645136882</v>
      </c>
      <c r="J20" s="25">
        <v>1.8131001218</v>
      </c>
      <c r="K20" s="25">
        <v>1.1120295692</v>
      </c>
      <c r="L20" s="25">
        <v>0.07922890028</v>
      </c>
      <c r="M20" s="25">
        <v>0.658496919</v>
      </c>
      <c r="N20" s="25">
        <v>0.016377322346</v>
      </c>
      <c r="O20" s="25">
        <v>0.6416969016</v>
      </c>
      <c r="P20" s="25">
        <v>0.02839271058</v>
      </c>
      <c r="Q20" s="56">
        <v>0.00033421276720000005</v>
      </c>
      <c r="R20" s="25">
        <v>0.18093059367999997</v>
      </c>
      <c r="S20" s="20"/>
    </row>
    <row r="21" spans="1:19" s="2" customFormat="1" ht="12.75">
      <c r="A21" s="47" t="s">
        <v>61</v>
      </c>
      <c r="B21" s="12" t="s">
        <v>25</v>
      </c>
      <c r="C21" s="25" t="s">
        <v>20</v>
      </c>
      <c r="D21" s="25">
        <v>0.0228519102</v>
      </c>
      <c r="E21" s="25">
        <v>0.018396581354</v>
      </c>
      <c r="F21" s="25">
        <v>8.953057977999999</v>
      </c>
      <c r="G21" s="25">
        <v>0.00507002305</v>
      </c>
      <c r="H21" s="25">
        <v>0.0561797372</v>
      </c>
      <c r="I21" s="25">
        <v>2.899721494</v>
      </c>
      <c r="J21" s="25">
        <v>1.8618244836</v>
      </c>
      <c r="K21" s="25">
        <v>0.5280216834</v>
      </c>
      <c r="L21" s="25">
        <v>0.05345663666</v>
      </c>
      <c r="M21" s="25">
        <v>0.6226138498</v>
      </c>
      <c r="N21" s="25">
        <v>0.009100433388</v>
      </c>
      <c r="O21" s="25">
        <v>0.0758913956</v>
      </c>
      <c r="P21" s="25">
        <v>0.02966624102</v>
      </c>
      <c r="Q21" s="56">
        <v>0.00029297309159999997</v>
      </c>
      <c r="R21" s="25">
        <v>0.03631930176</v>
      </c>
      <c r="S21" s="20"/>
    </row>
    <row r="22" spans="1:21" s="2" customFormat="1" ht="12.75">
      <c r="A22" s="47"/>
      <c r="B22" s="23"/>
      <c r="C22" s="25"/>
      <c r="D22" s="26">
        <f aca="true" t="shared" si="4" ref="D22:R22">(D20-D21)/AVERAGE(D20:D21)</f>
        <v>0.2622450055717997</v>
      </c>
      <c r="E22" s="26">
        <f t="shared" si="4"/>
        <v>0.2914226809591273</v>
      </c>
      <c r="F22" s="26">
        <f t="shared" si="4"/>
        <v>-0.03324335513823564</v>
      </c>
      <c r="G22" s="26">
        <f t="shared" si="4"/>
        <v>-0.09324292875944375</v>
      </c>
      <c r="H22" s="26">
        <f t="shared" si="4"/>
        <v>0.18221584506748673</v>
      </c>
      <c r="I22" s="26">
        <f t="shared" si="4"/>
        <v>0.4626767796071882</v>
      </c>
      <c r="J22" s="26">
        <f t="shared" si="4"/>
        <v>-0.026517203497673666</v>
      </c>
      <c r="K22" s="26">
        <f t="shared" si="4"/>
        <v>0.7121824819488571</v>
      </c>
      <c r="L22" s="26">
        <f t="shared" si="4"/>
        <v>0.38847133175719273</v>
      </c>
      <c r="M22" s="26">
        <f t="shared" si="4"/>
        <v>0.056018683276874114</v>
      </c>
      <c r="N22" s="26">
        <f t="shared" si="4"/>
        <v>0.5712346906826656</v>
      </c>
      <c r="O22" s="26">
        <f t="shared" si="4"/>
        <v>1.5769641400445067</v>
      </c>
      <c r="P22" s="26">
        <f t="shared" si="4"/>
        <v>-0.04387025273119124</v>
      </c>
      <c r="Q22" s="26">
        <f t="shared" si="4"/>
        <v>0.13150703263273283</v>
      </c>
      <c r="R22" s="26">
        <f t="shared" si="4"/>
        <v>1.33128986439433</v>
      </c>
      <c r="S22" s="20"/>
      <c r="T22" s="55"/>
      <c r="U22" s="55"/>
    </row>
    <row r="23" spans="1:20" s="2" customFormat="1" ht="14.25">
      <c r="A23" s="47"/>
      <c r="B23" s="2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71"/>
      <c r="R23" s="25"/>
      <c r="S23" s="20"/>
      <c r="T23" s="3"/>
    </row>
    <row r="24" spans="1:20" s="2" customFormat="1" ht="14.25">
      <c r="A24" s="40"/>
      <c r="B24" s="4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7"/>
      <c r="R24" s="5"/>
      <c r="S24" s="6"/>
      <c r="T24" s="3"/>
    </row>
    <row r="25" spans="1:20" s="2" customFormat="1" ht="14.25">
      <c r="A25" s="40"/>
      <c r="B25" s="4"/>
      <c r="C25" s="8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8"/>
      <c r="R25" s="6"/>
      <c r="S25" s="6"/>
      <c r="T25" s="3"/>
    </row>
    <row r="26" spans="1:20" s="2" customFormat="1" ht="14.25">
      <c r="A26" s="40"/>
      <c r="B26" s="4"/>
      <c r="C26" s="8"/>
      <c r="D26" s="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3"/>
    </row>
    <row r="27" spans="3:4" ht="12.75">
      <c r="C27" s="72"/>
      <c r="D27" s="72"/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G26" sqref="G26"/>
    </sheetView>
  </sheetViews>
  <sheetFormatPr defaultColWidth="9.140625" defaultRowHeight="12.75"/>
  <cols>
    <col min="1" max="1" width="13.57421875" style="54" customWidth="1"/>
    <col min="2" max="2" width="5.28125" style="29" customWidth="1"/>
    <col min="3" max="3" width="11.57421875" style="29" customWidth="1"/>
    <col min="4" max="7" width="6.7109375" style="29" customWidth="1"/>
    <col min="8" max="8" width="7.140625" style="29" customWidth="1"/>
    <col min="9" max="10" width="6.7109375" style="29" customWidth="1"/>
    <col min="11" max="11" width="7.28125" style="29" customWidth="1"/>
    <col min="12" max="17" width="6.7109375" style="29" customWidth="1"/>
    <col min="18" max="18" width="7.28125" style="29" customWidth="1"/>
    <col min="19" max="16384" width="9.140625" style="29" customWidth="1"/>
  </cols>
  <sheetData>
    <row r="1" spans="1:18" ht="12.75">
      <c r="A1" s="49" t="s">
        <v>52</v>
      </c>
      <c r="B1" s="27"/>
      <c r="C1" s="27"/>
      <c r="D1" s="3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2.75">
      <c r="A2" s="49"/>
      <c r="B2" s="27"/>
      <c r="C2" s="27"/>
      <c r="D2" s="3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2.75">
      <c r="A3" s="67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42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</row>
    <row r="4" spans="1:18" ht="12.75">
      <c r="A4" s="50">
        <v>37901</v>
      </c>
      <c r="B4" s="27" t="s">
        <v>37</v>
      </c>
      <c r="C4" s="27" t="s">
        <v>29</v>
      </c>
      <c r="D4" s="30">
        <v>0.03190664764</v>
      </c>
      <c r="E4" s="28">
        <v>0.0396216979</v>
      </c>
      <c r="F4" s="28">
        <v>8.610912504</v>
      </c>
      <c r="G4" s="28">
        <v>0.009113604912</v>
      </c>
      <c r="H4" s="28">
        <v>0.37915265159999995</v>
      </c>
      <c r="I4" s="28">
        <v>5.985959548</v>
      </c>
      <c r="J4" s="28">
        <v>1.468977561</v>
      </c>
      <c r="K4" s="28">
        <v>0.6223031194</v>
      </c>
      <c r="L4" s="28">
        <v>0.18684827329999998</v>
      </c>
      <c r="M4" s="28">
        <v>0.8582320958</v>
      </c>
      <c r="N4" s="28">
        <v>0.019853366372</v>
      </c>
      <c r="O4" s="28">
        <v>0.20233065140000003</v>
      </c>
      <c r="P4" s="28">
        <v>0.055994423919999994</v>
      </c>
      <c r="Q4" s="28">
        <v>0.0004698639674</v>
      </c>
      <c r="R4" s="28">
        <v>0.033549091399999995</v>
      </c>
    </row>
    <row r="5" spans="1:19" ht="12.75">
      <c r="A5" s="50">
        <v>37901</v>
      </c>
      <c r="B5" s="27" t="s">
        <v>37</v>
      </c>
      <c r="C5" s="27" t="s">
        <v>43</v>
      </c>
      <c r="D5" s="30">
        <v>0.02864398734</v>
      </c>
      <c r="E5" s="30">
        <v>0.05874385488000001</v>
      </c>
      <c r="F5" s="30">
        <v>9.601983328000001</v>
      </c>
      <c r="G5" s="30">
        <v>0.0072641089899999995</v>
      </c>
      <c r="H5" s="30">
        <v>0.05967737022</v>
      </c>
      <c r="I5" s="30">
        <v>4.615662277999999</v>
      </c>
      <c r="J5" s="30">
        <v>1.8084347074</v>
      </c>
      <c r="K5" s="30">
        <v>2.104103456</v>
      </c>
      <c r="L5" s="30">
        <v>0.2027724202</v>
      </c>
      <c r="M5" s="30">
        <v>0.48264833740000007</v>
      </c>
      <c r="N5" s="30">
        <v>0.015197197665999999</v>
      </c>
      <c r="O5" s="30">
        <v>0.3957307928</v>
      </c>
      <c r="P5" s="30">
        <v>0.02210006952</v>
      </c>
      <c r="Q5" s="30">
        <v>0.000510881589</v>
      </c>
      <c r="R5" s="30">
        <v>0.454822423</v>
      </c>
      <c r="S5" s="48"/>
    </row>
    <row r="6" spans="1:19" ht="12.75">
      <c r="A6" s="50"/>
      <c r="B6" s="27"/>
      <c r="C6" s="27" t="s">
        <v>50</v>
      </c>
      <c r="D6" s="21">
        <f>ABS(D4-D5)/AVERAGE(D4:D5)</f>
        <v>0.10776634468251785</v>
      </c>
      <c r="E6" s="21">
        <f aca="true" t="shared" si="0" ref="E6:R6">ABS(E4-E5)/AVERAGE(E4:E5)</f>
        <v>0.3887978350056705</v>
      </c>
      <c r="F6" s="21">
        <f t="shared" si="0"/>
        <v>0.10883176768174262</v>
      </c>
      <c r="G6" s="21">
        <f t="shared" si="0"/>
        <v>0.2258551997020959</v>
      </c>
      <c r="H6" s="21">
        <f t="shared" si="0"/>
        <v>1.4560320192087624</v>
      </c>
      <c r="I6" s="21">
        <f t="shared" si="0"/>
        <v>0.2585071024962254</v>
      </c>
      <c r="J6" s="21">
        <f t="shared" si="0"/>
        <v>0.20714949393029497</v>
      </c>
      <c r="K6" s="21">
        <f t="shared" si="0"/>
        <v>1.0869987990566667</v>
      </c>
      <c r="L6" s="22">
        <f t="shared" si="0"/>
        <v>0.0817417922900957</v>
      </c>
      <c r="M6" s="21">
        <f t="shared" si="0"/>
        <v>0.5602046970044486</v>
      </c>
      <c r="N6" s="21">
        <f t="shared" si="0"/>
        <v>0.26568295454258745</v>
      </c>
      <c r="O6" s="21">
        <f t="shared" si="0"/>
        <v>0.6467567614518359</v>
      </c>
      <c r="P6" s="21">
        <f t="shared" si="0"/>
        <v>0.8680344261670901</v>
      </c>
      <c r="Q6" s="22">
        <f t="shared" si="0"/>
        <v>0.08364579647051859</v>
      </c>
      <c r="R6" s="21">
        <f t="shared" si="0"/>
        <v>1.7252166401128657</v>
      </c>
      <c r="S6" s="48"/>
    </row>
    <row r="7" spans="1:19" ht="12.75">
      <c r="A7" s="51"/>
      <c r="B7" s="27"/>
      <c r="C7" s="2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48"/>
    </row>
    <row r="8" spans="1:19" ht="12.75">
      <c r="A8" s="50">
        <v>37901</v>
      </c>
      <c r="B8" s="27" t="s">
        <v>27</v>
      </c>
      <c r="C8" s="27" t="s">
        <v>31</v>
      </c>
      <c r="D8" s="30">
        <v>0.025251912380000005</v>
      </c>
      <c r="E8" s="30">
        <v>0.07740146231999999</v>
      </c>
      <c r="F8" s="30">
        <v>9.01772149</v>
      </c>
      <c r="G8" s="30">
        <v>0.007244255714</v>
      </c>
      <c r="H8" s="30">
        <v>0.04899566024</v>
      </c>
      <c r="I8" s="30">
        <v>3.774663906</v>
      </c>
      <c r="J8" s="30">
        <v>1.470237451</v>
      </c>
      <c r="K8" s="30">
        <v>0.8223989736</v>
      </c>
      <c r="L8" s="30">
        <v>0.10936958218</v>
      </c>
      <c r="M8" s="30">
        <v>1.1283564872</v>
      </c>
      <c r="N8" s="30">
        <v>0.015846290174</v>
      </c>
      <c r="O8" s="30">
        <v>0.43847074880000003</v>
      </c>
      <c r="P8" s="30">
        <v>0.025157384400000003</v>
      </c>
      <c r="Q8" s="30">
        <v>0.0004737286506</v>
      </c>
      <c r="R8" s="30">
        <v>0.20620852159999997</v>
      </c>
      <c r="S8" s="48"/>
    </row>
    <row r="9" spans="1:19" ht="12.75">
      <c r="A9" s="50">
        <v>37901</v>
      </c>
      <c r="B9" s="27" t="s">
        <v>27</v>
      </c>
      <c r="C9" s="27" t="s">
        <v>44</v>
      </c>
      <c r="D9" s="30">
        <v>0.016846280590000002</v>
      </c>
      <c r="E9" s="30">
        <v>0.08227922845999999</v>
      </c>
      <c r="F9" s="30">
        <v>8.632309538</v>
      </c>
      <c r="G9" s="30">
        <v>0.006836698328</v>
      </c>
      <c r="H9" s="30">
        <v>0.045586726140000006</v>
      </c>
      <c r="I9" s="30">
        <v>3.624988922</v>
      </c>
      <c r="J9" s="30">
        <v>1.4338571548</v>
      </c>
      <c r="K9" s="30">
        <v>1.1952620196000001</v>
      </c>
      <c r="L9" s="30">
        <v>0.06684619718000001</v>
      </c>
      <c r="M9" s="30">
        <v>1.0575541555999999</v>
      </c>
      <c r="N9" s="30">
        <v>0.016672022122000002</v>
      </c>
      <c r="O9" s="30">
        <v>0.3300601884</v>
      </c>
      <c r="P9" s="30">
        <v>0.02448266996</v>
      </c>
      <c r="Q9" s="30">
        <v>0.0003402487112</v>
      </c>
      <c r="R9" s="30">
        <v>0.23125595240000002</v>
      </c>
      <c r="S9" s="48"/>
    </row>
    <row r="10" spans="1:19" ht="12.75">
      <c r="A10" s="50"/>
      <c r="B10" s="27"/>
      <c r="C10" s="27" t="s">
        <v>50</v>
      </c>
      <c r="D10" s="21">
        <f>ABS(D8-D9)/AVERAGE(D8:D9)</f>
        <v>0.3993345650721883</v>
      </c>
      <c r="E10" s="22">
        <f aca="true" t="shared" si="1" ref="E10:R10">ABS(E8-E9)/AVERAGE(E8:E9)</f>
        <v>0.06109400098626007</v>
      </c>
      <c r="F10" s="22">
        <f t="shared" si="1"/>
        <v>0.04367266566144646</v>
      </c>
      <c r="G10" s="22">
        <f t="shared" si="1"/>
        <v>0.05788775175096199</v>
      </c>
      <c r="H10" s="22">
        <f t="shared" si="1"/>
        <v>0.07208390971029328</v>
      </c>
      <c r="I10" s="22">
        <f t="shared" si="1"/>
        <v>0.0404545963112311</v>
      </c>
      <c r="J10" s="22">
        <f t="shared" si="1"/>
        <v>0.025054484194379847</v>
      </c>
      <c r="K10" s="21">
        <f t="shared" si="1"/>
        <v>0.3695993006324032</v>
      </c>
      <c r="L10" s="21">
        <f t="shared" si="1"/>
        <v>0.48262857224751526</v>
      </c>
      <c r="M10" s="22">
        <f t="shared" si="1"/>
        <v>0.06478062754597076</v>
      </c>
      <c r="N10" s="22">
        <f t="shared" si="1"/>
        <v>0.05078565827671028</v>
      </c>
      <c r="O10" s="21">
        <f t="shared" si="1"/>
        <v>0.2821241283922123</v>
      </c>
      <c r="P10" s="22">
        <f t="shared" si="1"/>
        <v>0.027184274823989194</v>
      </c>
      <c r="Q10" s="21">
        <f t="shared" si="1"/>
        <v>0.32796966024909413</v>
      </c>
      <c r="R10" s="21">
        <f t="shared" si="1"/>
        <v>0.11451183942310272</v>
      </c>
      <c r="S10" s="48"/>
    </row>
    <row r="11" spans="1:19" ht="12.75">
      <c r="A11" s="51"/>
      <c r="B11" s="27"/>
      <c r="C11" s="2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8"/>
    </row>
    <row r="12" spans="1:19" ht="12.75">
      <c r="A12" s="50">
        <v>37903</v>
      </c>
      <c r="B12" s="27" t="s">
        <v>38</v>
      </c>
      <c r="C12" s="27" t="s">
        <v>31</v>
      </c>
      <c r="D12" s="30">
        <v>0.03943789332</v>
      </c>
      <c r="E12" s="30">
        <v>0.03436382108</v>
      </c>
      <c r="F12" s="30">
        <v>6.927188146000001</v>
      </c>
      <c r="G12" s="30">
        <v>0.007436149097999999</v>
      </c>
      <c r="H12" s="30">
        <v>0.05258014136</v>
      </c>
      <c r="I12" s="30">
        <v>6.233888196</v>
      </c>
      <c r="J12" s="30">
        <v>0.8786214574000001</v>
      </c>
      <c r="K12" s="30">
        <v>0.6008437670000001</v>
      </c>
      <c r="L12" s="30">
        <v>0.5091741176000001</v>
      </c>
      <c r="M12" s="30">
        <v>0.6278904768</v>
      </c>
      <c r="N12" s="30">
        <v>0.018429367748</v>
      </c>
      <c r="O12" s="30">
        <v>0.17655605158</v>
      </c>
      <c r="P12" s="30">
        <v>0.018411988412</v>
      </c>
      <c r="Q12" s="30">
        <v>0.0007172785996</v>
      </c>
      <c r="R12" s="30">
        <v>0.21508410420000001</v>
      </c>
      <c r="S12" s="48"/>
    </row>
    <row r="13" spans="1:19" ht="12.75">
      <c r="A13" s="50">
        <v>37903</v>
      </c>
      <c r="B13" s="27" t="s">
        <v>38</v>
      </c>
      <c r="C13" s="27" t="s">
        <v>45</v>
      </c>
      <c r="D13" s="30">
        <v>0.04276717882</v>
      </c>
      <c r="E13" s="30">
        <v>0.03598308094</v>
      </c>
      <c r="F13" s="30">
        <v>7.620716987999999</v>
      </c>
      <c r="G13" s="30">
        <v>0.008236345414</v>
      </c>
      <c r="H13" s="30">
        <v>0.06701730557999999</v>
      </c>
      <c r="I13" s="30">
        <v>6.465031708</v>
      </c>
      <c r="J13" s="30">
        <v>0.9900061402</v>
      </c>
      <c r="K13" s="30">
        <v>1.3081478118</v>
      </c>
      <c r="L13" s="30">
        <v>0.3366181734</v>
      </c>
      <c r="M13" s="30">
        <v>0.6203589936000001</v>
      </c>
      <c r="N13" s="30">
        <v>0.018429264832</v>
      </c>
      <c r="O13" s="30">
        <v>0.2377170328</v>
      </c>
      <c r="P13" s="30">
        <v>0.01862280631</v>
      </c>
      <c r="Q13" s="30">
        <v>0.0006213639728000002</v>
      </c>
      <c r="R13" s="30">
        <v>0.3256562868</v>
      </c>
      <c r="S13" s="48"/>
    </row>
    <row r="14" spans="1:19" ht="12.75">
      <c r="A14" s="50"/>
      <c r="B14" s="27"/>
      <c r="C14" s="27" t="s">
        <v>50</v>
      </c>
      <c r="D14" s="22">
        <f>ABS(D12-D13)/AVERAGE(D12:D13)</f>
        <v>0.08099951531774183</v>
      </c>
      <c r="E14" s="22">
        <f aca="true" t="shared" si="2" ref="E14:R14">ABS(E12-E13)/AVERAGE(E12:E13)</f>
        <v>0.04603642274224486</v>
      </c>
      <c r="F14" s="22">
        <f t="shared" si="2"/>
        <v>0.0953441523864694</v>
      </c>
      <c r="G14" s="21">
        <f t="shared" si="2"/>
        <v>0.10211473551798822</v>
      </c>
      <c r="H14" s="21">
        <f t="shared" si="2"/>
        <v>0.24142930454431646</v>
      </c>
      <c r="I14" s="22">
        <f t="shared" si="2"/>
        <v>0.03640364908943047</v>
      </c>
      <c r="J14" s="21">
        <f t="shared" si="2"/>
        <v>0.11921549584631898</v>
      </c>
      <c r="K14" s="21">
        <f t="shared" si="2"/>
        <v>0.7410237453688655</v>
      </c>
      <c r="L14" s="21">
        <f t="shared" si="2"/>
        <v>0.4080338542598518</v>
      </c>
      <c r="M14" s="22">
        <f t="shared" si="2"/>
        <v>0.0120672724140414</v>
      </c>
      <c r="N14" s="22">
        <f t="shared" si="2"/>
        <v>5.584363433804707E-06</v>
      </c>
      <c r="O14" s="21">
        <f t="shared" si="2"/>
        <v>0.2952689108998397</v>
      </c>
      <c r="P14" s="22">
        <f t="shared" si="2"/>
        <v>0.011384855759698104</v>
      </c>
      <c r="Q14" s="21">
        <f t="shared" si="2"/>
        <v>0.14330132445741392</v>
      </c>
      <c r="R14" s="21">
        <f t="shared" si="2"/>
        <v>0.4089658713879948</v>
      </c>
      <c r="S14" s="48"/>
    </row>
    <row r="15" spans="1:19" ht="12.75">
      <c r="A15" s="51"/>
      <c r="B15" s="27"/>
      <c r="C15" s="2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48"/>
    </row>
    <row r="16" spans="1:19" ht="12.75">
      <c r="A16" s="50">
        <v>37904</v>
      </c>
      <c r="B16" s="27" t="s">
        <v>34</v>
      </c>
      <c r="C16" s="27" t="s">
        <v>31</v>
      </c>
      <c r="D16" s="30">
        <v>0.0402229114</v>
      </c>
      <c r="E16" s="30">
        <v>0.05885422978</v>
      </c>
      <c r="F16" s="30">
        <v>8.666153246</v>
      </c>
      <c r="G16" s="30">
        <v>0.007356565210000001</v>
      </c>
      <c r="H16" s="30">
        <v>0.05734240525999999</v>
      </c>
      <c r="I16" s="30">
        <v>7.538415224</v>
      </c>
      <c r="J16" s="30">
        <v>1.7945042964</v>
      </c>
      <c r="K16" s="30">
        <v>0.6061068554</v>
      </c>
      <c r="L16" s="30">
        <v>0.4235488932</v>
      </c>
      <c r="M16" s="30">
        <v>1.3299781764</v>
      </c>
      <c r="N16" s="30">
        <v>0.018637681568</v>
      </c>
      <c r="O16" s="30">
        <v>0.18797036696</v>
      </c>
      <c r="P16" s="30">
        <v>0.05248799897999999</v>
      </c>
      <c r="Q16" s="30">
        <v>0.000782034489</v>
      </c>
      <c r="R16" s="30">
        <v>0.250063773</v>
      </c>
      <c r="S16" s="48"/>
    </row>
    <row r="17" spans="1:19" ht="12.75">
      <c r="A17" s="50">
        <v>37904</v>
      </c>
      <c r="B17" s="27" t="s">
        <v>34</v>
      </c>
      <c r="C17" s="27" t="s">
        <v>44</v>
      </c>
      <c r="D17" s="30">
        <v>0.05627919884</v>
      </c>
      <c r="E17" s="30">
        <v>0.060874443220000005</v>
      </c>
      <c r="F17" s="30">
        <v>9.501052846</v>
      </c>
      <c r="G17" s="30">
        <v>0.006508926791999999</v>
      </c>
      <c r="H17" s="30">
        <v>0.060997716300000004</v>
      </c>
      <c r="I17" s="30">
        <v>7.429340225999999</v>
      </c>
      <c r="J17" s="30">
        <v>1.8749522232</v>
      </c>
      <c r="K17" s="30">
        <v>1.003170736</v>
      </c>
      <c r="L17" s="30">
        <v>0.2589889744</v>
      </c>
      <c r="M17" s="30">
        <v>1.2851049006000002</v>
      </c>
      <c r="N17" s="30">
        <v>0.017553107811999997</v>
      </c>
      <c r="O17" s="30">
        <v>0.2181118826</v>
      </c>
      <c r="P17" s="30">
        <v>0.0535987088</v>
      </c>
      <c r="Q17" s="30">
        <v>0.000567172245</v>
      </c>
      <c r="R17" s="30">
        <v>0.38448913160000003</v>
      </c>
      <c r="S17" s="48"/>
    </row>
    <row r="18" spans="1:19" ht="12.75">
      <c r="A18" s="50"/>
      <c r="B18" s="27"/>
      <c r="C18" s="27" t="s">
        <v>50</v>
      </c>
      <c r="D18" s="21">
        <f>ABS(D16-D17)/AVERAGE(D16:D17)</f>
        <v>0.3327655198434136</v>
      </c>
      <c r="E18" s="22">
        <f aca="true" t="shared" si="3" ref="E18:R18">ABS(E16-E17)/AVERAGE(E16:E17)</f>
        <v>0.03374652686579098</v>
      </c>
      <c r="F18" s="22">
        <f t="shared" si="3"/>
        <v>0.09191282311347271</v>
      </c>
      <c r="G18" s="21">
        <f t="shared" si="3"/>
        <v>0.12226589837241049</v>
      </c>
      <c r="H18" s="22">
        <f t="shared" si="3"/>
        <v>0.06177636108218329</v>
      </c>
      <c r="I18" s="22">
        <f t="shared" si="3"/>
        <v>0.014574663297295044</v>
      </c>
      <c r="J18" s="22">
        <f t="shared" si="3"/>
        <v>0.043847325275716574</v>
      </c>
      <c r="K18" s="21">
        <f t="shared" si="3"/>
        <v>0.4934684764417456</v>
      </c>
      <c r="L18" s="21">
        <f t="shared" si="3"/>
        <v>0.48220011404975993</v>
      </c>
      <c r="M18" s="22">
        <f t="shared" si="3"/>
        <v>0.034318814721158386</v>
      </c>
      <c r="N18" s="22">
        <f t="shared" si="3"/>
        <v>0.05993645204099188</v>
      </c>
      <c r="O18" s="21">
        <f t="shared" si="3"/>
        <v>0.14845029878877528</v>
      </c>
      <c r="P18" s="22">
        <f t="shared" si="3"/>
        <v>0.020939660457809088</v>
      </c>
      <c r="Q18" s="21">
        <f t="shared" si="3"/>
        <v>0.3185015885045234</v>
      </c>
      <c r="R18" s="21">
        <f t="shared" si="3"/>
        <v>0.4236852676129096</v>
      </c>
      <c r="S18" s="48"/>
    </row>
    <row r="19" spans="1:19" ht="12.75">
      <c r="A19" s="51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8"/>
    </row>
    <row r="20" spans="1:19" ht="12.75">
      <c r="A20" s="50">
        <v>37901</v>
      </c>
      <c r="B20" s="27" t="s">
        <v>23</v>
      </c>
      <c r="C20" s="27" t="s">
        <v>46</v>
      </c>
      <c r="D20" s="30">
        <v>0.01102041004</v>
      </c>
      <c r="E20" s="30">
        <v>0.012025896082</v>
      </c>
      <c r="F20" s="30">
        <v>8.050285065999999</v>
      </c>
      <c r="G20" s="30">
        <v>0.006849934437999999</v>
      </c>
      <c r="H20" s="30">
        <v>0.12717445188</v>
      </c>
      <c r="I20" s="30">
        <v>5.188426246</v>
      </c>
      <c r="J20" s="30">
        <v>1.0457423474</v>
      </c>
      <c r="K20" s="30">
        <v>0.4082981918</v>
      </c>
      <c r="L20" s="30">
        <v>0.1711721557</v>
      </c>
      <c r="M20" s="30">
        <v>0.4167453998</v>
      </c>
      <c r="N20" s="30">
        <v>0.011515096108</v>
      </c>
      <c r="O20" s="30">
        <v>0.47540545900000003</v>
      </c>
      <c r="P20" s="30">
        <v>0.014211586018</v>
      </c>
      <c r="Q20" s="30">
        <v>0.0003066193414</v>
      </c>
      <c r="R20" s="30">
        <v>0.046602521359999996</v>
      </c>
      <c r="S20" s="48"/>
    </row>
    <row r="21" spans="1:19" ht="12.75">
      <c r="A21" s="50">
        <v>37901</v>
      </c>
      <c r="B21" s="27" t="s">
        <v>23</v>
      </c>
      <c r="C21" s="27" t="s">
        <v>46</v>
      </c>
      <c r="D21" s="30">
        <v>0.023377818180000003</v>
      </c>
      <c r="E21" s="30">
        <v>0.013169596741999998</v>
      </c>
      <c r="F21" s="30">
        <v>8.319219138000001</v>
      </c>
      <c r="G21" s="30">
        <v>0.007123855910000001</v>
      </c>
      <c r="H21" s="30">
        <v>0.059661028940000006</v>
      </c>
      <c r="I21" s="30">
        <v>5.200692904</v>
      </c>
      <c r="J21" s="30">
        <v>1.078658657</v>
      </c>
      <c r="K21" s="30">
        <v>0.798053425</v>
      </c>
      <c r="L21" s="30">
        <v>0.10226622601999999</v>
      </c>
      <c r="M21" s="30">
        <v>0.41684198739999995</v>
      </c>
      <c r="N21" s="30">
        <v>0.012582945541999999</v>
      </c>
      <c r="O21" s="30">
        <v>0.4672560334</v>
      </c>
      <c r="P21" s="30">
        <v>0.014159444634</v>
      </c>
      <c r="Q21" s="30">
        <v>0.00030691828459999997</v>
      </c>
      <c r="R21" s="30">
        <v>0.09051904125999999</v>
      </c>
      <c r="S21" s="48"/>
    </row>
    <row r="22" spans="1:19" ht="12.75">
      <c r="A22" s="50"/>
      <c r="B22" s="27"/>
      <c r="C22" s="27" t="s">
        <v>50</v>
      </c>
      <c r="D22" s="21">
        <f>ABS(D20-D21)/AVERAGE(D20:D21)</f>
        <v>0.718490967672288</v>
      </c>
      <c r="E22" s="22">
        <f aca="true" t="shared" si="4" ref="E22:R22">ABS(E20-E21)/AVERAGE(E20:E21)</f>
        <v>0.09078613131238812</v>
      </c>
      <c r="F22" s="22">
        <f t="shared" si="4"/>
        <v>0.03285793737531602</v>
      </c>
      <c r="G22" s="22">
        <f t="shared" si="4"/>
        <v>0.039205035309436496</v>
      </c>
      <c r="H22" s="21">
        <f t="shared" si="4"/>
        <v>0.722704516761925</v>
      </c>
      <c r="I22" s="22">
        <f t="shared" si="4"/>
        <v>0.002361443318320321</v>
      </c>
      <c r="J22" s="22">
        <f t="shared" si="4"/>
        <v>0.030988791223337482</v>
      </c>
      <c r="K22" s="21">
        <f t="shared" si="4"/>
        <v>0.6461718586391503</v>
      </c>
      <c r="L22" s="21">
        <f t="shared" si="4"/>
        <v>0.5039960319144914</v>
      </c>
      <c r="M22" s="22">
        <f t="shared" si="4"/>
        <v>0.0002317395907928871</v>
      </c>
      <c r="N22" s="22">
        <f t="shared" si="4"/>
        <v>0.08862541193259149</v>
      </c>
      <c r="O22" s="22">
        <f t="shared" si="4"/>
        <v>0.017290248229513947</v>
      </c>
      <c r="P22" s="22">
        <f t="shared" si="4"/>
        <v>0.0036756778165424075</v>
      </c>
      <c r="Q22" s="22">
        <f t="shared" si="4"/>
        <v>0.00097449019369501</v>
      </c>
      <c r="R22" s="21">
        <f t="shared" si="4"/>
        <v>0.640548708180992</v>
      </c>
      <c r="S22" s="48"/>
    </row>
    <row r="23" spans="1:19" ht="12.75">
      <c r="A23" s="51"/>
      <c r="B23" s="27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8"/>
    </row>
    <row r="24" spans="1:19" ht="12.75">
      <c r="A24" s="50">
        <v>37901</v>
      </c>
      <c r="B24" s="27" t="s">
        <v>38</v>
      </c>
      <c r="C24" s="27" t="s">
        <v>40</v>
      </c>
      <c r="D24" s="30">
        <v>0.11812425580000001</v>
      </c>
      <c r="E24" s="30">
        <v>0.019668987962</v>
      </c>
      <c r="F24" s="30">
        <v>8.498319012</v>
      </c>
      <c r="G24" s="30">
        <v>0.01048635704</v>
      </c>
      <c r="H24" s="30">
        <v>0.06590892310000002</v>
      </c>
      <c r="I24" s="30">
        <v>9.296343215999999</v>
      </c>
      <c r="J24" s="30">
        <v>0.9675738053999999</v>
      </c>
      <c r="K24" s="30">
        <v>0.41414966140000004</v>
      </c>
      <c r="L24" s="30">
        <v>0.4211485848</v>
      </c>
      <c r="M24" s="30">
        <v>0.7166628932</v>
      </c>
      <c r="N24" s="30">
        <v>0.027120378399999995</v>
      </c>
      <c r="O24" s="30">
        <v>0.49959577439999997</v>
      </c>
      <c r="P24" s="30">
        <v>0.037186202659999994</v>
      </c>
      <c r="Q24" s="30">
        <v>0.0004592343948</v>
      </c>
      <c r="R24" s="30">
        <v>0.25379346740000003</v>
      </c>
      <c r="S24" s="48"/>
    </row>
    <row r="25" spans="1:19" ht="12.75">
      <c r="A25" s="50">
        <v>37901</v>
      </c>
      <c r="B25" s="27" t="s">
        <v>38</v>
      </c>
      <c r="C25" s="27" t="s">
        <v>40</v>
      </c>
      <c r="D25" s="30">
        <v>0.11278776775999999</v>
      </c>
      <c r="E25" s="30">
        <v>0.02026569778</v>
      </c>
      <c r="F25" s="30">
        <v>8.96711406</v>
      </c>
      <c r="G25" s="30">
        <v>0.01185243043</v>
      </c>
      <c r="H25" s="30">
        <v>0.06187264566</v>
      </c>
      <c r="I25" s="30">
        <v>9.46138714</v>
      </c>
      <c r="J25" s="30">
        <v>1.0188617906</v>
      </c>
      <c r="K25" s="30">
        <v>0.4921935397999999</v>
      </c>
      <c r="L25" s="30">
        <v>0.3335023972</v>
      </c>
      <c r="M25" s="30">
        <v>0.70349732</v>
      </c>
      <c r="N25" s="30">
        <v>0.028600081280000002</v>
      </c>
      <c r="O25" s="30">
        <v>0.6500301098</v>
      </c>
      <c r="P25" s="30">
        <v>0.0381624432</v>
      </c>
      <c r="Q25" s="30">
        <v>0.00046123328659999994</v>
      </c>
      <c r="R25" s="30">
        <v>0.3156163464</v>
      </c>
      <c r="S25" s="48"/>
    </row>
    <row r="26" spans="1:19" ht="12.75">
      <c r="A26" s="50"/>
      <c r="B26" s="27"/>
      <c r="C26" s="27" t="s">
        <v>50</v>
      </c>
      <c r="D26" s="22">
        <f aca="true" t="shared" si="5" ref="D26:R26">ABS(D24-D25)/AVERAGE(D24:D25)</f>
        <v>0.046220962925418115</v>
      </c>
      <c r="E26" s="22">
        <f t="shared" si="5"/>
        <v>0.029884287651846066</v>
      </c>
      <c r="F26" s="22">
        <f t="shared" si="5"/>
        <v>0.05368261365949833</v>
      </c>
      <c r="G26" s="21">
        <f t="shared" si="5"/>
        <v>0.12230506170798894</v>
      </c>
      <c r="H26" s="22">
        <f t="shared" si="5"/>
        <v>0.0631746421517327</v>
      </c>
      <c r="I26" s="22">
        <f t="shared" si="5"/>
        <v>0.017597430058718007</v>
      </c>
      <c r="J26" s="22">
        <f t="shared" si="5"/>
        <v>0.05163820594362729</v>
      </c>
      <c r="K26" s="21">
        <f t="shared" si="5"/>
        <v>0.17221705485663633</v>
      </c>
      <c r="L26" s="21">
        <f t="shared" si="5"/>
        <v>0.23228270999586395</v>
      </c>
      <c r="M26" s="22">
        <f t="shared" si="5"/>
        <v>0.018540968938053057</v>
      </c>
      <c r="N26" s="22">
        <f t="shared" si="5"/>
        <v>0.05311165372640035</v>
      </c>
      <c r="O26" s="21">
        <f t="shared" si="5"/>
        <v>0.2617100701497932</v>
      </c>
      <c r="P26" s="22">
        <f t="shared" si="5"/>
        <v>0.02591262334863695</v>
      </c>
      <c r="Q26" s="22">
        <f t="shared" si="5"/>
        <v>0.004343209089013676</v>
      </c>
      <c r="R26" s="21">
        <f t="shared" si="5"/>
        <v>0.2171472198114053</v>
      </c>
      <c r="S26" s="48"/>
    </row>
    <row r="27" spans="1:19" ht="12.75">
      <c r="A27" s="51"/>
      <c r="B27" s="27"/>
      <c r="C27" s="2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8"/>
    </row>
    <row r="28" spans="1:19" ht="12.75">
      <c r="A28" s="50">
        <v>37911</v>
      </c>
      <c r="B28" s="27" t="s">
        <v>30</v>
      </c>
      <c r="C28" s="27" t="s">
        <v>47</v>
      </c>
      <c r="D28" s="30">
        <v>0.056242019860000006</v>
      </c>
      <c r="E28" s="30">
        <v>0.031357075</v>
      </c>
      <c r="F28" s="30">
        <v>12.457830882</v>
      </c>
      <c r="G28" s="30">
        <v>0.009399909958</v>
      </c>
      <c r="H28" s="30">
        <v>0.08503932514</v>
      </c>
      <c r="I28" s="30">
        <v>8.307463898</v>
      </c>
      <c r="J28" s="30">
        <v>2.693722752</v>
      </c>
      <c r="K28" s="30">
        <v>0.12239695318</v>
      </c>
      <c r="L28" s="30">
        <v>0.2497929898</v>
      </c>
      <c r="M28" s="30">
        <v>0.6703255462000001</v>
      </c>
      <c r="N28" s="30">
        <v>0.0313136191</v>
      </c>
      <c r="O28" s="30">
        <v>0.11711706784</v>
      </c>
      <c r="P28" s="30">
        <v>0.02334011876</v>
      </c>
      <c r="Q28" s="30">
        <v>0.0008004127686000001</v>
      </c>
      <c r="R28" s="30">
        <v>0.03131730546</v>
      </c>
      <c r="S28" s="48"/>
    </row>
    <row r="29" spans="1:19" ht="12.75">
      <c r="A29" s="50">
        <v>37911</v>
      </c>
      <c r="B29" s="27" t="s">
        <v>30</v>
      </c>
      <c r="C29" s="27" t="s">
        <v>47</v>
      </c>
      <c r="D29" s="30">
        <v>0.0779945983</v>
      </c>
      <c r="E29" s="30">
        <v>0.032800581679999996</v>
      </c>
      <c r="F29" s="30">
        <v>12.455635172000001</v>
      </c>
      <c r="G29" s="30">
        <v>0.011492998124000002</v>
      </c>
      <c r="H29" s="30">
        <v>0.18082352155999998</v>
      </c>
      <c r="I29" s="30">
        <v>8.36571543</v>
      </c>
      <c r="J29" s="30">
        <v>2.702878706</v>
      </c>
      <c r="K29" s="30">
        <v>0.11836239559999999</v>
      </c>
      <c r="L29" s="30">
        <v>0.16762841252000002</v>
      </c>
      <c r="M29" s="30">
        <v>0.6461063666</v>
      </c>
      <c r="N29" s="30">
        <v>0.03133706394</v>
      </c>
      <c r="O29" s="30">
        <v>0.10568312598</v>
      </c>
      <c r="P29" s="30">
        <v>0.02256646712</v>
      </c>
      <c r="Q29" s="30">
        <v>0.00047787707219999997</v>
      </c>
      <c r="R29" s="30">
        <v>0.13533119236</v>
      </c>
      <c r="S29" s="48"/>
    </row>
    <row r="30" spans="1:19" ht="12.75">
      <c r="A30" s="52"/>
      <c r="B30" s="27"/>
      <c r="C30" s="27" t="s">
        <v>50</v>
      </c>
      <c r="D30" s="21">
        <f aca="true" t="shared" si="6" ref="D30:R30">ABS(D28-D29)/AVERAGE(D28:D29)</f>
        <v>0.3240930639964804</v>
      </c>
      <c r="E30" s="22">
        <f t="shared" si="6"/>
        <v>0.04499873451425433</v>
      </c>
      <c r="F30" s="22">
        <f t="shared" si="6"/>
        <v>0.0001762669228953959</v>
      </c>
      <c r="G30" s="21">
        <f t="shared" si="6"/>
        <v>0.20036350686894308</v>
      </c>
      <c r="H30" s="21">
        <f t="shared" si="6"/>
        <v>0.7205534553542414</v>
      </c>
      <c r="I30" s="22">
        <f t="shared" si="6"/>
        <v>0.006987453424935643</v>
      </c>
      <c r="J30" s="22">
        <f t="shared" si="6"/>
        <v>0.0033932296358208072</v>
      </c>
      <c r="K30" s="22">
        <f t="shared" si="6"/>
        <v>0.033515272411595486</v>
      </c>
      <c r="L30" s="21">
        <f t="shared" si="6"/>
        <v>0.3936768782019072</v>
      </c>
      <c r="M30" s="22">
        <f t="shared" si="6"/>
        <v>0.03679518760447978</v>
      </c>
      <c r="N30" s="22">
        <f t="shared" si="6"/>
        <v>0.0007484304675506561</v>
      </c>
      <c r="O30" s="21">
        <f t="shared" si="6"/>
        <v>0.10263852704937476</v>
      </c>
      <c r="P30" s="22">
        <f t="shared" si="6"/>
        <v>0.03370547494088667</v>
      </c>
      <c r="Q30" s="21">
        <f t="shared" si="6"/>
        <v>0.5046362508805445</v>
      </c>
      <c r="R30" s="21">
        <f t="shared" si="6"/>
        <v>1.248302724124729</v>
      </c>
      <c r="S30" s="48"/>
    </row>
    <row r="31" spans="1:26" ht="12.75">
      <c r="A31" s="65"/>
      <c r="B31" s="66"/>
      <c r="C31" s="66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48"/>
      <c r="T31" s="48"/>
      <c r="U31" s="48"/>
      <c r="V31" s="48"/>
      <c r="W31" s="48"/>
      <c r="X31" s="48"/>
      <c r="Y31" s="48"/>
      <c r="Z31" s="48"/>
    </row>
    <row r="32" spans="1:19" ht="12.75">
      <c r="A32" s="53"/>
      <c r="B32" s="32"/>
      <c r="C32" s="32" t="s">
        <v>48</v>
      </c>
      <c r="D32" s="34">
        <v>0.2961563</v>
      </c>
      <c r="E32" s="34">
        <v>0.04903666602000001</v>
      </c>
      <c r="F32" s="34">
        <v>15.777909268</v>
      </c>
      <c r="G32" s="34">
        <v>0.0067336092400000006</v>
      </c>
      <c r="H32" s="34">
        <v>0.10007182943999998</v>
      </c>
      <c r="I32" s="34">
        <v>15.837524855999998</v>
      </c>
      <c r="J32" s="34">
        <v>2.77321127</v>
      </c>
      <c r="K32" s="34">
        <v>0.05717702966</v>
      </c>
      <c r="L32" s="34">
        <v>0.08398082234</v>
      </c>
      <c r="M32" s="34">
        <v>1.7452148688000002</v>
      </c>
      <c r="N32" s="34">
        <v>0.009904362406000001</v>
      </c>
      <c r="O32" s="34">
        <v>0.3877316458</v>
      </c>
      <c r="P32" s="34">
        <v>0.02330899474</v>
      </c>
      <c r="Q32" s="34">
        <v>0.002353378922</v>
      </c>
      <c r="R32" s="34">
        <v>0.05309526588</v>
      </c>
      <c r="S32" s="48"/>
    </row>
    <row r="33" spans="1:19" ht="12.75">
      <c r="A33" s="53"/>
      <c r="B33" s="32"/>
      <c r="C33" s="32" t="s">
        <v>49</v>
      </c>
      <c r="D33" s="34">
        <v>0.3024469306</v>
      </c>
      <c r="E33" s="34">
        <v>0.048601264279999994</v>
      </c>
      <c r="F33" s="34">
        <v>15.273730576</v>
      </c>
      <c r="G33" s="34">
        <v>0.00809991035</v>
      </c>
      <c r="H33" s="34">
        <v>0.08142097322000001</v>
      </c>
      <c r="I33" s="34">
        <v>15.736829230000001</v>
      </c>
      <c r="J33" s="34">
        <v>2.6784619800000002</v>
      </c>
      <c r="K33" s="34">
        <v>0.05421688018</v>
      </c>
      <c r="L33" s="34">
        <v>0.07917611726</v>
      </c>
      <c r="M33" s="34">
        <v>1.7087696962</v>
      </c>
      <c r="N33" s="34">
        <v>0.00934242525</v>
      </c>
      <c r="O33" s="34">
        <v>0.40424533800000007</v>
      </c>
      <c r="P33" s="34">
        <v>0.02301647448</v>
      </c>
      <c r="Q33" s="34">
        <v>0.0032568850859999994</v>
      </c>
      <c r="R33" s="34">
        <v>0.02074533098</v>
      </c>
      <c r="S33" s="48"/>
    </row>
    <row r="34" spans="1:19" ht="12.75">
      <c r="A34" s="51"/>
      <c r="B34" s="32"/>
      <c r="C34" s="32" t="s">
        <v>50</v>
      </c>
      <c r="D34" s="22">
        <f aca="true" t="shared" si="7" ref="D34:R34">ABS(D32-D33)/AVERAGE(D32:D33)</f>
        <v>0.02101769679289804</v>
      </c>
      <c r="E34" s="22">
        <f t="shared" si="7"/>
        <v>0.00891870072751869</v>
      </c>
      <c r="F34" s="22">
        <f t="shared" si="7"/>
        <v>0.032473563040981916</v>
      </c>
      <c r="G34" s="21">
        <f t="shared" si="7"/>
        <v>0.18421806122413312</v>
      </c>
      <c r="H34" s="21">
        <f t="shared" si="7"/>
        <v>0.2055272269384654</v>
      </c>
      <c r="I34" s="22">
        <f t="shared" si="7"/>
        <v>0.006378317398083841</v>
      </c>
      <c r="J34" s="22">
        <f t="shared" si="7"/>
        <v>0.034759709782679934</v>
      </c>
      <c r="K34" s="22">
        <f t="shared" si="7"/>
        <v>0.0531474204335191</v>
      </c>
      <c r="L34" s="22">
        <f t="shared" si="7"/>
        <v>0.05889672963686798</v>
      </c>
      <c r="M34" s="22">
        <f t="shared" si="7"/>
        <v>0.021103263152538222</v>
      </c>
      <c r="N34" s="22">
        <f t="shared" si="7"/>
        <v>0.05839282544636199</v>
      </c>
      <c r="O34" s="22">
        <f t="shared" si="7"/>
        <v>0.041702454838435765</v>
      </c>
      <c r="P34" s="22">
        <f t="shared" si="7"/>
        <v>0.012628917307272908</v>
      </c>
      <c r="Q34" s="21">
        <f t="shared" si="7"/>
        <v>0.32209042665786775</v>
      </c>
      <c r="R34" s="21">
        <f t="shared" si="7"/>
        <v>0.8762100057596962</v>
      </c>
      <c r="S34" s="48"/>
    </row>
    <row r="35" spans="1:19" ht="12.75">
      <c r="A35" s="51"/>
      <c r="B35" s="32"/>
      <c r="C35" s="3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8"/>
    </row>
    <row r="36" spans="1:18" ht="12.75">
      <c r="A36" s="51"/>
      <c r="B36" s="32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4:5" ht="12.75">
      <c r="D37" s="48"/>
      <c r="E37" s="48"/>
    </row>
    <row r="38" spans="4:5" ht="12.75">
      <c r="D38" s="48"/>
      <c r="E38" s="48"/>
    </row>
    <row r="39" spans="4:5" ht="12.75">
      <c r="D39" s="48"/>
      <c r="E39" s="48"/>
    </row>
    <row r="40" spans="4:5" ht="12.75">
      <c r="D40" s="48"/>
      <c r="E40" s="4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Lab</dc:creator>
  <cp:keywords/>
  <dc:description/>
  <cp:lastModifiedBy>うせｒ</cp:lastModifiedBy>
  <cp:lastPrinted>2007-06-29T20:10:37Z</cp:lastPrinted>
  <dcterms:created xsi:type="dcterms:W3CDTF">2007-05-17T17:38:02Z</dcterms:created>
  <dcterms:modified xsi:type="dcterms:W3CDTF">2007-07-01T23:57:14Z</dcterms:modified>
  <cp:category/>
  <cp:version/>
  <cp:contentType/>
  <cp:contentStatus/>
</cp:coreProperties>
</file>